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560" windowHeight="8115"/>
  </bookViews>
  <sheets>
    <sheet name="総括表" sheetId="10" r:id="rId1"/>
    <sheet name="普通会計の状況" sheetId="11" r:id="rId2"/>
    <sheet name="各会計、関係団体の財政状況及び健全化判断比率【作成中】"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l="1"/>
  <c r="AP88" i="12"/>
  <c r="AF88" i="12"/>
  <c r="AU63" i="12" l="1"/>
  <c r="AP63" i="12"/>
  <c r="AP23" i="12"/>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<sst xmlns="http://schemas.openxmlformats.org/spreadsheetml/2006/main" count="1123" uniqueCount="605">
  <si>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</si>
  <si>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</si>
  <si>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</si>
  <si>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</si>
  <si>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</si>
  <si>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</si>
  <si>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</si>
  <si>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</si>
  <si>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</si>
  <si>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</si>
  <si>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</si>
  <si>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</si>
  <si>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</si>
  <si>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</si>
  <si>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</si>
  <si>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</si>
  <si>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</si>
  <si>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</si>
  <si>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</si>
  <si>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</si>
  <si>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</si>
  <si>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</si>
  <si>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</si>
  <si>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</si>
  <si>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</si>
  <si>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</si>
  <si>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</si>
  <si>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</si>
  <si>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</si>
  <si>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</si>
  <si>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</si>
  <si>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</si>
  <si>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</si>
  <si>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</si>
  <si>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</si>
  <si>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</si>
  <si>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</si>
  <si>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</si>
  <si>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</si>
  <si>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</si>
  <si>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</si>
  <si>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</si>
  <si>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</si>
  <si>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</si>
  <si>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</si>
  <si>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</si>
  <si>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</si>
  <si>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</si>
  <si>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</si>
  <si>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</si>
  <si>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</si>
  <si>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</si>
  <si>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</si>
  <si>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</si>
  <si>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</si>
  <si>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</si>
  <si>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</si>
  <si>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</si>
  <si>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</si>
  <si>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</si>
  <si>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</si>
  <si>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</si>
  <si>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</si>
  <si>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</si>
  <si>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</si>
  <si>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</si>
  <si>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</si>
  <si>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</si>
  <si>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</si>
  <si>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</si>
  <si>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</si>
  <si>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</si>
  <si>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</si>
  <si>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</si>
  <si>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</si>
  <si>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</si>
  <si>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</si>
  <si>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</si>
  <si>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</si>
  <si>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</si>
  <si>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</si>
  <si>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</si>
  <si>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</si>
  <si>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</si>
  <si>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</si>
  <si>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</si>
  <si>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</si>
  <si>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</si>
  <si>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</si>
  <si>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</si>
  <si>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</si>
  <si>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</si>
  <si>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</si>
  <si>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</si>
  <si>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</si>
  <si>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</si>
  <si>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</si>
  <si>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</si>
  <si>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</si>
  <si>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</si>
  <si>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</si>
  <si>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</si>
  <si>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</si>
  <si>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</si>
  <si>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</si>
  <si>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</si>
  <si>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</si>
  <si>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</si>
  <si>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</si>
  <si>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</si>
  <si>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</si>
  <si>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</si>
  <si>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</si>
  <si>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</si>
  <si>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</si>
  <si>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</si>
  <si>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</si>
  <si>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</si>
  <si>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</si>
  <si>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</si>
  <si>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</si>
  <si>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</si>
  <si>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</si>
  <si>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</si>
  <si>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</si>
  <si>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</si>
  <si>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</si>
  <si>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</si>
  <si>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</si>
  <si>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</si>
  <si>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</si>
  <si>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</si>
  <si>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</si>
  <si>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</si>
  <si>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</si>
  <si>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</si>
  <si>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</si>
  <si>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</si>
  <si>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</si>
  <si>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</si>
  <si>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</si>
  <si>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</si>
  <si>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</si>
  <si>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</si>
  <si>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</si>
  <si>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</si>
  <si>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</si>
  <si>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</si>
  <si>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</si>
  <si>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</si>
  <si>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</si>
  <si>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</si>
  <si>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</si>
  <si>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</si>
  <si>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</si>
  <si>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</si>
  <si>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</si>
  <si>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</si>
  <si>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</si>
  <si>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</si>
  <si>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</si>
  <si>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</si>
  <si>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</si>
  <si>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</si>
  <si>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</si>
  <si>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</si>
  <si>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</si>
  <si>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</si>
  <si>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</si>
  <si>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</si>
  <si>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</si>
  <si>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</si>
  <si>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</si>
  <si>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</si>
  <si>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</si>
  <si>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</si>
  <si>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</si>
  <si>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</si>
  <si>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</si>
  <si>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</si>
  <si>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</si>
  <si>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</si>
  <si>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</si>
  <si>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</si>
  <si>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</si>
  <si>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</si>
  <si>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</si>
  <si>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</si>
  <si>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</si>
  <si>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</si>
  <si>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</si>
  <si>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</si>
  <si>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</si>
  <si>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</si>
  <si>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</si>
  <si>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</si>
  <si>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</si>
  <si>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</si>
  <si>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</si>
  <si>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</si>
  <si>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</si>
  <si>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</si>
  <si>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</si>
  <si>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</si>
  <si>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</si>
  <si>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</si>
  <si>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</si>
  <si>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</si>
  <si>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</si>
  <si>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</si>
  <si>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山形県三川町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</si>
  <si>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</si>
  <si>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</si>
  <si>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</si>
  <si>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</si>
  <si>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</si>
  <si>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</si>
  <si>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</si>
  <si>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</si>
  <si>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</si>
  <si>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</si>
  <si>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</si>
  <si>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</si>
  <si>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</si>
  <si>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</si>
  <si>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</si>
  <si>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</si>
  <si>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</si>
  <si>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</si>
  <si>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</si>
  <si>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</si>
  <si>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</si>
  <si>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</si>
  <si>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</si>
  <si>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</si>
  <si>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</si>
  <si>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</si>
  <si>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</si>
  <si>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</si>
  <si>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</si>
  <si>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</si>
  <si>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</si>
  <si>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</si>
  <si>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</si>
  <si>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</si>
  <si>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</si>
  <si>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</si>
  <si>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</si>
  <si>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</si>
  <si>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</si>
  <si>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</si>
  <si>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</si>
  <si>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</si>
  <si>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</si>
  <si>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</si>
  <si>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</si>
  <si>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</si>
  <si>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</si>
  <si>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</si>
  <si>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</si>
  <si>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</si>
  <si>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</si>
  <si>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</si>
  <si>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</si>
  <si>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</si>
  <si>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</si>
  <si>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</si>
  <si>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</si>
  <si>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</si>
  <si>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</si>
  <si>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</si>
  <si>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</si>
  <si>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</si>
  <si>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</si>
  <si>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</si>
  <si>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</si>
  <si>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</si>
  <si>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</si>
  <si>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</si>
  <si>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</si>
  <si>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</si>
  <si>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</si>
  <si>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</si>
  <si>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</si>
  <si>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</si>
  <si>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</si>
  <si>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</si>
  <si>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</si>
  <si>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</si>
  <si>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</si>
  <si>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</si>
  <si>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</si>
  <si>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</si>
  <si>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</si>
  <si>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</si>
  <si>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</si>
  <si>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</si>
  <si>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</si>
  <si>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</si>
  <si>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</si>
  <si>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</si>
  <si>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</si>
  <si>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</si>
  <si>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</si>
  <si>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</si>
  <si>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</si>
  <si>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</si>
  <si>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</si>
  <si>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</si>
  <si>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</si>
  <si>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</si>
  <si>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</si>
  <si>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</si>
  <si>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</si>
  <si>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</si>
  <si>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</si>
  <si>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</si>
  <si>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</si>
  <si>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</si>
  <si>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</si>
  <si>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</si>
  <si>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</si>
  <si>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</si>
  <si>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</si>
  <si>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</si>
  <si>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</si>
  <si>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</si>
  <si>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</si>
  <si>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</si>
  <si>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</si>
  <si>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</si>
  <si>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と畜場</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</si>
  <si>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</si>
  <si>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</si>
  <si>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</si>
  <si>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</si>
  <si>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</si>
  <si>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</si>
  <si>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</si>
  <si>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</si>
  <si>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</si>
  <si>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</si>
  <si>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</si>
  <si>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</si>
  <si>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</si>
  <si>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</si>
  <si>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</si>
  <si>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</si>
  <si>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</si>
  <si>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</si>
  <si>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</si>
  <si>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</si>
  <si>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</si>
  <si>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</si>
  <si>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</si>
  <si>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</si>
  <si>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</si>
  <si>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</si>
  <si>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</si>
  <si>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</si>
  <si>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</si>
  <si>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山形県三川町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</si>
  <si>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</si>
  <si>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</si>
  <si>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</si>
  <si>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</si>
  <si>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</si>
  <si>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</si>
  <si>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</si>
  <si>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</si>
  <si>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</si>
  <si>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</si>
  <si>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</si>
  <si>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</si>
  <si>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</si>
  <si>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</si>
  <si>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</si>
  <si>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</si>
  <si>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</si>
  <si>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</si>
  <si>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</si>
  <si>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</si>
  <si>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</si>
  <si>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</si>
  <si>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</si>
  <si>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</si>
  <si>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</si>
  <si>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</si>
  <si>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</si>
  <si>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</si>
  <si>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</si>
  <si>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</si>
  <si>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</si>
  <si>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</si>
  <si>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</si>
  <si>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</si>
  <si>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三川町国民健康保険特別会計</t>
    <phoneticPr fontId="5"/>
  </si>
  <si>
    <t>三川町介護保険特別会計</t>
    <phoneticPr fontId="5"/>
  </si>
  <si>
    <t>三川町後期高齢者医療特別会計</t>
    <phoneticPr fontId="5"/>
  </si>
  <si>
    <t>三川町農業集落排水事業特別会計</t>
    <phoneticPr fontId="5"/>
  </si>
  <si>
    <t>-</t>
    <phoneticPr fontId="5"/>
  </si>
  <si>
    <t>法非適用企業</t>
    <phoneticPr fontId="5"/>
  </si>
  <si>
    <t>三川町下水道事業特別会計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</si>
  <si>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</si>
  <si>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</si>
  <si>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</si>
  <si>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</si>
  <si>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</si>
  <si>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</si>
  <si>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</si>
  <si>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</si>
  <si>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</si>
  <si>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</si>
  <si>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</si>
  <si>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</si>
  <si>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</si>
  <si>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</si>
  <si>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</si>
  <si>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</si>
  <si>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</si>
  <si>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</si>
  <si>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</si>
  <si>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</si>
  <si>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</si>
  <si>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</si>
  <si>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</si>
  <si>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</si>
  <si>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</si>
  <si>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</si>
  <si>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</si>
  <si>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</si>
  <si>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</si>
  <si>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</si>
  <si>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</si>
  <si>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</si>
  <si>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</si>
  <si>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</si>
  <si>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</si>
  <si>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</si>
  <si>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</si>
  <si>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</si>
  <si>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</si>
  <si>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</si>
  <si>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</si>
  <si>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</si>
  <si>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</si>
  <si>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</si>
  <si>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</si>
  <si>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</si>
  <si>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</si>
  <si>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</si>
  <si>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</si>
  <si>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</si>
  <si>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</si>
  <si>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</si>
  <si>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</si>
  <si>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</si>
  <si>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</si>
  <si>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</si>
  <si>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</si>
  <si>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</si>
  <si>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三川町下水道事業特別会計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</si>
  <si>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</si>
  <si>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</si>
  <si>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三川町農業集落排水事業特別会計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</si>
  <si>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</si>
  <si>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</si>
  <si>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三川町介護保険特別会計</t>
    <phoneticPr fontId="5"/>
  </si>
  <si>
    <t>(Ｆ)</t>
    <phoneticPr fontId="5"/>
  </si>
  <si>
    <t>三川町後期高齢者医療特別会計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</si>
  <si>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</si>
  <si>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</si>
  <si>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</si>
  <si>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</si>
  <si>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</si>
  <si>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</si>
  <si>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</si>
  <si>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</si>
  <si>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</si>
  <si>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</si>
  <si>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</si>
  <si>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</si>
  <si>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</si>
  <si>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</si>
  <si>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</si>
  <si>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</si>
  <si>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</si>
  <si>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</si>
  <si>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</si>
  <si>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</si>
  <si>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</si>
  <si>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</si>
  <si>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</si>
  <si>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</si>
  <si>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</si>
  <si>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</si>
  <si>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</si>
  <si>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</si>
  <si>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</si>
  <si>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</si>
  <si>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</si>
  <si>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</si>
  <si>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</si>
  <si>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</si>
  <si>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</si>
  <si>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</si>
  <si>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</si>
  <si>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</si>
  <si>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</si>
  <si>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</si>
  <si>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</si>
  <si>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</si>
  <si>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</si>
  <si>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</si>
  <si>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</si>
  <si>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</si>
  <si>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</si>
  <si>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</si>
  <si>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</si>
  <si>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</si>
  <si>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</si>
  <si>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</si>
  <si>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</si>
  <si>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</si>
  <si>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</si>
  <si>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</si>
  <si>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</si>
  <si>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</si>
  <si>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</si>
  <si>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</si>
  <si>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</si>
  <si>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</si>
  <si>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</si>
  <si>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</si>
  <si>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</si>
  <si>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</si>
  <si>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</si>
  <si>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</si>
  <si>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</si>
  <si>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</si>
  <si>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</si>
  <si>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</si>
  <si>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</si>
  <si>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</si>
  <si>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</si>
  <si>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</si>
  <si>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</si>
  <si>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</si>
  <si>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</si>
  <si>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</si>
  <si>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</si>
  <si>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</si>
  <si>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</si>
  <si>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</si>
  <si>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1.47</t>
  </si>
  <si>
    <t>▲ 1.30</t>
  </si>
  <si>
    <t>一般会計</t>
  </si>
  <si>
    <t>三川町国民健康保険特別会計</t>
  </si>
  <si>
    <t>三川町介護保険特別会計</t>
  </si>
  <si>
    <t>三川町後期高齢者医療特別会計</t>
  </si>
  <si>
    <t>三川町農業集落排水事業特別会計</t>
  </si>
  <si>
    <t>三川町下水道事業特別会計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</si>
  <si>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</si>
  <si>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</si>
  <si>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</si>
  <si>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</si>
  <si>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</si>
  <si>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</si>
  <si>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</si>
  <si>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</si>
  <si>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</si>
  <si>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ふるさと基金</t>
    <rPh sb="4" eb="6">
      <t>キキン</t>
    </rPh>
    <phoneticPr fontId="2"/>
  </si>
  <si>
    <t>教育施設整備基金</t>
    <rPh sb="0" eb="2">
      <t>キョウイク</t>
    </rPh>
    <rPh sb="2" eb="4">
      <t>シセツ</t>
    </rPh>
    <rPh sb="4" eb="6">
      <t>セイビ</t>
    </rPh>
    <rPh sb="6" eb="8">
      <t>キキン</t>
    </rPh>
    <phoneticPr fontId="2"/>
  </si>
  <si>
    <t>温泉施設基金</t>
    <rPh sb="0" eb="2">
      <t>オンセン</t>
    </rPh>
    <rPh sb="2" eb="4">
      <t>シセツ</t>
    </rPh>
    <rPh sb="4" eb="6">
      <t>キキン</t>
    </rPh>
    <phoneticPr fontId="2"/>
  </si>
  <si>
    <t>国際交流基金</t>
    <rPh sb="0" eb="2">
      <t>コクサイ</t>
    </rPh>
    <rPh sb="2" eb="4">
      <t>コウリュウ</t>
    </rPh>
    <rPh sb="4" eb="6">
      <t>キキン</t>
    </rPh>
    <phoneticPr fontId="2"/>
  </si>
  <si>
    <t>リーディングファーマーズ銀行基金</t>
    <rPh sb="12" eb="14">
      <t>ギンコウ</t>
    </rPh>
    <rPh sb="14" eb="16">
      <t>キキン</t>
    </rPh>
    <phoneticPr fontId="2"/>
  </si>
  <si>
    <t>山形県後期高齢者医療広域連合（普通会計）</t>
    <rPh sb="0" eb="3">
      <t>ヤマガタケン</t>
    </rPh>
    <rPh sb="3" eb="5">
      <t>コウキ</t>
    </rPh>
    <rPh sb="5" eb="8">
      <t>コウレイシャ</t>
    </rPh>
    <rPh sb="8" eb="10">
      <t>イリョウ</t>
    </rPh>
    <rPh sb="10" eb="12">
      <t>コウイキ</t>
    </rPh>
    <rPh sb="12" eb="14">
      <t>レンゴウ</t>
    </rPh>
    <rPh sb="15" eb="17">
      <t>フツウ</t>
    </rPh>
    <rPh sb="17" eb="19">
      <t>カイケイ</t>
    </rPh>
    <phoneticPr fontId="2"/>
  </si>
  <si>
    <t>山形県後期高齢者医療広域連合（事業会計）</t>
    <rPh sb="15" eb="17">
      <t>ジギョウ</t>
    </rPh>
    <rPh sb="17" eb="19">
      <t>カイケイ</t>
    </rPh>
    <phoneticPr fontId="2"/>
  </si>
  <si>
    <t>庄内広域行政組合（一般会計）</t>
    <rPh sb="9" eb="11">
      <t>イッパン</t>
    </rPh>
    <rPh sb="11" eb="13">
      <t>カイケイ</t>
    </rPh>
    <phoneticPr fontId="2"/>
  </si>
  <si>
    <t>庄内広域行政組合（青果市場事業特別会計）</t>
    <rPh sb="9" eb="11">
      <t>セイカ</t>
    </rPh>
    <rPh sb="11" eb="13">
      <t>シジョウ</t>
    </rPh>
    <rPh sb="13" eb="15">
      <t>ジギョウ</t>
    </rPh>
    <rPh sb="15" eb="17">
      <t>トクベツ</t>
    </rPh>
    <rPh sb="17" eb="19">
      <t>カイケイ</t>
    </rPh>
    <phoneticPr fontId="2"/>
  </si>
  <si>
    <t>庄内広域行政組合（庄内食肉流通センター事業特別会計）</t>
    <rPh sb="9" eb="11">
      <t>ショウナイ</t>
    </rPh>
    <rPh sb="11" eb="13">
      <t>ショクニク</t>
    </rPh>
    <rPh sb="13" eb="15">
      <t>リュウツウ</t>
    </rPh>
    <rPh sb="19" eb="21">
      <t>ジギョウ</t>
    </rPh>
    <rPh sb="21" eb="23">
      <t>トクベツ</t>
    </rPh>
    <phoneticPr fontId="2"/>
  </si>
  <si>
    <t>庄内広域行政組合（庄内地方拠点都市地域事業特別会計）</t>
    <rPh sb="9" eb="11">
      <t>ショウナイ</t>
    </rPh>
    <rPh sb="11" eb="13">
      <t>チホウ</t>
    </rPh>
    <rPh sb="13" eb="15">
      <t>キョテン</t>
    </rPh>
    <rPh sb="15" eb="17">
      <t>トシ</t>
    </rPh>
    <rPh sb="17" eb="19">
      <t>チイキ</t>
    </rPh>
    <rPh sb="19" eb="21">
      <t>ジギョウ</t>
    </rPh>
    <rPh sb="21" eb="23">
      <t>トクベツ</t>
    </rPh>
    <phoneticPr fontId="2"/>
  </si>
  <si>
    <t>山形県消防補償等組合（一般会計）</t>
    <rPh sb="11" eb="13">
      <t>イッパン</t>
    </rPh>
    <rPh sb="13" eb="15">
      <t>カイケイ</t>
    </rPh>
    <phoneticPr fontId="2"/>
  </si>
  <si>
    <t>山形県消防補償等組合（非常勤職員災害補償事務委託特別会計）</t>
    <rPh sb="11" eb="14">
      <t>ヒジョウキン</t>
    </rPh>
    <rPh sb="14" eb="16">
      <t>ショクイン</t>
    </rPh>
    <rPh sb="16" eb="18">
      <t>サイガイ</t>
    </rPh>
    <rPh sb="18" eb="20">
      <t>ホショウ</t>
    </rPh>
    <rPh sb="20" eb="22">
      <t>ジム</t>
    </rPh>
    <rPh sb="22" eb="24">
      <t>イタク</t>
    </rPh>
    <rPh sb="24" eb="26">
      <t>トクベツ</t>
    </rPh>
    <rPh sb="26" eb="28">
      <t>カイケイ</t>
    </rPh>
    <phoneticPr fontId="2"/>
  </si>
  <si>
    <t>山形県自治会館管理組合</t>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</si>
  <si>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</si>
  <si>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</si>
  <si>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t>
    <phoneticPr fontId="2"/>
  </si>
  <si>
    <t>-</t>
    <phoneticPr fontId="2"/>
  </si>
  <si>
    <t>みかわ振興公社</t>
    <rPh sb="3" eb="5">
      <t>シンコウ</t>
    </rPh>
    <rPh sb="5" eb="7">
      <t>コウシャ</t>
    </rPh>
    <phoneticPr fontId="2"/>
  </si>
  <si>
    <t>山形県東田川郡三川町土地開発公社</t>
    <rPh sb="0" eb="3">
      <t>ヤマガタケン</t>
    </rPh>
    <rPh sb="3" eb="7">
      <t>ヒガシタガワグン</t>
    </rPh>
    <rPh sb="7" eb="10">
      <t>ミカワマチ</t>
    </rPh>
    <rPh sb="10" eb="12">
      <t>トチ</t>
    </rPh>
    <rPh sb="12" eb="14">
      <t>カイハツ</t>
    </rPh>
    <rPh sb="14" eb="16">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</si>
  <si>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</si>
  <si>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</si>
  <si>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</si>
  <si>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</si>
  <si>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</si>
  <si>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将来負担比率及び有形固定資産減価償却率は類似団体内平均値と比較して高い水準ではあるものの、毎年新規起債抑制等に努めてきたことで、低下傾向にある。
有価固定資産比率は今後も増加が見込まれるが、引き続き公債費の適正化に取り組むとともに、計画的な長寿命化対策を実施し、維持補修経費等の抑制に努めていく必要がある。</t>
    <rPh sb="0" eb="2">
      <t>ショウライ</t>
    </rPh>
    <rPh sb="2" eb="4">
      <t>フタン</t>
    </rPh>
    <rPh sb="4" eb="6">
      <t>ヒリツ</t>
    </rPh>
    <rPh sb="6" eb="7">
      <t>オヨ</t>
    </rPh>
    <rPh sb="8" eb="19">
      <t>ユウケイコテイシサンゲンカショウキャクリツ</t>
    </rPh>
    <rPh sb="20" eb="22">
      <t>ルイジ</t>
    </rPh>
    <rPh sb="22" eb="24">
      <t>ダンタイ</t>
    </rPh>
    <rPh sb="24" eb="25">
      <t>ナイ</t>
    </rPh>
    <rPh sb="25" eb="28">
      <t>ヘイキンチ</t>
    </rPh>
    <rPh sb="29" eb="31">
      <t>ヒカク</t>
    </rPh>
    <rPh sb="33" eb="34">
      <t>タカ</t>
    </rPh>
    <rPh sb="35" eb="37">
      <t>スイジュン</t>
    </rPh>
    <rPh sb="45" eb="47">
      <t>マイトシ</t>
    </rPh>
    <rPh sb="47" eb="49">
      <t>シンキ</t>
    </rPh>
    <rPh sb="49" eb="51">
      <t>キサイ</t>
    </rPh>
    <rPh sb="51" eb="53">
      <t>ヨクセイ</t>
    </rPh>
    <rPh sb="53" eb="54">
      <t>トウ</t>
    </rPh>
    <rPh sb="55" eb="56">
      <t>ツト</t>
    </rPh>
    <rPh sb="64" eb="66">
      <t>テイカ</t>
    </rPh>
    <rPh sb="66" eb="68">
      <t>ケイコウ</t>
    </rPh>
    <rPh sb="73" eb="75">
      <t>ユウカ</t>
    </rPh>
    <rPh sb="75" eb="77">
      <t>コテイ</t>
    </rPh>
    <rPh sb="77" eb="79">
      <t>シサン</t>
    </rPh>
    <rPh sb="79" eb="81">
      <t>ヒリツ</t>
    </rPh>
    <rPh sb="82" eb="84">
      <t>コンゴ</t>
    </rPh>
    <rPh sb="85" eb="87">
      <t>ゾウカ</t>
    </rPh>
    <rPh sb="88" eb="90">
      <t>ミコ</t>
    </rPh>
    <rPh sb="95" eb="96">
      <t>ヒ</t>
    </rPh>
    <rPh sb="97" eb="98">
      <t>ツヅ</t>
    </rPh>
    <rPh sb="99" eb="101">
      <t>コウサイ</t>
    </rPh>
    <rPh sb="101" eb="102">
      <t>ヒ</t>
    </rPh>
    <rPh sb="103" eb="106">
      <t>テキセイカ</t>
    </rPh>
    <rPh sb="107" eb="108">
      <t>ト</t>
    </rPh>
    <rPh sb="109" eb="110">
      <t>ク</t>
    </rPh>
    <rPh sb="116" eb="119">
      <t>ケイカクテキ</t>
    </rPh>
    <rPh sb="120" eb="124">
      <t>チョウジュミョウカ</t>
    </rPh>
    <rPh sb="124" eb="126">
      <t>タイサク</t>
    </rPh>
    <rPh sb="127" eb="129">
      <t>ジッシ</t>
    </rPh>
    <rPh sb="131" eb="133">
      <t>イジ</t>
    </rPh>
    <rPh sb="133" eb="135">
      <t>ホシュウ</t>
    </rPh>
    <rPh sb="135" eb="137">
      <t>ケイヒ</t>
    </rPh>
    <rPh sb="137" eb="138">
      <t>トウ</t>
    </rPh>
    <rPh sb="139" eb="141">
      <t>ヨクセイ</t>
    </rPh>
    <rPh sb="142" eb="143">
      <t>ツト</t>
    </rPh>
    <rPh sb="147" eb="14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</si>
  <si>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</si>
  <si>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</si>
  <si>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</si>
  <si>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</si>
  <si>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</si>
  <si>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</si>
  <si>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いずれも類似団体内平均値よりも高い水準となっているが、毎年新規起債抑制等に努めてきたことによって、低下傾向にある。今後においても長寿命化対策等の各種事業が控えていることから、さらなる公債費の適正化に取り組まなければならない。</t>
    <rPh sb="0" eb="2">
      <t>ショウライ</t>
    </rPh>
    <rPh sb="2" eb="4">
      <t>フタン</t>
    </rPh>
    <rPh sb="4" eb="6">
      <t>ヒリツ</t>
    </rPh>
    <rPh sb="6" eb="7">
      <t>オヨ</t>
    </rPh>
    <rPh sb="8" eb="10">
      <t>ジッシツ</t>
    </rPh>
    <rPh sb="10" eb="13">
      <t>コウサイヒ</t>
    </rPh>
    <rPh sb="13" eb="15">
      <t>ヒリツ</t>
    </rPh>
    <rPh sb="20" eb="22">
      <t>ルイジ</t>
    </rPh>
    <rPh sb="22" eb="24">
      <t>ダンタイ</t>
    </rPh>
    <rPh sb="24" eb="25">
      <t>ナイ</t>
    </rPh>
    <rPh sb="25" eb="28">
      <t>ヘイキンチ</t>
    </rPh>
    <rPh sb="31" eb="32">
      <t>タカ</t>
    </rPh>
    <rPh sb="33" eb="35">
      <t>スイジュン</t>
    </rPh>
    <rPh sb="43" eb="45">
      <t>マイトシ</t>
    </rPh>
    <rPh sb="45" eb="47">
      <t>シンキ</t>
    </rPh>
    <rPh sb="47" eb="49">
      <t>キサイ</t>
    </rPh>
    <rPh sb="49" eb="51">
      <t>ヨクセイ</t>
    </rPh>
    <rPh sb="51" eb="52">
      <t>トウ</t>
    </rPh>
    <rPh sb="53" eb="54">
      <t>ツト</t>
    </rPh>
    <rPh sb="65" eb="67">
      <t>テイカ</t>
    </rPh>
    <rPh sb="67" eb="69">
      <t>ケイコウ</t>
    </rPh>
    <rPh sb="73" eb="75">
      <t>コンゴ</t>
    </rPh>
    <rPh sb="80" eb="84">
      <t>チョウジュミョウカ</t>
    </rPh>
    <rPh sb="84" eb="86">
      <t>タイサク</t>
    </rPh>
    <rPh sb="86" eb="87">
      <t>トウ</t>
    </rPh>
    <rPh sb="88" eb="90">
      <t>カクシュ</t>
    </rPh>
    <rPh sb="90" eb="92">
      <t>ジギョウ</t>
    </rPh>
    <rPh sb="93" eb="94">
      <t>ヒカ</t>
    </rPh>
    <rPh sb="107" eb="109">
      <t>コウサイ</t>
    </rPh>
    <rPh sb="109" eb="110">
      <t>ヒ</t>
    </rPh>
    <rPh sb="111" eb="114">
      <t>テキセイカ</t>
    </rPh>
    <rPh sb="115" eb="116">
      <t>ト</t>
    </rPh>
    <rPh sb="117" eb="118">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</si>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</sst>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xmlns:c16r2="http://schemas.microsoft.com/office/drawing/2015/06/chart">
            <c:ext xmlns:c16="http://schemas.microsoft.com/office/drawing/2014/chart" uri="{C3380CC4-5D6E-409C-BE32-E72D297353CC}">
              <c16:uniqueId val="{00000000-F09C-48A8-9292-B0F373694B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63580</c:v>
                </c:pt>
                <c:pt idx="1">
                  <c:v>83721</c:v>
                </c:pt>
                <c:pt idx="2">
                  <c:v>93215</c:v>
                </c:pt>
                <c:pt idx="3">
                  <c:v>66894</c:v>
                </c:pt>
                <c:pt idx="4">
                  <c:v>78109</c:v>
                </c:pt>
              </c:numCache>
            </c:numRef>
          </c:val>
          <c:smooth val="0"/>
          <c:extLst xmlns:c16r2="http://schemas.microsoft.com/office/drawing/2015/06/chart">
            <c:ext xmlns:c16="http://schemas.microsoft.com/office/drawing/2014/chart" uri="{C3380CC4-5D6E-409C-BE32-E72D297353CC}">
              <c16:uniqueId val="{00000001-F09C-48A8-9292-B0F373694BDF}"/>
            </c:ext>
          </c:extLst>
        </c:ser>
        <c:dLbls>
          <c:showLegendKey val="0"/>
          <c:showVal val="0"/>
          <c:showCatName val="0"/>
          <c:showSerName val="0"/>
          <c:showPercent val="0"/>
          <c:showBubbleSize val="0"/>
        </c:dLbls>
        <c:marker val="1"/>
        <c:smooth val="0"/>
        <c:axId val="206852864"/>
        <c:axId val="206854784"/>
      </c:lineChart>
      <c:catAx>
        <c:axId val="20685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854784"/>
        <c:crosses val="autoZero"/>
        <c:auto val="1"/>
        <c:lblAlgn val="ctr"/>
        <c:lblOffset val="100"/>
        <c:tickLblSkip val="1"/>
        <c:tickMarkSkip val="1"/>
        <c:noMultiLvlLbl val="0"/>
      </c:catAx>
      <c:valAx>
        <c:axId val="20685478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85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7.69</c:v>
                </c:pt>
                <c:pt idx="1">
                  <c:v>8.19</c:v>
                </c:pt>
                <c:pt idx="2">
                  <c:v>6.74</c:v>
                </c:pt>
                <c:pt idx="3">
                  <c:v>6.87</c:v>
                </c:pt>
                <c:pt idx="4">
                  <c:v>7.96</c:v>
                </c:pt>
              </c:numCache>
            </c:numRef>
          </c:val>
          <c:extLst xmlns:c16r2="http://schemas.microsoft.com/office/drawing/2015/06/chart">
            <c:ext xmlns:c16="http://schemas.microsoft.com/office/drawing/2014/chart" uri="{C3380CC4-5D6E-409C-BE32-E72D297353CC}">
              <c16:uniqueId val="{00000000-B657-413C-A92F-0402D291DB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23.8</c:v>
                </c:pt>
                <c:pt idx="1">
                  <c:v>23.76</c:v>
                </c:pt>
                <c:pt idx="2">
                  <c:v>24.3</c:v>
                </c:pt>
                <c:pt idx="3">
                  <c:v>22.97</c:v>
                </c:pt>
                <c:pt idx="4">
                  <c:v>22.33</c:v>
                </c:pt>
              </c:numCache>
            </c:numRef>
          </c:val>
          <c:extLst xmlns:c16r2="http://schemas.microsoft.com/office/drawing/2015/06/chart">
            <c:ext xmlns:c16="http://schemas.microsoft.com/office/drawing/2014/chart" uri="{C3380CC4-5D6E-409C-BE32-E72D297353CC}">
              <c16:uniqueId val="{00000001-B657-413C-A92F-0402D291DB2B}"/>
            </c:ext>
          </c:extLst>
        </c:ser>
        <c:dLbls>
          <c:showLegendKey val="0"/>
          <c:showVal val="0"/>
          <c:showCatName val="0"/>
          <c:showSerName val="0"/>
          <c:showPercent val="0"/>
          <c:showBubbleSize val="0"/>
        </c:dLbls>
        <c:gapWidth val="250"/>
        <c:overlap val="100"/>
        <c:axId val="206356864"/>
        <c:axId val="206358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6.03</c:v>
                </c:pt>
                <c:pt idx="1">
                  <c:v>0.7</c:v>
                </c:pt>
                <c:pt idx="2">
                  <c:v>-1.47</c:v>
                </c:pt>
                <c:pt idx="3">
                  <c:v>-1.3</c:v>
                </c:pt>
                <c:pt idx="4">
                  <c:v>2.29</c:v>
                </c:pt>
              </c:numCache>
            </c:numRef>
          </c:val>
          <c:smooth val="0"/>
          <c:extLst xmlns:c16r2="http://schemas.microsoft.com/office/drawing/2015/06/chart">
            <c:ext xmlns:c16="http://schemas.microsoft.com/office/drawing/2014/chart" uri="{C3380CC4-5D6E-409C-BE32-E72D297353CC}">
              <c16:uniqueId val="{00000002-B657-413C-A92F-0402D291DB2B}"/>
            </c:ext>
          </c:extLst>
        </c:ser>
        <c:dLbls>
          <c:showLegendKey val="0"/>
          <c:showVal val="0"/>
          <c:showCatName val="0"/>
          <c:showSerName val="0"/>
          <c:showPercent val="0"/>
          <c:showBubbleSize val="0"/>
        </c:dLbls>
        <c:marker val="1"/>
        <c:smooth val="0"/>
        <c:axId val="206356864"/>
        <c:axId val="206358784"/>
      </c:lineChart>
      <c:catAx>
        <c:axId val="2063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358784"/>
        <c:crosses val="autoZero"/>
        <c:auto val="1"/>
        <c:lblAlgn val="ctr"/>
        <c:lblOffset val="100"/>
        <c:tickLblSkip val="1"/>
        <c:tickMarkSkip val="1"/>
        <c:noMultiLvlLbl val="0"/>
      </c:catAx>
      <c:valAx>
        <c:axId val="206358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3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DB4-4044-8462-7FFD24140E5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DB4-4044-8462-7FFD24140E5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DB4-4044-8462-7FFD24140E5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DB4-4044-8462-7FFD24140E50}"/>
            </c:ext>
          </c:extLst>
        </c:ser>
        <c:ser>
          <c:idx val="4"/>
          <c:order val="4"/>
          <c:tx>
            <c:strRef>
              <c:f>データシート!$A$31</c:f>
              <c:strCache>
                <c:ptCount val="1"/>
                <c:pt idx="0">
                  <c:v>三川町下水道事業特別会計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DB4-4044-8462-7FFD24140E50}"/>
            </c:ext>
          </c:extLst>
        </c:ser>
        <c:ser>
          <c:idx val="5"/>
          <c:order val="5"/>
          <c:tx>
            <c:strRef>
              <c:f>データシート!$A$32</c:f>
              <c:strCache>
                <c:ptCount val="1"/>
                <c:pt idx="0">
                  <c:v>三川町農業集落排水事業特別会計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DB4-4044-8462-7FFD24140E50}"/>
            </c:ext>
          </c:extLst>
        </c:ser>
        <c:ser>
          <c:idx val="6"/>
          <c:order val="6"/>
          <c:tx>
            <c:strRef>
              <c:f>データシート!$A$33</c:f>
              <c:strCache>
                <c:ptCount val="1"/>
                <c:pt idx="0">
                  <c:v>三川町後期高齢者医療特別会計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0.06</c:v>
                </c:pt>
                <c:pt idx="2">
                  <c:v>#N/A</c:v>
                </c:pt>
                <c:pt idx="3">
                  <c:v>0.06</c:v>
                </c:pt>
                <c:pt idx="4">
                  <c:v>#N/A</c:v>
                </c:pt>
                <c:pt idx="5">
                  <c:v>0.05</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6-0DB4-4044-8462-7FFD24140E50}"/>
            </c:ext>
          </c:extLst>
        </c:ser>
        <c:ser>
          <c:idx val="7"/>
          <c:order val="7"/>
          <c:tx>
            <c:strRef>
              <c:f>データシート!$A$34</c:f>
              <c:strCache>
                <c:ptCount val="1"/>
                <c:pt idx="0">
                  <c:v>三川町介護保険特別会計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0.39</c:v>
                </c:pt>
                <c:pt idx="2">
                  <c:v>#N/A</c:v>
                </c:pt>
                <c:pt idx="3">
                  <c:v>0.84</c:v>
                </c:pt>
                <c:pt idx="4">
                  <c:v>#N/A</c:v>
                </c:pt>
                <c:pt idx="5">
                  <c:v>0.7</c:v>
                </c:pt>
                <c:pt idx="6">
                  <c:v>#N/A</c:v>
                </c:pt>
                <c:pt idx="7">
                  <c:v>0.35</c:v>
                </c:pt>
                <c:pt idx="8">
                  <c:v>#N/A</c:v>
                </c:pt>
                <c:pt idx="9">
                  <c:v>0.48</c:v>
                </c:pt>
              </c:numCache>
            </c:numRef>
          </c:val>
          <c:extLst xmlns:c16r2="http://schemas.microsoft.com/office/drawing/2015/06/chart">
            <c:ext xmlns:c16="http://schemas.microsoft.com/office/drawing/2014/chart" uri="{C3380CC4-5D6E-409C-BE32-E72D297353CC}">
              <c16:uniqueId val="{00000007-0DB4-4044-8462-7FFD24140E50}"/>
            </c:ext>
          </c:extLst>
        </c:ser>
        <c:ser>
          <c:idx val="8"/>
          <c:order val="8"/>
          <c:tx>
            <c:strRef>
              <c:f>データシート!$A$35</c:f>
              <c:strCache>
                <c:ptCount val="1"/>
                <c:pt idx="0">
                  <c:v>三川町国民健康保険特別会計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c:v>
                </c:pt>
                <c:pt idx="2">
                  <c:v>#N/A</c:v>
                </c:pt>
                <c:pt idx="3">
                  <c:v>1.01</c:v>
                </c:pt>
                <c:pt idx="4">
                  <c:v>#N/A</c:v>
                </c:pt>
                <c:pt idx="5">
                  <c:v>1.61</c:v>
                </c:pt>
                <c:pt idx="6">
                  <c:v>#N/A</c:v>
                </c:pt>
                <c:pt idx="7">
                  <c:v>1.36</c:v>
                </c:pt>
                <c:pt idx="8">
                  <c:v>#N/A</c:v>
                </c:pt>
                <c:pt idx="9">
                  <c:v>0.65</c:v>
                </c:pt>
              </c:numCache>
            </c:numRef>
          </c:val>
          <c:extLst xmlns:c16r2="http://schemas.microsoft.com/office/drawing/2015/06/chart">
            <c:ext xmlns:c16="http://schemas.microsoft.com/office/drawing/2014/chart" uri="{C3380CC4-5D6E-409C-BE32-E72D297353CC}">
              <c16:uniqueId val="{00000008-0DB4-4044-8462-7FFD24140E5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7.69</c:v>
                </c:pt>
                <c:pt idx="2">
                  <c:v>#N/A</c:v>
                </c:pt>
                <c:pt idx="3">
                  <c:v>8.19</c:v>
                </c:pt>
                <c:pt idx="4">
                  <c:v>#N/A</c:v>
                </c:pt>
                <c:pt idx="5">
                  <c:v>6.74</c:v>
                </c:pt>
                <c:pt idx="6">
                  <c:v>#N/A</c:v>
                </c:pt>
                <c:pt idx="7">
                  <c:v>6.86</c:v>
                </c:pt>
                <c:pt idx="8">
                  <c:v>#N/A</c:v>
                </c:pt>
                <c:pt idx="9">
                  <c:v>7.95</c:v>
                </c:pt>
              </c:numCache>
            </c:numRef>
          </c:val>
          <c:extLst xmlns:c16r2="http://schemas.microsoft.com/office/drawing/2015/06/chart">
            <c:ext xmlns:c16="http://schemas.microsoft.com/office/drawing/2014/chart" uri="{C3380CC4-5D6E-409C-BE32-E72D297353CC}">
              <c16:uniqueId val="{00000009-0DB4-4044-8462-7FFD24140E50}"/>
            </c:ext>
          </c:extLst>
        </c:ser>
        <c:dLbls>
          <c:showLegendKey val="0"/>
          <c:showVal val="0"/>
          <c:showCatName val="0"/>
          <c:showSerName val="0"/>
          <c:showPercent val="0"/>
          <c:showBubbleSize val="0"/>
        </c:dLbls>
        <c:gapWidth val="150"/>
        <c:overlap val="100"/>
        <c:axId val="213485824"/>
        <c:axId val="213504000"/>
      </c:barChart>
      <c:catAx>
        <c:axId val="21348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504000"/>
        <c:crosses val="autoZero"/>
        <c:auto val="1"/>
        <c:lblAlgn val="ctr"/>
        <c:lblOffset val="100"/>
        <c:tickLblSkip val="1"/>
        <c:tickMarkSkip val="1"/>
        <c:noMultiLvlLbl val="0"/>
      </c:catAx>
      <c:valAx>
        <c:axId val="21350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485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499</c:v>
                </c:pt>
                <c:pt idx="5">
                  <c:v>453</c:v>
                </c:pt>
                <c:pt idx="8">
                  <c:v>431</c:v>
                </c:pt>
                <c:pt idx="11">
                  <c:v>420</c:v>
                </c:pt>
                <c:pt idx="14">
                  <c:v>419</c:v>
                </c:pt>
              </c:numCache>
            </c:numRef>
          </c:val>
          <c:extLst xmlns:c16r2="http://schemas.microsoft.com/office/drawing/2015/06/chart">
            <c:ext xmlns:c16="http://schemas.microsoft.com/office/drawing/2014/chart" uri="{C3380CC4-5D6E-409C-BE32-E72D297353CC}">
              <c16:uniqueId val="{00000000-7265-4ADB-B0F6-3AB104B8E7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265-4ADB-B0F6-3AB104B8E7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2-7265-4ADB-B0F6-3AB104B8E7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7265-4ADB-B0F6-3AB104B8E7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c:v>
                </c:pt>
                <c:pt idx="3">
                  <c:v>207</c:v>
                </c:pt>
                <c:pt idx="6">
                  <c:v>199</c:v>
                </c:pt>
                <c:pt idx="9">
                  <c:v>204</c:v>
                </c:pt>
                <c:pt idx="12">
                  <c:v>206</c:v>
                </c:pt>
              </c:numCache>
            </c:numRef>
          </c:val>
          <c:extLst xmlns:c16r2="http://schemas.microsoft.com/office/drawing/2015/06/chart">
            <c:ext xmlns:c16="http://schemas.microsoft.com/office/drawing/2014/chart" uri="{C3380CC4-5D6E-409C-BE32-E72D297353CC}">
              <c16:uniqueId val="{00000004-7265-4ADB-B0F6-3AB104B8E7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65-4ADB-B0F6-3AB104B8E7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265-4ADB-B0F6-3AB104B8E7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504</c:v>
                </c:pt>
                <c:pt idx="3">
                  <c:v>497</c:v>
                </c:pt>
                <c:pt idx="6">
                  <c:v>475</c:v>
                </c:pt>
                <c:pt idx="9">
                  <c:v>469</c:v>
                </c:pt>
                <c:pt idx="12">
                  <c:v>477</c:v>
                </c:pt>
              </c:numCache>
            </c:numRef>
          </c:val>
          <c:extLst xmlns:c16r2="http://schemas.microsoft.com/office/drawing/2015/06/chart">
            <c:ext xmlns:c16="http://schemas.microsoft.com/office/drawing/2014/chart" uri="{C3380CC4-5D6E-409C-BE32-E72D297353CC}">
              <c16:uniqueId val="{00000007-7265-4ADB-B0F6-3AB104B8E748}"/>
            </c:ext>
          </c:extLst>
        </c:ser>
        <c:dLbls>
          <c:showLegendKey val="0"/>
          <c:showVal val="0"/>
          <c:showCatName val="0"/>
          <c:showSerName val="0"/>
          <c:showPercent val="0"/>
          <c:showBubbleSize val="0"/>
        </c:dLbls>
        <c:gapWidth val="100"/>
        <c:overlap val="100"/>
        <c:axId val="213542016"/>
        <c:axId val="21354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243</c:v>
                </c:pt>
                <c:pt idx="2">
                  <c:v>#N/A</c:v>
                </c:pt>
                <c:pt idx="3">
                  <c:v>#N/A</c:v>
                </c:pt>
                <c:pt idx="4">
                  <c:v>256</c:v>
                </c:pt>
                <c:pt idx="5">
                  <c:v>#N/A</c:v>
                </c:pt>
                <c:pt idx="6">
                  <c:v>#N/A</c:v>
                </c:pt>
                <c:pt idx="7">
                  <c:v>248</c:v>
                </c:pt>
                <c:pt idx="8">
                  <c:v>#N/A</c:v>
                </c:pt>
                <c:pt idx="9">
                  <c:v>#N/A</c:v>
                </c:pt>
                <c:pt idx="10">
                  <c:v>258</c:v>
                </c:pt>
                <c:pt idx="11">
                  <c:v>#N/A</c:v>
                </c:pt>
                <c:pt idx="12">
                  <c:v>#N/A</c:v>
                </c:pt>
                <c:pt idx="13">
                  <c:v>269</c:v>
                </c:pt>
                <c:pt idx="14">
                  <c:v>#N/A</c:v>
                </c:pt>
              </c:numCache>
            </c:numRef>
          </c:val>
          <c:smooth val="0"/>
          <c:extLst xmlns:c16r2="http://schemas.microsoft.com/office/drawing/2015/06/chart">
            <c:ext xmlns:c16="http://schemas.microsoft.com/office/drawing/2014/chart" uri="{C3380CC4-5D6E-409C-BE32-E72D297353CC}">
              <c16:uniqueId val="{00000008-7265-4ADB-B0F6-3AB104B8E748}"/>
            </c:ext>
          </c:extLst>
        </c:ser>
        <c:dLbls>
          <c:showLegendKey val="0"/>
          <c:showVal val="0"/>
          <c:showCatName val="0"/>
          <c:showSerName val="0"/>
          <c:showPercent val="0"/>
          <c:showBubbleSize val="0"/>
        </c:dLbls>
        <c:marker val="1"/>
        <c:smooth val="0"/>
        <c:axId val="213542016"/>
        <c:axId val="213543936"/>
      </c:lineChart>
      <c:catAx>
        <c:axId val="2135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543936"/>
        <c:crosses val="autoZero"/>
        <c:auto val="1"/>
        <c:lblAlgn val="ctr"/>
        <c:lblOffset val="100"/>
        <c:tickLblSkip val="1"/>
        <c:tickMarkSkip val="1"/>
        <c:noMultiLvlLbl val="0"/>
      </c:catAx>
      <c:valAx>
        <c:axId val="21354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5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5205</c:v>
                </c:pt>
                <c:pt idx="5">
                  <c:v>5043</c:v>
                </c:pt>
                <c:pt idx="8">
                  <c:v>4913</c:v>
                </c:pt>
                <c:pt idx="11">
                  <c:v>4618</c:v>
                </c:pt>
                <c:pt idx="14">
                  <c:v>4851</c:v>
                </c:pt>
              </c:numCache>
            </c:numRef>
          </c:val>
          <c:extLst xmlns:c16r2="http://schemas.microsoft.com/office/drawing/2015/06/chart">
            <c:ext xmlns:c16="http://schemas.microsoft.com/office/drawing/2014/chart" uri="{C3380CC4-5D6E-409C-BE32-E72D297353CC}">
              <c16:uniqueId val="{00000000-4FDD-4E16-8486-355D0B5973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77</c:v>
                </c:pt>
                <c:pt idx="5">
                  <c:v>0</c:v>
                </c:pt>
                <c:pt idx="8">
                  <c:v>63</c:v>
                </c:pt>
                <c:pt idx="11">
                  <c:v>56</c:v>
                </c:pt>
                <c:pt idx="14">
                  <c:v>49</c:v>
                </c:pt>
              </c:numCache>
            </c:numRef>
          </c:val>
          <c:extLst xmlns:c16r2="http://schemas.microsoft.com/office/drawing/2015/06/chart">
            <c:ext xmlns:c16="http://schemas.microsoft.com/office/drawing/2014/chart" uri="{C3380CC4-5D6E-409C-BE32-E72D297353CC}">
              <c16:uniqueId val="{00000001-4FDD-4E16-8486-355D0B5973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1059</c:v>
                </c:pt>
                <c:pt idx="5">
                  <c:v>1321</c:v>
                </c:pt>
                <c:pt idx="8">
                  <c:v>1493</c:v>
                </c:pt>
                <c:pt idx="11">
                  <c:v>1527</c:v>
                </c:pt>
                <c:pt idx="14">
                  <c:v>1605</c:v>
                </c:pt>
              </c:numCache>
            </c:numRef>
          </c:val>
          <c:extLst xmlns:c16r2="http://schemas.microsoft.com/office/drawing/2015/06/chart">
            <c:ext xmlns:c16="http://schemas.microsoft.com/office/drawing/2014/chart" uri="{C3380CC4-5D6E-409C-BE32-E72D297353CC}">
              <c16:uniqueId val="{00000002-4FDD-4E16-8486-355D0B5973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DD-4E16-8486-355D0B5973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DD-4E16-8486-355D0B5973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DD-4E16-8486-355D0B5973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637</c:v>
                </c:pt>
                <c:pt idx="3">
                  <c:v>601</c:v>
                </c:pt>
                <c:pt idx="6">
                  <c:v>630</c:v>
                </c:pt>
                <c:pt idx="9">
                  <c:v>615</c:v>
                </c:pt>
                <c:pt idx="12">
                  <c:v>592</c:v>
                </c:pt>
              </c:numCache>
            </c:numRef>
          </c:val>
          <c:extLst xmlns:c16r2="http://schemas.microsoft.com/office/drawing/2015/06/chart">
            <c:ext xmlns:c16="http://schemas.microsoft.com/office/drawing/2014/chart" uri="{C3380CC4-5D6E-409C-BE32-E72D297353CC}">
              <c16:uniqueId val="{00000006-4FDD-4E16-8486-355D0B5973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3</c:v>
                </c:pt>
                <c:pt idx="6">
                  <c:v>3</c:v>
                </c:pt>
                <c:pt idx="9">
                  <c:v>2</c:v>
                </c:pt>
                <c:pt idx="12">
                  <c:v>2</c:v>
                </c:pt>
              </c:numCache>
            </c:numRef>
          </c:val>
          <c:extLst xmlns:c16r2="http://schemas.microsoft.com/office/drawing/2015/06/chart">
            <c:ext xmlns:c16="http://schemas.microsoft.com/office/drawing/2014/chart" uri="{C3380CC4-5D6E-409C-BE32-E72D297353CC}">
              <c16:uniqueId val="{00000007-4FDD-4E16-8486-355D0B5973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3688</c:v>
                </c:pt>
                <c:pt idx="3">
                  <c:v>3606</c:v>
                </c:pt>
                <c:pt idx="6">
                  <c:v>3416</c:v>
                </c:pt>
                <c:pt idx="9">
                  <c:v>3202</c:v>
                </c:pt>
                <c:pt idx="12">
                  <c:v>3028</c:v>
                </c:pt>
              </c:numCache>
            </c:numRef>
          </c:val>
          <c:extLst xmlns:c16r2="http://schemas.microsoft.com/office/drawing/2015/06/chart">
            <c:ext xmlns:c16="http://schemas.microsoft.com/office/drawing/2014/chart" uri="{C3380CC4-5D6E-409C-BE32-E72D297353CC}">
              <c16:uniqueId val="{00000008-4FDD-4E16-8486-355D0B5973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29</c:v>
                </c:pt>
                <c:pt idx="3">
                  <c:v>25</c:v>
                </c:pt>
                <c:pt idx="6">
                  <c:v>25</c:v>
                </c:pt>
                <c:pt idx="9">
                  <c:v>17</c:v>
                </c:pt>
                <c:pt idx="12">
                  <c:v>13</c:v>
                </c:pt>
              </c:numCache>
            </c:numRef>
          </c:val>
          <c:extLst xmlns:c16r2="http://schemas.microsoft.com/office/drawing/2015/06/chart">
            <c:ext xmlns:c16="http://schemas.microsoft.com/office/drawing/2014/chart" uri="{C3380CC4-5D6E-409C-BE32-E72D297353CC}">
              <c16:uniqueId val="{00000009-4FDD-4E16-8486-355D0B5973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4856</c:v>
                </c:pt>
                <c:pt idx="3">
                  <c:v>4914</c:v>
                </c:pt>
                <c:pt idx="6">
                  <c:v>5040</c:v>
                </c:pt>
                <c:pt idx="9">
                  <c:v>4972</c:v>
                </c:pt>
                <c:pt idx="12">
                  <c:v>4889</c:v>
                </c:pt>
              </c:numCache>
            </c:numRef>
          </c:val>
          <c:extLst xmlns:c16r2="http://schemas.microsoft.com/office/drawing/2015/06/chart">
            <c:ext xmlns:c16="http://schemas.microsoft.com/office/drawing/2014/chart" uri="{C3380CC4-5D6E-409C-BE32-E72D297353CC}">
              <c16:uniqueId val="{0000000A-4FDD-4E16-8486-355D0B59734E}"/>
            </c:ext>
          </c:extLst>
        </c:ser>
        <c:dLbls>
          <c:showLegendKey val="0"/>
          <c:showVal val="0"/>
          <c:showCatName val="0"/>
          <c:showSerName val="0"/>
          <c:showPercent val="0"/>
          <c:showBubbleSize val="0"/>
        </c:dLbls>
        <c:gapWidth val="100"/>
        <c:overlap val="100"/>
        <c:axId val="213931520"/>
        <c:axId val="21393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2875</c:v>
                </c:pt>
                <c:pt idx="2">
                  <c:v>#N/A</c:v>
                </c:pt>
                <c:pt idx="3">
                  <c:v>#N/A</c:v>
                </c:pt>
                <c:pt idx="4">
                  <c:v>2785</c:v>
                </c:pt>
                <c:pt idx="5">
                  <c:v>#N/A</c:v>
                </c:pt>
                <c:pt idx="6">
                  <c:v>#N/A</c:v>
                </c:pt>
                <c:pt idx="7">
                  <c:v>2644</c:v>
                </c:pt>
                <c:pt idx="8">
                  <c:v>#N/A</c:v>
                </c:pt>
                <c:pt idx="9">
                  <c:v>#N/A</c:v>
                </c:pt>
                <c:pt idx="10">
                  <c:v>2606</c:v>
                </c:pt>
                <c:pt idx="11">
                  <c:v>#N/A</c:v>
                </c:pt>
                <c:pt idx="12">
                  <c:v>#N/A</c:v>
                </c:pt>
                <c:pt idx="13">
                  <c:v>2017</c:v>
                </c:pt>
                <c:pt idx="14">
                  <c:v>#N/A</c:v>
                </c:pt>
              </c:numCache>
            </c:numRef>
          </c:val>
          <c:smooth val="0"/>
          <c:extLst xmlns:c16r2="http://schemas.microsoft.com/office/drawing/2015/06/chart">
            <c:ext xmlns:c16="http://schemas.microsoft.com/office/drawing/2014/chart" uri="{C3380CC4-5D6E-409C-BE32-E72D297353CC}">
              <c16:uniqueId val="{0000000B-4FDD-4E16-8486-355D0B59734E}"/>
            </c:ext>
          </c:extLst>
        </c:ser>
        <c:dLbls>
          <c:showLegendKey val="0"/>
          <c:showVal val="0"/>
          <c:showCatName val="0"/>
          <c:showSerName val="0"/>
          <c:showPercent val="0"/>
          <c:showBubbleSize val="0"/>
        </c:dLbls>
        <c:marker val="1"/>
        <c:smooth val="0"/>
        <c:axId val="213931520"/>
        <c:axId val="213933440"/>
      </c:lineChart>
      <c:catAx>
        <c:axId val="21393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933440"/>
        <c:crosses val="autoZero"/>
        <c:auto val="1"/>
        <c:lblAlgn val="ctr"/>
        <c:lblOffset val="100"/>
        <c:tickLblSkip val="1"/>
        <c:tickMarkSkip val="1"/>
        <c:noMultiLvlLbl val="0"/>
      </c:catAx>
      <c:valAx>
        <c:axId val="21393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93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643</c:v>
                </c:pt>
                <c:pt idx="1">
                  <c:v>606</c:v>
                </c:pt>
                <c:pt idx="2">
                  <c:v>595</c:v>
                </c:pt>
              </c:numCache>
            </c:numRef>
          </c:val>
          <c:extLst xmlns:c16r2="http://schemas.microsoft.com/office/drawing/2015/06/chart">
            <c:ext xmlns:c16="http://schemas.microsoft.com/office/drawing/2014/chart" uri="{C3380CC4-5D6E-409C-BE32-E72D297353CC}">
              <c16:uniqueId val="{00000000-F2A8-4684-AA01-5656F30907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51</c:v>
                </c:pt>
                <c:pt idx="1">
                  <c:v>57</c:v>
                </c:pt>
                <c:pt idx="2">
                  <c:v>62</c:v>
                </c:pt>
              </c:numCache>
            </c:numRef>
          </c:val>
          <c:extLst xmlns:c16r2="http://schemas.microsoft.com/office/drawing/2015/06/chart">
            <c:ext xmlns:c16="http://schemas.microsoft.com/office/drawing/2014/chart" uri="{C3380CC4-5D6E-409C-BE32-E72D297353CC}">
              <c16:uniqueId val="{00000001-F2A8-4684-AA01-5656F30907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649</c:v>
                </c:pt>
                <c:pt idx="1">
                  <c:v>723</c:v>
                </c:pt>
                <c:pt idx="2">
                  <c:v>785</c:v>
                </c:pt>
              </c:numCache>
            </c:numRef>
          </c:val>
          <c:extLst xmlns:c16r2="http://schemas.microsoft.com/office/drawing/2015/06/chart">
            <c:ext xmlns:c16="http://schemas.microsoft.com/office/drawing/2014/chart" uri="{C3380CC4-5D6E-409C-BE32-E72D297353CC}">
              <c16:uniqueId val="{00000002-F2A8-4684-AA01-5656F309073A}"/>
            </c:ext>
          </c:extLst>
        </c:ser>
        <c:dLbls>
          <c:showLegendKey val="0"/>
          <c:showVal val="0"/>
          <c:showCatName val="0"/>
          <c:showSerName val="0"/>
          <c:showPercent val="0"/>
          <c:showBubbleSize val="0"/>
        </c:dLbls>
        <c:gapWidth val="120"/>
        <c:overlap val="100"/>
        <c:axId val="214074112"/>
        <c:axId val="214075648"/>
      </c:barChart>
      <c:catAx>
        <c:axId val="2140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4075648"/>
        <c:crosses val="autoZero"/>
        <c:auto val="1"/>
        <c:lblAlgn val="ctr"/>
        <c:lblOffset val="100"/>
        <c:tickLblSkip val="1"/>
        <c:tickMarkSkip val="1"/>
        <c:noMultiLvlLbl val="0"/>
      </c:catAx>
      <c:valAx>
        <c:axId val="214075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40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{0E424DC1-2A5B-490B-A8F5-CB9925B5F958}</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A035-4A5D-953D-A31C168B869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{2A853E83-395B-4A7F-9E21-454FA108983B}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35-4A5D-953D-A31C168B869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{F3AD9A3A-CA12-462C-AF6A-47F3D301342D}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35-4A5D-953D-A31C168B869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{8C5910BA-13DA-437A-9DC9-660E34A91768}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35-4A5D-953D-A31C168B869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{00678A8C-8C0E-445B-979E-5B01C55C8F23}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35-4A5D-953D-A31C168B869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{B7BC3AD8-C536-4EC4-B850-A14CBFA1D5C6}</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A035-4A5D-953D-A31C168B869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{662388D0-9313-4FE3-BF8D-F25434E46967}</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A035-4A5D-953D-A31C168B869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{7AF79A5F-D29C-41A5-A031-C80BF01D0076}</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A035-4A5D-953D-A31C168B869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{65C79AAC-4E63-41FE-A00B-E779AF7AB85D}</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A035-4A5D-953D-A31C168B86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54.9</c:v>
                </c:pt>
                <c:pt idx="16">
                  <c:v>54.1</c:v>
                </c:pt>
                <c:pt idx="24">
                  <c:v>62.4</c:v>
                </c:pt>
                <c:pt idx="32">
                  <c:v>63.4</c:v>
                </c:pt>
              </c:numCache>
            </c:numRef>
          </c:xVal>
          <c:yVal>
            <c:numRef>
              <c:f>[1]公会計指標分析・財政指標組合せ分析表!$BP$51:$DC$51</c:f>
              <c:numCache>
                <c:formatCode>General</c:formatCode>
                <c:ptCount val="40"/>
                <c:pt idx="8">
                  <c:v>124</c:v>
                </c:pt>
                <c:pt idx="16">
                  <c:v>119.1</c:v>
                </c:pt>
                <c:pt idx="24">
                  <c:v>117.2</c:v>
                </c:pt>
                <c:pt idx="32">
                  <c:v>89.5</c:v>
                </c:pt>
              </c:numCache>
            </c:numRef>
          </c:yVal>
          <c:smooth val="0"/>
          <c:extLst xmlns:c16r2="http://schemas.microsoft.com/office/drawing/2015/06/chart">
            <c:ext xmlns:c16="http://schemas.microsoft.com/office/drawing/2014/chart" uri="{C3380CC4-5D6E-409C-BE32-E72D297353CC}">
              <c16:uniqueId val="{00000009-A035-4A5D-953D-A31C168B869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{09B5465F-84E7-41FF-A75E-C52A64FD6393}</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A035-4A5D-953D-A31C168B869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{CC8E6540-7AA6-4A3F-9523-40354EAED376}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35-4A5D-953D-A31C168B869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{26A81C3A-5D4E-4153-95DF-39A15ABAB6F1}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35-4A5D-953D-A31C168B869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{F2F70305-CEBC-403F-9859-97C32C8053B5}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35-4A5D-953D-A31C168B869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{3E6404AD-D5DE-43F9-84A3-2C56D0E9F0BA}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35-4A5D-953D-A31C168B8693}"/>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{FE355E0E-15EA-4C63-9671-7971D768CBBB}</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A035-4A5D-953D-A31C168B8693}"/>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{B5C53D19-9E38-416F-B1BE-018C88E7FA3D}</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A035-4A5D-953D-A31C168B8693}"/>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{86F78C99-B260-4374-93C8-CCCFBA0EF2E8}</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A035-4A5D-953D-A31C168B8693}"/>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{887442C7-AE69-4281-AE21-D8067B1D565B}</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A035-4A5D-953D-A31C168B86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56.2</c:v>
                </c:pt>
                <c:pt idx="16">
                  <c:v>58.6</c:v>
                </c:pt>
                <c:pt idx="24">
                  <c:v>59.1</c:v>
                </c:pt>
                <c:pt idx="32">
                  <c:v>61.2</c:v>
                </c:pt>
              </c:numCache>
            </c:numRef>
          </c:xVal>
          <c:yVal>
            <c:numRef>
              <c:f>[1]公会計指標分析・財政指標組合せ分析表!$BP$55:$DC$55</c:f>
              <c:numCache>
                <c:formatCode>General</c:formatCode>
                <c:ptCount val="40"/>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A035-4A5D-953D-A31C168B8693}"/>
            </c:ext>
          </c:extLst>
        </c:ser>
        <c:dLbls>
          <c:showLegendKey val="0"/>
          <c:showVal val="1"/>
          <c:showCatName val="0"/>
          <c:showSerName val="0"/>
          <c:showPercent val="0"/>
          <c:showBubbleSize val="0"/>
        </c:dLbls>
        <c:axId val="213673856"/>
        <c:axId val="213688320"/>
      </c:scatterChart>
      <c:valAx>
        <c:axId val="213673856"/>
        <c:scaling>
          <c:orientation val="minMax"/>
          <c:max val="64.199999999999989"/>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3688320"/>
        <c:crosses val="autoZero"/>
        <c:crossBetween val="midCat"/>
      </c:valAx>
      <c:valAx>
        <c:axId val="213688320"/>
        <c:scaling>
          <c:orientation val="minMax"/>
          <c:max val="1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3673856"/>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{645CAE3B-BD06-44AF-BA77-9353B769D1CE}</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6CD-4129-9339-4EA96845C65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{DD44C87A-B2B3-493B-A945-7B8D1246096C}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CD-4129-9339-4EA96845C65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{4D1C1F1B-1891-4CBD-BA40-DECA3660DC81}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CD-4129-9339-4EA96845C65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{D7212C05-0BCC-4A6D-ACD2-4C386A041148}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CD-4129-9339-4EA96845C65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{206F8EA7-288A-4DD8-95F0-EE146306486A}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CD-4129-9339-4EA96845C656}"/>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{C0BFA80E-B48C-44B2-88A4-72E8E38536ED}</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6CD-4129-9339-4EA96845C656}"/>
                </c:ext>
              </c:extLst>
            </c:dLbl>
            <c:dLbl>
              <c:idx val="16"/>
              <c:layout>
                <c:manualLayout>
                  <c:x val="-3.7977843368345601E-2"/>
                  <c:y val="-7.7225295857886844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{F145DFB9-7847-4D9E-966B-7889FB196688}</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6CD-4129-9339-4EA96845C656}"/>
                </c:ext>
              </c:extLst>
            </c:dLbl>
            <c:dLbl>
              <c:idx val="24"/>
              <c:layout>
                <c:manualLayout>
                  <c:x val="-2.5418139869875664E-2"/>
                  <c:y val="-4.7607998317701079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{0BED7B37-427C-4A50-8AD7-048ADAE4B11E}</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6CD-4129-9339-4EA96845C656}"/>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{99F301F6-B25E-4169-8DE8-DABE56FBC485}</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6CD-4129-9339-4EA96845C6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12.3</c:v>
                </c:pt>
                <c:pt idx="8">
                  <c:v>11.7</c:v>
                </c:pt>
                <c:pt idx="16">
                  <c:v>11.2</c:v>
                </c:pt>
                <c:pt idx="24">
                  <c:v>11.3</c:v>
                </c:pt>
                <c:pt idx="32">
                  <c:v>11.5</c:v>
                </c:pt>
              </c:numCache>
            </c:numRef>
          </c:xVal>
          <c:yVal>
            <c:numRef>
              <c:f>[1]公会計指標分析・財政指標組合せ分析表!$BP$73:$DC$73</c:f>
              <c:numCache>
                <c:formatCode>General</c:formatCode>
                <c:ptCount val="40"/>
                <c:pt idx="0">
                  <c:v>132</c:v>
                </c:pt>
                <c:pt idx="8">
                  <c:v>124</c:v>
                </c:pt>
                <c:pt idx="16">
                  <c:v>119.1</c:v>
                </c:pt>
                <c:pt idx="24">
                  <c:v>117.2</c:v>
                </c:pt>
                <c:pt idx="32">
                  <c:v>89.5</c:v>
                </c:pt>
              </c:numCache>
            </c:numRef>
          </c:yVal>
          <c:smooth val="0"/>
          <c:extLst xmlns:c16r2="http://schemas.microsoft.com/office/drawing/2015/06/chart">
            <c:ext xmlns:c16="http://schemas.microsoft.com/office/drawing/2014/chart" uri="{C3380CC4-5D6E-409C-BE32-E72D297353CC}">
              <c16:uniqueId val="{00000009-B6CD-4129-9339-4EA96845C656}"/>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{A9205807-353A-4FEE-B2AF-6DCA79E88707}</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6CD-4129-9339-4EA96845C6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{B09DFB07-B8B2-4896-95E7-198B388810FC}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CD-4129-9339-4EA96845C65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{BB6B60E6-024F-40F0-962A-FB5E53F98172}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CD-4129-9339-4EA96845C65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{F8C57EA7-EFFE-44FB-AB51-C723F61EED6F}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CD-4129-9339-4EA96845C65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{F18BCD81-BAE8-4EF2-87F2-2883AFAE441B}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CD-4129-9339-4EA96845C656}"/>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{61BF0C98-9970-470D-99E5-A2AA2AC9B27D}</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6CD-4129-9339-4EA96845C656}"/>
                </c:ext>
              </c:extLst>
            </c:dLbl>
            <c:dLbl>
              <c:idx val="16"/>
              <c:layout>
                <c:manualLayout>
                  <c:x val="-2.5418139869875664E-2"/>
                  <c:y val="-9.7893050721724134E-2"/>
                </c:manualLayout>
              </c:layout>
              <c:tx>
                <c:strRef>
                  <c:f>[1]公会計指標分析・財政指標組合せ分析表!$CF$72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{C8D31CC3-9ADA-4444-9F95-AC65EEA6572F}</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6CD-4129-9339-4EA96845C656}"/>
                </c:ext>
              </c:extLst>
            </c:dLbl>
            <c:dLbl>
              <c:idx val="24"/>
              <c:layout>
                <c:manualLayout>
                  <c:x val="-3.7977843368345601E-2"/>
                  <c:y val="-6.3599256664979342E-2"/>
                </c:manualLayout>
              </c:layout>
              <c:tx>
                <c:strRef>
                  <c:f>[1]公会計指標分析・財政指標組合せ分析表!$CN$72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{4000CA7E-3FE5-413D-9CD3-264EFD4D17F8}</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6CD-4129-9339-4EA96845C656}"/>
                </c:ext>
              </c:extLst>
            </c:dLbl>
            <c:dLbl>
              <c:idx val="32"/>
              <c:layout>
                <c:manualLayout>
                  <c:x val="-3.1697991619110633E-2"/>
                  <c:y val="-2.5757805120463152E-2"/>
                </c:manualLayout>
              </c:layout>
              <c:tx>
                <c:strRef>
                  <c:f>[1]公会計指標分析・財政指標組合せ分析表!$CV$72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{9B4DD883-C8A1-4C37-9551-13903DC917C1}</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6CD-4129-9339-4EA96845C6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9.5</c:v>
                </c:pt>
                <c:pt idx="8">
                  <c:v>8.1</c:v>
                </c:pt>
                <c:pt idx="16">
                  <c:v>7.3</c:v>
                </c:pt>
                <c:pt idx="24">
                  <c:v>7.2</c:v>
                </c:pt>
                <c:pt idx="32">
                  <c:v>7.2</c:v>
                </c:pt>
              </c:numCache>
            </c:numRef>
          </c:xVal>
          <c:yVal>
            <c:numRef>
              <c:f>[1]公会計指標分析・財政指標組合せ分析表!$BP$77:$DC$77</c:f>
              <c:numCache>
                <c:formatCode>General</c:formatCode>
                <c:ptCount val="40"/>
                <c:pt idx="0">
                  <c:v>22.6</c:v>
                </c:pt>
                <c:pt idx="8">
                  <c:v>0.8</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B6CD-4129-9339-4EA96845C656}"/>
            </c:ext>
          </c:extLst>
        </c:ser>
        <c:dLbls>
          <c:showLegendKey val="0"/>
          <c:showVal val="1"/>
          <c:showCatName val="0"/>
          <c:showSerName val="0"/>
          <c:showPercent val="0"/>
          <c:showBubbleSize val="0"/>
        </c:dLbls>
        <c:axId val="215016960"/>
        <c:axId val="215018880"/>
      </c:scatterChart>
      <c:valAx>
        <c:axId val="215016960"/>
        <c:scaling>
          <c:orientation val="minMax"/>
          <c:max val="12.79999999999999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5018880"/>
        <c:crosses val="autoZero"/>
        <c:crossBetween val="midCat"/>
      </c:valAx>
      <c:valAx>
        <c:axId val="21501888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5016960"/>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実質公債費比率（分子）については、</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前年度に比べやや増加している。元利償還金については、低利率での借入等により地方債現在高を減少させ、元利償還金を抑えている。公営企業債の元利償還金に対する繰入金についても、過去に補償金免除繰上償還制度の活用により、農業集落排水事業に係る地方債の繰上償還を行っているものの、新規の借り入れもあり、公営企業債の元利償還金に対する繰入金はほぼ一定の水準となっている。今後も新規の地方債発行抑制や繰上償還によって、実質公債費比率（分子）を減少させる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地方債の償還予定を踏まえ、今後も計画的に積立をするよう努めていく。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分子）については、減少傾向で推移している。将来負担額の中で最も大きな要因である地方債現在高については、起債抑制や繰上償還等により２５年度以降は５０億円を下回っていたが、２８年度の大型事業の実施に伴う起債により再び５０億円を上回ることとなったものの、起債抑制により</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減少となった。また公営企業債等については、着実な償還により減少している。債務負担行為については、社会福祉法人が特別養護老人ホームの建設や増改築に対して借り入れた借入金に対して補助を行っているものなどであり、今後も減少予定である。また、充当可能財源では、基準財政需要額算入見込額は減少傾向にあるものの、充当可能基金の着実な積立てを行っている。今後も起債抑制等に努め地方債現在高を減少させ、将来負担比率（分子）を減少させ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山形県三川町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ふるさと応援寄附金の増額等によりふるさと基金を</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百万円積み立てた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、全体としては</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使途の明確化を図るために、財政調整基金を取崩して個々の特定目的基金に積立てていく予定である。なお、その額は予算状況を見て対応していくことになるが、基金を充てる事業が後年度に順次控えているため、今後の全体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ふるさと基金：地域の特色を生かした魅力ある地域づくり</a:t>
          </a:r>
          <a:endParaRPr lang="ja-JP" altLang="ja-JP" sz="1400">
            <a:effectLst/>
          </a:endParaRPr>
        </a:p>
        <a:p>
          <a:r>
            <a:rPr kumimoji="1" lang="ja-JP" altLang="ja-JP" sz="1100">
              <a:solidFill>
                <a:schemeClr val="dk1"/>
              </a:solidFill>
              <a:effectLst/>
              <a:latin typeface="+mn-lt"/>
              <a:ea typeface="+mn-ea"/>
              <a:cs typeface="+mn-cs"/>
            </a:rPr>
            <a:t>　教育施設整備基金：教育施設等の整備</a:t>
          </a:r>
          <a:endParaRPr lang="ja-JP" altLang="ja-JP" sz="1400">
            <a:effectLst/>
          </a:endParaRPr>
        </a:p>
        <a:p>
          <a:r>
            <a:rPr kumimoji="1" lang="ja-JP" altLang="ja-JP" sz="1100">
              <a:solidFill>
                <a:schemeClr val="dk1"/>
              </a:solidFill>
              <a:effectLst/>
              <a:latin typeface="+mn-lt"/>
              <a:ea typeface="+mn-ea"/>
              <a:cs typeface="+mn-cs"/>
            </a:rPr>
            <a:t>　温泉施設基金：なの花温泉田田入浴施設等の整備</a:t>
          </a:r>
          <a:endParaRPr lang="ja-JP" altLang="ja-JP" sz="1400">
            <a:effectLst/>
          </a:endParaRPr>
        </a:p>
        <a:p>
          <a:r>
            <a:rPr kumimoji="1" lang="ja-JP" altLang="ja-JP" sz="1100">
              <a:solidFill>
                <a:schemeClr val="dk1"/>
              </a:solidFill>
              <a:effectLst/>
              <a:latin typeface="+mn-lt"/>
              <a:ea typeface="+mn-ea"/>
              <a:cs typeface="+mn-cs"/>
            </a:rPr>
            <a:t>　国際交流基金：国際化に適切に対応する人材育成及び国際交流促進</a:t>
          </a:r>
          <a:endParaRPr lang="ja-JP" altLang="ja-JP" sz="1400">
            <a:effectLst/>
          </a:endParaRPr>
        </a:p>
        <a:p>
          <a:r>
            <a:rPr kumimoji="1" lang="ja-JP" altLang="ja-JP" sz="1100">
              <a:solidFill>
                <a:schemeClr val="dk1"/>
              </a:solidFill>
              <a:effectLst/>
              <a:latin typeface="+mn-lt"/>
              <a:ea typeface="+mn-ea"/>
              <a:cs typeface="+mn-cs"/>
            </a:rPr>
            <a:t>　リーディングファーマーズ銀行基金：リーディングファーマーズ銀行事業</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ふるさと基金：ふるさと応援寄附金の増により</a:t>
          </a:r>
          <a:r>
            <a:rPr kumimoji="1" lang="ja-JP" altLang="en-US" sz="1100">
              <a:solidFill>
                <a:schemeClr val="dk1"/>
              </a:solidFill>
              <a:effectLst/>
              <a:latin typeface="+mn-lt"/>
              <a:ea typeface="+mn-ea"/>
              <a:cs typeface="+mn-cs"/>
            </a:rPr>
            <a:t>２００</a:t>
          </a:r>
          <a:r>
            <a:rPr kumimoji="1" lang="ja-JP" altLang="ja-JP" sz="1100">
              <a:solidFill>
                <a:schemeClr val="dk1"/>
              </a:solidFill>
              <a:effectLst/>
              <a:latin typeface="+mn-lt"/>
              <a:ea typeface="+mn-ea"/>
              <a:cs typeface="+mn-cs"/>
            </a:rPr>
            <a:t>百万円積立てたことにより増</a:t>
          </a:r>
          <a:endParaRPr lang="ja-JP" altLang="ja-JP" sz="1400">
            <a:effectLst/>
          </a:endParaRPr>
        </a:p>
        <a:p>
          <a:r>
            <a:rPr kumimoji="1" lang="ja-JP" altLang="ja-JP" sz="1100">
              <a:solidFill>
                <a:schemeClr val="dk1"/>
              </a:solidFill>
              <a:effectLst/>
              <a:latin typeface="+mn-lt"/>
              <a:ea typeface="+mn-ea"/>
              <a:cs typeface="+mn-cs"/>
            </a:rPr>
            <a:t>　　教育施設整備基金：教育施設の大規模改修事業に備え１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百万円取り崩したことにより減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温泉施設基金：温泉施設の大規模改修事業に備え</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百万円取り崩したことにより減</a:t>
          </a:r>
          <a:endParaRPr lang="ja-JP" altLang="ja-JP" sz="1400">
            <a:effectLst/>
          </a:endParaRPr>
        </a:p>
        <a:p>
          <a:r>
            <a:rPr kumimoji="1" lang="ja-JP" altLang="ja-JP" sz="1100">
              <a:solidFill>
                <a:schemeClr val="dk1"/>
              </a:solidFill>
              <a:effectLst/>
              <a:latin typeface="+mn-lt"/>
              <a:ea typeface="+mn-ea"/>
              <a:cs typeface="+mn-cs"/>
            </a:rPr>
            <a:t>　　国際交流基金：国際交流事業に備え</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百万円取り崩したことにより減</a:t>
          </a:r>
          <a:endParaRPr lang="ja-JP" altLang="ja-JP" sz="1400">
            <a:effectLst/>
          </a:endParaRPr>
        </a:p>
        <a:p>
          <a:r>
            <a:rPr kumimoji="1" lang="ja-JP" altLang="ja-JP" sz="1100">
              <a:solidFill>
                <a:schemeClr val="dk1"/>
              </a:solidFill>
              <a:effectLst/>
              <a:latin typeface="+mn-lt"/>
              <a:ea typeface="+mn-ea"/>
              <a:cs typeface="+mn-cs"/>
            </a:rPr>
            <a:t>　　リーディングファーマーズ銀行基金：増減なし</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　ふるさと基金：</a:t>
          </a:r>
          <a:r>
            <a:rPr kumimoji="1" lang="ja-JP" altLang="en-US" sz="1100">
              <a:solidFill>
                <a:schemeClr val="dk1"/>
              </a:solidFill>
              <a:effectLst/>
              <a:latin typeface="+mn-lt"/>
              <a:ea typeface="+mn-ea"/>
              <a:cs typeface="+mn-cs"/>
            </a:rPr>
            <a:t>投資的経費に多額</a:t>
          </a:r>
          <a:r>
            <a:rPr kumimoji="1" lang="ja-JP" altLang="ja-JP" sz="1100">
              <a:solidFill>
                <a:schemeClr val="dk1"/>
              </a:solidFill>
              <a:effectLst/>
              <a:latin typeface="+mn-lt"/>
              <a:ea typeface="+mn-ea"/>
              <a:cs typeface="+mn-cs"/>
            </a:rPr>
            <a:t>を取り崩すため、減少予定。</a:t>
          </a:r>
          <a:endParaRPr lang="ja-JP" altLang="ja-JP" sz="1400">
            <a:effectLst/>
          </a:endParaRPr>
        </a:p>
        <a:p>
          <a:r>
            <a:rPr kumimoji="1" lang="ja-JP" altLang="ja-JP" sz="1100">
              <a:solidFill>
                <a:schemeClr val="dk1"/>
              </a:solidFill>
              <a:effectLst/>
              <a:latin typeface="+mn-lt"/>
              <a:ea typeface="+mn-ea"/>
              <a:cs typeface="+mn-cs"/>
            </a:rPr>
            <a:t>　　教育施設整備基金：教育施設の大規模改修事業で多額を取り崩すため、減少予定。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温泉施設基金：温泉施設の大規模改修事業で多額を取り崩すため、減少予定。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国際交流基金：今後も同額程度を維持する予定</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リーディングファーマーズ銀行基金：</a:t>
          </a:r>
          <a:r>
            <a:rPr kumimoji="1" lang="ja-JP" altLang="en-US" sz="1100">
              <a:solidFill>
                <a:schemeClr val="dk1"/>
              </a:solidFill>
              <a:effectLst/>
              <a:latin typeface="+mn-lt"/>
              <a:ea typeface="+mn-ea"/>
              <a:cs typeface="+mn-cs"/>
            </a:rPr>
            <a:t>今後も同額程度を維持する予定。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特定目的基金への積み立て等の</a:t>
          </a:r>
          <a:r>
            <a:rPr kumimoji="1" lang="ja-JP" altLang="ja-JP" sz="1100">
              <a:solidFill>
                <a:schemeClr val="dk1"/>
              </a:solidFill>
              <a:effectLst/>
              <a:latin typeface="+mn-lt"/>
              <a:ea typeface="+mn-ea"/>
              <a:cs typeface="+mn-cs"/>
            </a:rPr>
            <a:t>ため、全体としては</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予算状況を見て対応していくが、各種事業が控えているため今後は減少予定である。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剰余金から６百万円積立てたことにより増となった。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地方債の償還予定を踏まえ対応していく。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有価固定資産減価償却率は今後増加が見込まれ、各種基金を活用しながら、平成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年度に策定した公共施設等総合管理計画に基づき、施設の長寿命化や適切な維持補修に努めていく必要がある。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4" name="直線コネクタ 63"/>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5"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6" name="直線コネクタ 65"/>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7"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68" name="直線コネクタ 67"/>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69"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0" name="フローチャート: 判断 69"/>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1" name="フローチャート: 判断 70"/>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2" name="フローチャート: 判断 71"/>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3" name="フローチャート: 判断 72"/>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5503</xdr:rowOff>
    </xdr:from>
    <xdr:to>
      <xdr:col>23</xdr:col>
      <xdr:colOff>136525</xdr:colOff>
      <xdr:row>30</xdr:row>
      <xdr:rowOff>107103</xdr:rowOff>
    </xdr:to>
    <xdr:sp macro="" textlink="">
      <xdr:nvSpPr>
        <xdr:cNvPr id="79" name="楕円 78"/>
        <xdr:cNvSpPr/>
      </xdr:nvSpPr>
      <xdr:spPr>
        <a:xfrm>
          <a:off x="47117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28380</xdr:rowOff>
    </xdr:from>
    <xdr:ext cx="405111" cy="259045"/>
    <xdr:sp macro="" textlink="">
      <xdr:nvSpPr>
        <xdr:cNvPr id="80" name="有形固定資産減価償却率該当値テキスト"/>
        <xdr:cNvSpPr txBox="1"/>
      </xdr:nvSpPr>
      <xdr:spPr>
        <a:xfrm>
          <a:off x="4813300" y="577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1" name="楕円 80"/>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74295</xdr:rowOff>
    </xdr:to>
    <xdr:cxnSp macro="">
      <xdr:nvCxnSpPr>
        <xdr:cNvPr id="82" name="直線コネクタ 81"/>
        <xdr:cNvCxnSpPr/>
      </xdr:nvCxnSpPr>
      <xdr:spPr>
        <a:xfrm flipV="1">
          <a:off x="4051300" y="597132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1376</xdr:rowOff>
    </xdr:from>
    <xdr:to>
      <xdr:col>15</xdr:col>
      <xdr:colOff>187325</xdr:colOff>
      <xdr:row>31</xdr:row>
      <xdr:rowOff>102976</xdr:rowOff>
    </xdr:to>
    <xdr:sp macro="" textlink="">
      <xdr:nvSpPr>
        <xdr:cNvPr id="83" name="楕円 82"/>
        <xdr:cNvSpPr/>
      </xdr:nvSpPr>
      <xdr:spPr>
        <a:xfrm>
          <a:off x="3238500" y="6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31</xdr:row>
      <xdr:rowOff>52176</xdr:rowOff>
    </xdr:to>
    <xdr:cxnSp macro="">
      <xdr:nvCxnSpPr>
        <xdr:cNvPr id="84" name="直線コネクタ 83"/>
        <xdr:cNvCxnSpPr/>
      </xdr:nvCxnSpPr>
      <xdr:spPr>
        <a:xfrm flipV="1">
          <a:off x="3289300" y="5989320"/>
          <a:ext cx="762000" cy="14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158433</xdr:rowOff>
    </xdr:from>
    <xdr:to>
      <xdr:col>11</xdr:col>
      <xdr:colOff>187325</xdr:colOff>
      <xdr:row>31</xdr:row>
      <xdr:rowOff>88583</xdr:rowOff>
    </xdr:to>
    <xdr:sp macro="" textlink="">
      <xdr:nvSpPr>
        <xdr:cNvPr id="85" name="楕円 84"/>
        <xdr:cNvSpPr/>
      </xdr:nvSpPr>
      <xdr:spPr>
        <a:xfrm>
          <a:off x="2476500" y="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37783</xdr:rowOff>
    </xdr:from>
    <xdr:to>
      <xdr:col>15</xdr:col>
      <xdr:colOff>136525</xdr:colOff>
      <xdr:row>31</xdr:row>
      <xdr:rowOff>52176</xdr:rowOff>
    </xdr:to>
    <xdr:cxnSp macro="">
      <xdr:nvCxnSpPr>
        <xdr:cNvPr id="86" name="直線コネクタ 85"/>
        <xdr:cNvCxnSpPr/>
      </xdr:nvCxnSpPr>
      <xdr:spPr>
        <a:xfrm>
          <a:off x="2527300" y="6124258"/>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7"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88"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89"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0"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94103</xdr:rowOff>
    </xdr:from>
    <xdr:ext cx="405111" cy="259045"/>
    <xdr:sp macro="" textlink="">
      <xdr:nvSpPr>
        <xdr:cNvPr id="91" name="n_2mainValue有形固定資産減価償却率"/>
        <xdr:cNvSpPr txBox="1"/>
      </xdr:nvSpPr>
      <xdr:spPr>
        <a:xfrm>
          <a:off x="3086744" y="618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79710</xdr:rowOff>
    </xdr:from>
    <xdr:ext cx="405111" cy="259045"/>
    <xdr:sp macro="" textlink="">
      <xdr:nvSpPr>
        <xdr:cNvPr id="92" name="n_3mainValue有形固定資産減価償却率"/>
        <xdr:cNvSpPr txBox="1"/>
      </xdr:nvSpPr>
      <xdr:spPr>
        <a:xfrm>
          <a:off x="2324744" y="616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債務償還比率は類似団体平均値を上回っており、新規起債抑制等に引き続き努めていく必要がある。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1" name="直線コネクタ 120"/>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4"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5" name="直線コネクタ 124"/>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126" name="債務償還比率平均値テキスト"/>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7" name="フローチャート: 判断 126"/>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28" name="フローチャート: 判断 127"/>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164839</xdr:rowOff>
    </xdr:from>
    <xdr:to>
      <xdr:col>76</xdr:col>
      <xdr:colOff>73025</xdr:colOff>
      <xdr:row>30</xdr:row>
      <xdr:rowOff>94989</xdr:rowOff>
    </xdr:to>
    <xdr:sp macro="" textlink="">
      <xdr:nvSpPr>
        <xdr:cNvPr id="134" name="楕円 133"/>
        <xdr:cNvSpPr/>
      </xdr:nvSpPr>
      <xdr:spPr>
        <a:xfrm>
          <a:off x="14744700" y="590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16266</xdr:rowOff>
    </xdr:from>
    <xdr:ext cx="469744" cy="259045"/>
    <xdr:sp macro="" textlink="">
      <xdr:nvSpPr>
        <xdr:cNvPr id="135" name="債務償還比率該当値テキスト"/>
        <xdr:cNvSpPr txBox="1"/>
      </xdr:nvSpPr>
      <xdr:spPr>
        <a:xfrm>
          <a:off x="14846300" y="575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105706</xdr:rowOff>
    </xdr:from>
    <xdr:to>
      <xdr:col>72</xdr:col>
      <xdr:colOff>123825</xdr:colOff>
      <xdr:row>30</xdr:row>
      <xdr:rowOff>35856</xdr:rowOff>
    </xdr:to>
    <xdr:sp macro="" textlink="">
      <xdr:nvSpPr>
        <xdr:cNvPr id="136" name="楕円 135"/>
        <xdr:cNvSpPr/>
      </xdr:nvSpPr>
      <xdr:spPr>
        <a:xfrm>
          <a:off x="14033500" y="58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156506</xdr:rowOff>
    </xdr:from>
    <xdr:to>
      <xdr:col>76</xdr:col>
      <xdr:colOff>22225</xdr:colOff>
      <xdr:row>30</xdr:row>
      <xdr:rowOff>44189</xdr:rowOff>
    </xdr:to>
    <xdr:cxnSp macro="">
      <xdr:nvCxnSpPr>
        <xdr:cNvPr id="137" name="直線コネクタ 136"/>
        <xdr:cNvCxnSpPr/>
      </xdr:nvCxnSpPr>
      <xdr:spPr>
        <a:xfrm>
          <a:off x="14084300" y="5900081"/>
          <a:ext cx="711200" cy="5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138" name="n_1aveValue債務償還比率"/>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52383</xdr:rowOff>
    </xdr:from>
    <xdr:ext cx="469744" cy="259045"/>
    <xdr:sp macro="" textlink="">
      <xdr:nvSpPr>
        <xdr:cNvPr id="139" name="n_1mainValue債務償還比率"/>
        <xdr:cNvSpPr txBox="1"/>
      </xdr:nvSpPr>
      <xdr:spPr>
        <a:xfrm>
          <a:off x="13836727" y="5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166370</xdr:rowOff>
    </xdr:from>
    <xdr:to>
      <xdr:col>24</xdr:col>
      <xdr:colOff>114300</xdr:colOff>
      <xdr:row>36</xdr:row>
      <xdr:rowOff>96520</xdr:rowOff>
    </xdr:to>
    <xdr:sp macro="" textlink="">
      <xdr:nvSpPr>
        <xdr:cNvPr id="71" name="楕円 70"/>
        <xdr:cNvSpPr/>
      </xdr:nvSpPr>
      <xdr:spPr>
        <a:xfrm>
          <a:off x="45847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17797</xdr:rowOff>
    </xdr:from>
    <xdr:ext cx="405111" cy="259045"/>
    <xdr:sp macro="" textlink="">
      <xdr:nvSpPr>
        <xdr:cNvPr id="72" name="【道路】&#10;有形固定資産減価償却率該当値テキスト"/>
        <xdr:cNvSpPr txBox="1"/>
      </xdr:nvSpPr>
      <xdr:spPr>
        <a:xfrm>
          <a:off x="4673600"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xdr:rowOff>
    </xdr:from>
    <xdr:to>
      <xdr:col>20</xdr:col>
      <xdr:colOff>38100</xdr:colOff>
      <xdr:row>36</xdr:row>
      <xdr:rowOff>107950</xdr:rowOff>
    </xdr:to>
    <xdr:sp macro="" textlink="">
      <xdr:nvSpPr>
        <xdr:cNvPr id="73" name="楕円 72"/>
        <xdr:cNvSpPr/>
      </xdr:nvSpPr>
      <xdr:spPr>
        <a:xfrm>
          <a:off x="3746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45720</xdr:rowOff>
    </xdr:from>
    <xdr:to>
      <xdr:col>24</xdr:col>
      <xdr:colOff>63500</xdr:colOff>
      <xdr:row>36</xdr:row>
      <xdr:rowOff>57150</xdr:rowOff>
    </xdr:to>
    <xdr:cxnSp macro="">
      <xdr:nvCxnSpPr>
        <xdr:cNvPr id="74" name="直線コネクタ 73"/>
        <xdr:cNvCxnSpPr/>
      </xdr:nvCxnSpPr>
      <xdr:spPr>
        <a:xfrm flipV="1">
          <a:off x="3797300" y="62179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44450</xdr:rowOff>
    </xdr:from>
    <xdr:to>
      <xdr:col>15</xdr:col>
      <xdr:colOff>101600</xdr:colOff>
      <xdr:row>36</xdr:row>
      <xdr:rowOff>146050</xdr:rowOff>
    </xdr:to>
    <xdr:sp macro="" textlink="">
      <xdr:nvSpPr>
        <xdr:cNvPr id="75" name="楕円 74"/>
        <xdr:cNvSpPr/>
      </xdr:nvSpPr>
      <xdr:spPr>
        <a:xfrm>
          <a:off x="2857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57150</xdr:rowOff>
    </xdr:from>
    <xdr:to>
      <xdr:col>19</xdr:col>
      <xdr:colOff>177800</xdr:colOff>
      <xdr:row>36</xdr:row>
      <xdr:rowOff>95250</xdr:rowOff>
    </xdr:to>
    <xdr:cxnSp macro="">
      <xdr:nvCxnSpPr>
        <xdr:cNvPr id="76" name="直線コネクタ 75"/>
        <xdr:cNvCxnSpPr/>
      </xdr:nvCxnSpPr>
      <xdr:spPr>
        <a:xfrm flipV="1">
          <a:off x="2908300" y="622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7" name="楕円 76"/>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133350</xdr:rowOff>
    </xdr:to>
    <xdr:cxnSp macro="">
      <xdr:nvCxnSpPr>
        <xdr:cNvPr id="78" name="直線コネクタ 77"/>
        <xdr:cNvCxnSpPr/>
      </xdr:nvCxnSpPr>
      <xdr:spPr>
        <a:xfrm flipV="1">
          <a:off x="2019300" y="626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124477</xdr:rowOff>
    </xdr:from>
    <xdr:ext cx="405111" cy="259045"/>
    <xdr:sp macro="" textlink="">
      <xdr:nvSpPr>
        <xdr:cNvPr id="82" name="n_1mainValue【道路】&#10;有形固定資産減価償却率"/>
        <xdr:cNvSpPr txBox="1"/>
      </xdr:nvSpPr>
      <xdr:spPr>
        <a:xfrm>
          <a:off x="3582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162577</xdr:rowOff>
    </xdr:from>
    <xdr:ext cx="405111" cy="259045"/>
    <xdr:sp macro="" textlink="">
      <xdr:nvSpPr>
        <xdr:cNvPr id="83" name="n_2mainValue【道路】&#10;有形固定資産減価償却率"/>
        <xdr:cNvSpPr txBox="1"/>
      </xdr:nvSpPr>
      <xdr:spPr>
        <a:xfrm>
          <a:off x="2705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4" name="n_3mainValue【道路】&#10;有形固定資産減価償却率"/>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155539</xdr:rowOff>
    </xdr:from>
    <xdr:to>
      <xdr:col>55</xdr:col>
      <xdr:colOff>50800</xdr:colOff>
      <xdr:row>42</xdr:row>
      <xdr:rowOff>85689</xdr:rowOff>
    </xdr:to>
    <xdr:sp macro="" textlink="">
      <xdr:nvSpPr>
        <xdr:cNvPr id="123" name="楕円 122"/>
        <xdr:cNvSpPr/>
      </xdr:nvSpPr>
      <xdr:spPr>
        <a:xfrm>
          <a:off x="10426700" y="71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155575</xdr:rowOff>
    </xdr:from>
    <xdr:to>
      <xdr:col>50</xdr:col>
      <xdr:colOff>165100</xdr:colOff>
      <xdr:row>42</xdr:row>
      <xdr:rowOff>85725</xdr:rowOff>
    </xdr:to>
    <xdr:sp macro="" textlink="">
      <xdr:nvSpPr>
        <xdr:cNvPr id="125" name="楕円 124"/>
        <xdr:cNvSpPr/>
      </xdr:nvSpPr>
      <xdr:spPr>
        <a:xfrm>
          <a:off x="9588500" y="71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34889</xdr:rowOff>
    </xdr:from>
    <xdr:to>
      <xdr:col>55</xdr:col>
      <xdr:colOff>0</xdr:colOff>
      <xdr:row>42</xdr:row>
      <xdr:rowOff>34925</xdr:rowOff>
    </xdr:to>
    <xdr:cxnSp macro="">
      <xdr:nvCxnSpPr>
        <xdr:cNvPr id="126" name="直線コネクタ 125"/>
        <xdr:cNvCxnSpPr/>
      </xdr:nvCxnSpPr>
      <xdr:spPr>
        <a:xfrm flipV="1">
          <a:off x="9639300" y="7235789"/>
          <a:ext cx="8382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155605</xdr:rowOff>
    </xdr:from>
    <xdr:to>
      <xdr:col>46</xdr:col>
      <xdr:colOff>38100</xdr:colOff>
      <xdr:row>42</xdr:row>
      <xdr:rowOff>85755</xdr:rowOff>
    </xdr:to>
    <xdr:sp macro="" textlink="">
      <xdr:nvSpPr>
        <xdr:cNvPr id="127" name="楕円 126"/>
        <xdr:cNvSpPr/>
      </xdr:nvSpPr>
      <xdr:spPr>
        <a:xfrm>
          <a:off x="8699500" y="71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34925</xdr:rowOff>
    </xdr:from>
    <xdr:to>
      <xdr:col>50</xdr:col>
      <xdr:colOff>114300</xdr:colOff>
      <xdr:row>42</xdr:row>
      <xdr:rowOff>34955</xdr:rowOff>
    </xdr:to>
    <xdr:cxnSp macro="">
      <xdr:nvCxnSpPr>
        <xdr:cNvPr id="128" name="直線コネクタ 127"/>
        <xdr:cNvCxnSpPr/>
      </xdr:nvCxnSpPr>
      <xdr:spPr>
        <a:xfrm flipV="1">
          <a:off x="8750300" y="7235825"/>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155611</xdr:rowOff>
    </xdr:from>
    <xdr:to>
      <xdr:col>41</xdr:col>
      <xdr:colOff>101600</xdr:colOff>
      <xdr:row>42</xdr:row>
      <xdr:rowOff>85761</xdr:rowOff>
    </xdr:to>
    <xdr:sp macro="" textlink="">
      <xdr:nvSpPr>
        <xdr:cNvPr id="129" name="楕円 128"/>
        <xdr:cNvSpPr/>
      </xdr:nvSpPr>
      <xdr:spPr>
        <a:xfrm>
          <a:off x="7810500" y="71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34955</xdr:rowOff>
    </xdr:from>
    <xdr:to>
      <xdr:col>45</xdr:col>
      <xdr:colOff>177800</xdr:colOff>
      <xdr:row>42</xdr:row>
      <xdr:rowOff>34961</xdr:rowOff>
    </xdr:to>
    <xdr:cxnSp macro="">
      <xdr:nvCxnSpPr>
        <xdr:cNvPr id="130" name="直線コネクタ 129"/>
        <xdr:cNvCxnSpPr/>
      </xdr:nvCxnSpPr>
      <xdr:spPr>
        <a:xfrm flipV="1">
          <a:off x="7861300" y="7235855"/>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76852</xdr:rowOff>
    </xdr:from>
    <xdr:ext cx="534377" cy="259045"/>
    <xdr:sp macro="" textlink="">
      <xdr:nvSpPr>
        <xdr:cNvPr id="134" name="n_1mainValue【道路】&#10;一人当たり延長"/>
        <xdr:cNvSpPr txBox="1"/>
      </xdr:nvSpPr>
      <xdr:spPr>
        <a:xfrm>
          <a:off x="9359411" y="72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76882</xdr:rowOff>
    </xdr:from>
    <xdr:ext cx="534377" cy="259045"/>
    <xdr:sp macro="" textlink="">
      <xdr:nvSpPr>
        <xdr:cNvPr id="135" name="n_2mainValue【道路】&#10;一人当たり延長"/>
        <xdr:cNvSpPr txBox="1"/>
      </xdr:nvSpPr>
      <xdr:spPr>
        <a:xfrm>
          <a:off x="8483111" y="72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76888</xdr:rowOff>
    </xdr:from>
    <xdr:ext cx="534377" cy="259045"/>
    <xdr:sp macro="" textlink="">
      <xdr:nvSpPr>
        <xdr:cNvPr id="136" name="n_3mainValue【道路】&#10;一人当たり延長"/>
        <xdr:cNvSpPr txBox="1"/>
      </xdr:nvSpPr>
      <xdr:spPr>
        <a:xfrm>
          <a:off x="7594111" y="727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68399</xdr:rowOff>
    </xdr:from>
    <xdr:to>
      <xdr:col>24</xdr:col>
      <xdr:colOff>114300</xdr:colOff>
      <xdr:row>55</xdr:row>
      <xdr:rowOff>169999</xdr:rowOff>
    </xdr:to>
    <xdr:sp macro="" textlink="">
      <xdr:nvSpPr>
        <xdr:cNvPr id="177" name="楕円 176"/>
        <xdr:cNvSpPr/>
      </xdr:nvSpPr>
      <xdr:spPr>
        <a:xfrm>
          <a:off x="45847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21426</xdr:rowOff>
    </xdr:from>
    <xdr:ext cx="405111" cy="259045"/>
    <xdr:sp macro="" textlink="">
      <xdr:nvSpPr>
        <xdr:cNvPr id="178" name="【橋りょう・トンネル】&#10;有形固定資産減価償却率該当値テキスト"/>
        <xdr:cNvSpPr txBox="1"/>
      </xdr:nvSpPr>
      <xdr:spPr>
        <a:xfrm>
          <a:off x="4673600" y="9451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78196</xdr:rowOff>
    </xdr:from>
    <xdr:to>
      <xdr:col>20</xdr:col>
      <xdr:colOff>38100</xdr:colOff>
      <xdr:row>56</xdr:row>
      <xdr:rowOff>8346</xdr:rowOff>
    </xdr:to>
    <xdr:sp macro="" textlink="">
      <xdr:nvSpPr>
        <xdr:cNvPr id="179" name="楕円 178"/>
        <xdr:cNvSpPr/>
      </xdr:nvSpPr>
      <xdr:spPr>
        <a:xfrm>
          <a:off x="37465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119199</xdr:rowOff>
    </xdr:from>
    <xdr:to>
      <xdr:col>24</xdr:col>
      <xdr:colOff>63500</xdr:colOff>
      <xdr:row>55</xdr:row>
      <xdr:rowOff>128996</xdr:rowOff>
    </xdr:to>
    <xdr:cxnSp macro="">
      <xdr:nvCxnSpPr>
        <xdr:cNvPr id="180" name="直線コネクタ 179"/>
        <xdr:cNvCxnSpPr/>
      </xdr:nvCxnSpPr>
      <xdr:spPr>
        <a:xfrm flipV="1">
          <a:off x="3797300" y="954894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89626</xdr:rowOff>
    </xdr:from>
    <xdr:to>
      <xdr:col>15</xdr:col>
      <xdr:colOff>101600</xdr:colOff>
      <xdr:row>56</xdr:row>
      <xdr:rowOff>19776</xdr:rowOff>
    </xdr:to>
    <xdr:sp macro="" textlink="">
      <xdr:nvSpPr>
        <xdr:cNvPr id="181" name="楕円 180"/>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128996</xdr:rowOff>
    </xdr:from>
    <xdr:to>
      <xdr:col>19</xdr:col>
      <xdr:colOff>177800</xdr:colOff>
      <xdr:row>55</xdr:row>
      <xdr:rowOff>140426</xdr:rowOff>
    </xdr:to>
    <xdr:cxnSp macro="">
      <xdr:nvCxnSpPr>
        <xdr:cNvPr id="182" name="直線コネクタ 181"/>
        <xdr:cNvCxnSpPr/>
      </xdr:nvCxnSpPr>
      <xdr:spPr>
        <a:xfrm flipV="1">
          <a:off x="2908300" y="95587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102688</xdr:rowOff>
    </xdr:from>
    <xdr:to>
      <xdr:col>10</xdr:col>
      <xdr:colOff>165100</xdr:colOff>
      <xdr:row>56</xdr:row>
      <xdr:rowOff>32838</xdr:rowOff>
    </xdr:to>
    <xdr:sp macro="" textlink="">
      <xdr:nvSpPr>
        <xdr:cNvPr id="183" name="楕円 182"/>
        <xdr:cNvSpPr/>
      </xdr:nvSpPr>
      <xdr:spPr>
        <a:xfrm>
          <a:off x="1968500" y="9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140426</xdr:rowOff>
    </xdr:from>
    <xdr:to>
      <xdr:col>15</xdr:col>
      <xdr:colOff>50800</xdr:colOff>
      <xdr:row>55</xdr:row>
      <xdr:rowOff>153488</xdr:rowOff>
    </xdr:to>
    <xdr:cxnSp macro="">
      <xdr:nvCxnSpPr>
        <xdr:cNvPr id="184" name="直線コネクタ 183"/>
        <xdr:cNvCxnSpPr/>
      </xdr:nvCxnSpPr>
      <xdr:spPr>
        <a:xfrm flipV="1">
          <a:off x="2019300" y="957017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24873</xdr:rowOff>
    </xdr:from>
    <xdr:ext cx="405111" cy="259045"/>
    <xdr:sp macro="" textlink="">
      <xdr:nvSpPr>
        <xdr:cNvPr id="188" name="n_1mainValue【橋りょう・トンネル】&#10;有形固定資産減価償却率"/>
        <xdr:cNvSpPr txBox="1"/>
      </xdr:nvSpPr>
      <xdr:spPr>
        <a:xfrm>
          <a:off x="3582044" y="928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36303</xdr:rowOff>
    </xdr:from>
    <xdr:ext cx="405111" cy="259045"/>
    <xdr:sp macro="" textlink="">
      <xdr:nvSpPr>
        <xdr:cNvPr id="189" name="n_2mainValue【橋りょう・トンネル】&#10;有形固定資産減価償却率"/>
        <xdr:cNvSpPr txBox="1"/>
      </xdr:nvSpPr>
      <xdr:spPr>
        <a:xfrm>
          <a:off x="2705744" y="92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49365</xdr:rowOff>
    </xdr:from>
    <xdr:ext cx="405111" cy="259045"/>
    <xdr:sp macro="" textlink="">
      <xdr:nvSpPr>
        <xdr:cNvPr id="190" name="n_3mainValue【橋りょう・トンネル】&#10;有形固定資産減価償却率"/>
        <xdr:cNvSpPr txBox="1"/>
      </xdr:nvSpPr>
      <xdr:spPr>
        <a:xfrm>
          <a:off x="1816744" y="930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24929</xdr:rowOff>
    </xdr:from>
    <xdr:to>
      <xdr:col>55</xdr:col>
      <xdr:colOff>50800</xdr:colOff>
      <xdr:row>63</xdr:row>
      <xdr:rowOff>126529</xdr:rowOff>
    </xdr:to>
    <xdr:sp macro="" textlink="">
      <xdr:nvSpPr>
        <xdr:cNvPr id="227" name="楕円 226"/>
        <xdr:cNvSpPr/>
      </xdr:nvSpPr>
      <xdr:spPr>
        <a:xfrm>
          <a:off x="10426700" y="108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111306</xdr:rowOff>
    </xdr:from>
    <xdr:ext cx="599010" cy="259045"/>
    <xdr:sp macro="" textlink="">
      <xdr:nvSpPr>
        <xdr:cNvPr id="228" name="【橋りょう・トンネル】&#10;一人当たり有形固定資産（償却資産）額該当値テキスト"/>
        <xdr:cNvSpPr txBox="1"/>
      </xdr:nvSpPr>
      <xdr:spPr>
        <a:xfrm>
          <a:off x="10515600" y="1074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25876</xdr:rowOff>
    </xdr:from>
    <xdr:to>
      <xdr:col>50</xdr:col>
      <xdr:colOff>165100</xdr:colOff>
      <xdr:row>63</xdr:row>
      <xdr:rowOff>127476</xdr:rowOff>
    </xdr:to>
    <xdr:sp macro="" textlink="">
      <xdr:nvSpPr>
        <xdr:cNvPr id="229" name="楕円 228"/>
        <xdr:cNvSpPr/>
      </xdr:nvSpPr>
      <xdr:spPr>
        <a:xfrm>
          <a:off x="9588500" y="108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75729</xdr:rowOff>
    </xdr:from>
    <xdr:to>
      <xdr:col>55</xdr:col>
      <xdr:colOff>0</xdr:colOff>
      <xdr:row>63</xdr:row>
      <xdr:rowOff>76676</xdr:rowOff>
    </xdr:to>
    <xdr:cxnSp macro="">
      <xdr:nvCxnSpPr>
        <xdr:cNvPr id="230" name="直線コネクタ 229"/>
        <xdr:cNvCxnSpPr/>
      </xdr:nvCxnSpPr>
      <xdr:spPr>
        <a:xfrm flipV="1">
          <a:off x="9639300" y="10877079"/>
          <a:ext cx="8382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26044</xdr:rowOff>
    </xdr:from>
    <xdr:to>
      <xdr:col>46</xdr:col>
      <xdr:colOff>38100</xdr:colOff>
      <xdr:row>63</xdr:row>
      <xdr:rowOff>127644</xdr:rowOff>
    </xdr:to>
    <xdr:sp macro="" textlink="">
      <xdr:nvSpPr>
        <xdr:cNvPr id="231" name="楕円 230"/>
        <xdr:cNvSpPr/>
      </xdr:nvSpPr>
      <xdr:spPr>
        <a:xfrm>
          <a:off x="8699500" y="108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76676</xdr:rowOff>
    </xdr:from>
    <xdr:to>
      <xdr:col>50</xdr:col>
      <xdr:colOff>114300</xdr:colOff>
      <xdr:row>63</xdr:row>
      <xdr:rowOff>76844</xdr:rowOff>
    </xdr:to>
    <xdr:cxnSp macro="">
      <xdr:nvCxnSpPr>
        <xdr:cNvPr id="232" name="直線コネクタ 231"/>
        <xdr:cNvCxnSpPr/>
      </xdr:nvCxnSpPr>
      <xdr:spPr>
        <a:xfrm flipV="1">
          <a:off x="8750300" y="10878026"/>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26245</xdr:rowOff>
    </xdr:from>
    <xdr:to>
      <xdr:col>41</xdr:col>
      <xdr:colOff>101600</xdr:colOff>
      <xdr:row>63</xdr:row>
      <xdr:rowOff>127845</xdr:rowOff>
    </xdr:to>
    <xdr:sp macro="" textlink="">
      <xdr:nvSpPr>
        <xdr:cNvPr id="233" name="楕円 232"/>
        <xdr:cNvSpPr/>
      </xdr:nvSpPr>
      <xdr:spPr>
        <a:xfrm>
          <a:off x="7810500" y="108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76844</xdr:rowOff>
    </xdr:from>
    <xdr:to>
      <xdr:col>45</xdr:col>
      <xdr:colOff>177800</xdr:colOff>
      <xdr:row>63</xdr:row>
      <xdr:rowOff>77045</xdr:rowOff>
    </xdr:to>
    <xdr:cxnSp macro="">
      <xdr:nvCxnSpPr>
        <xdr:cNvPr id="234" name="直線コネクタ 233"/>
        <xdr:cNvCxnSpPr/>
      </xdr:nvCxnSpPr>
      <xdr:spPr>
        <a:xfrm flipV="1">
          <a:off x="7861300" y="10878194"/>
          <a:ext cx="8890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118603</xdr:rowOff>
    </xdr:from>
    <xdr:ext cx="599010" cy="259045"/>
    <xdr:sp macro="" textlink="">
      <xdr:nvSpPr>
        <xdr:cNvPr id="238" name="n_1mainValue【橋りょう・トンネル】&#10;一人当たり有形固定資産（償却資産）額"/>
        <xdr:cNvSpPr txBox="1"/>
      </xdr:nvSpPr>
      <xdr:spPr>
        <a:xfrm>
          <a:off x="9327095" y="1091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118771</xdr:rowOff>
    </xdr:from>
    <xdr:ext cx="599010" cy="259045"/>
    <xdr:sp macro="" textlink="">
      <xdr:nvSpPr>
        <xdr:cNvPr id="239" name="n_2mainValue【橋りょう・トンネル】&#10;一人当たり有形固定資産（償却資産）額"/>
        <xdr:cNvSpPr txBox="1"/>
      </xdr:nvSpPr>
      <xdr:spPr>
        <a:xfrm>
          <a:off x="8450795" y="1092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118972</xdr:rowOff>
    </xdr:from>
    <xdr:ext cx="599010" cy="259045"/>
    <xdr:sp macro="" textlink="">
      <xdr:nvSpPr>
        <xdr:cNvPr id="240" name="n_3mainValue【橋りょう・トンネル】&#10;一人当たり有形固定資産（償却資産）額"/>
        <xdr:cNvSpPr txBox="1"/>
      </xdr:nvSpPr>
      <xdr:spPr>
        <a:xfrm>
          <a:off x="7561795" y="1092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104866</xdr:rowOff>
    </xdr:from>
    <xdr:to>
      <xdr:col>24</xdr:col>
      <xdr:colOff>114300</xdr:colOff>
      <xdr:row>79</xdr:row>
      <xdr:rowOff>35016</xdr:rowOff>
    </xdr:to>
    <xdr:sp macro="" textlink="">
      <xdr:nvSpPr>
        <xdr:cNvPr id="281" name="楕円 280"/>
        <xdr:cNvSpPr/>
      </xdr:nvSpPr>
      <xdr:spPr>
        <a:xfrm>
          <a:off x="45847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127743</xdr:rowOff>
    </xdr:from>
    <xdr:ext cx="405111" cy="259045"/>
    <xdr:sp macro="" textlink="">
      <xdr:nvSpPr>
        <xdr:cNvPr id="282" name="【公営住宅】&#10;有形固定資産減価償却率該当値テキスト"/>
        <xdr:cNvSpPr txBox="1"/>
      </xdr:nvSpPr>
      <xdr:spPr>
        <a:xfrm>
          <a:off x="4673600" y="1332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130992</xdr:rowOff>
    </xdr:from>
    <xdr:to>
      <xdr:col>20</xdr:col>
      <xdr:colOff>38100</xdr:colOff>
      <xdr:row>79</xdr:row>
      <xdr:rowOff>61142</xdr:rowOff>
    </xdr:to>
    <xdr:sp macro="" textlink="">
      <xdr:nvSpPr>
        <xdr:cNvPr id="283" name="楕円 282"/>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155666</xdr:rowOff>
    </xdr:from>
    <xdr:to>
      <xdr:col>24</xdr:col>
      <xdr:colOff>63500</xdr:colOff>
      <xdr:row>79</xdr:row>
      <xdr:rowOff>10342</xdr:rowOff>
    </xdr:to>
    <xdr:cxnSp macro="">
      <xdr:nvCxnSpPr>
        <xdr:cNvPr id="284" name="直線コネクタ 283"/>
        <xdr:cNvCxnSpPr/>
      </xdr:nvCxnSpPr>
      <xdr:spPr>
        <a:xfrm flipV="1">
          <a:off x="3797300" y="1352876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285" name="楕円 284"/>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10342</xdr:rowOff>
    </xdr:from>
    <xdr:to>
      <xdr:col>19</xdr:col>
      <xdr:colOff>177800</xdr:colOff>
      <xdr:row>79</xdr:row>
      <xdr:rowOff>38100</xdr:rowOff>
    </xdr:to>
    <xdr:cxnSp macro="">
      <xdr:nvCxnSpPr>
        <xdr:cNvPr id="286" name="直線コネクタ 285"/>
        <xdr:cNvCxnSpPr/>
      </xdr:nvCxnSpPr>
      <xdr:spPr>
        <a:xfrm flipV="1">
          <a:off x="2908300" y="1355489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41184</xdr:rowOff>
    </xdr:from>
    <xdr:to>
      <xdr:col>10</xdr:col>
      <xdr:colOff>165100</xdr:colOff>
      <xdr:row>80</xdr:row>
      <xdr:rowOff>142784</xdr:rowOff>
    </xdr:to>
    <xdr:sp macro="" textlink="">
      <xdr:nvSpPr>
        <xdr:cNvPr id="287" name="楕円 286"/>
        <xdr:cNvSpPr/>
      </xdr:nvSpPr>
      <xdr:spPr>
        <a:xfrm>
          <a:off x="1968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38100</xdr:rowOff>
    </xdr:from>
    <xdr:to>
      <xdr:col>15</xdr:col>
      <xdr:colOff>50800</xdr:colOff>
      <xdr:row>80</xdr:row>
      <xdr:rowOff>91984</xdr:rowOff>
    </xdr:to>
    <xdr:cxnSp macro="">
      <xdr:nvCxnSpPr>
        <xdr:cNvPr id="288" name="直線コネクタ 287"/>
        <xdr:cNvCxnSpPr/>
      </xdr:nvCxnSpPr>
      <xdr:spPr>
        <a:xfrm flipV="1">
          <a:off x="2019300" y="13582650"/>
          <a:ext cx="889000" cy="22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77669</xdr:rowOff>
    </xdr:from>
    <xdr:ext cx="405111" cy="259045"/>
    <xdr:sp macro="" textlink="">
      <xdr:nvSpPr>
        <xdr:cNvPr id="292" name="n_1mainValue【公営住宅】&#10;有形固定資産減価償却率"/>
        <xdr:cNvSpPr txBox="1"/>
      </xdr:nvSpPr>
      <xdr:spPr>
        <a:xfrm>
          <a:off x="3582044"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80027</xdr:rowOff>
    </xdr:from>
    <xdr:ext cx="405111" cy="259045"/>
    <xdr:sp macro="" textlink="">
      <xdr:nvSpPr>
        <xdr:cNvPr id="293" name="n_2mainValue【公営住宅】&#10;有形固定資産減価償却率"/>
        <xdr:cNvSpPr txBox="1"/>
      </xdr:nvSpPr>
      <xdr:spPr>
        <a:xfrm>
          <a:off x="27057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159311</xdr:rowOff>
    </xdr:from>
    <xdr:ext cx="405111" cy="259045"/>
    <xdr:sp macro="" textlink="">
      <xdr:nvSpPr>
        <xdr:cNvPr id="294" name="n_3mainValue【公営住宅】&#10;有形固定資産減価償却率"/>
        <xdr:cNvSpPr txBox="1"/>
      </xdr:nvSpPr>
      <xdr:spPr>
        <a:xfrm>
          <a:off x="1816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104342</xdr:rowOff>
    </xdr:from>
    <xdr:to>
      <xdr:col>55</xdr:col>
      <xdr:colOff>50800</xdr:colOff>
      <xdr:row>86</xdr:row>
      <xdr:rowOff>34492</xdr:rowOff>
    </xdr:to>
    <xdr:sp macro="" textlink="">
      <xdr:nvSpPr>
        <xdr:cNvPr id="331" name="楕円 330"/>
        <xdr:cNvSpPr/>
      </xdr:nvSpPr>
      <xdr:spPr>
        <a:xfrm>
          <a:off x="104267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19269</xdr:rowOff>
    </xdr:from>
    <xdr:ext cx="469744" cy="259045"/>
    <xdr:sp macro="" textlink="">
      <xdr:nvSpPr>
        <xdr:cNvPr id="332" name="【公営住宅】&#10;一人当たり面積該当値テキスト"/>
        <xdr:cNvSpPr txBox="1"/>
      </xdr:nvSpPr>
      <xdr:spPr>
        <a:xfrm>
          <a:off x="10515600" y="145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333" name="楕円 332"/>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155142</xdr:rowOff>
    </xdr:from>
    <xdr:to>
      <xdr:col>55</xdr:col>
      <xdr:colOff>0</xdr:colOff>
      <xdr:row>85</xdr:row>
      <xdr:rowOff>155600</xdr:rowOff>
    </xdr:to>
    <xdr:cxnSp macro="">
      <xdr:nvCxnSpPr>
        <xdr:cNvPr id="334" name="直線コネクタ 333"/>
        <xdr:cNvCxnSpPr/>
      </xdr:nvCxnSpPr>
      <xdr:spPr>
        <a:xfrm flipV="1">
          <a:off x="9639300" y="1472839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105257</xdr:rowOff>
    </xdr:from>
    <xdr:to>
      <xdr:col>46</xdr:col>
      <xdr:colOff>38100</xdr:colOff>
      <xdr:row>86</xdr:row>
      <xdr:rowOff>35407</xdr:rowOff>
    </xdr:to>
    <xdr:sp macro="" textlink="">
      <xdr:nvSpPr>
        <xdr:cNvPr id="335" name="楕円 334"/>
        <xdr:cNvSpPr/>
      </xdr:nvSpPr>
      <xdr:spPr>
        <a:xfrm>
          <a:off x="8699500" y="146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156057</xdr:rowOff>
    </xdr:to>
    <xdr:cxnSp macro="">
      <xdr:nvCxnSpPr>
        <xdr:cNvPr id="336" name="直線コネクタ 335"/>
        <xdr:cNvCxnSpPr/>
      </xdr:nvCxnSpPr>
      <xdr:spPr>
        <a:xfrm flipV="1">
          <a:off x="8750300" y="147288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100228</xdr:rowOff>
    </xdr:from>
    <xdr:to>
      <xdr:col>41</xdr:col>
      <xdr:colOff>101600</xdr:colOff>
      <xdr:row>86</xdr:row>
      <xdr:rowOff>30378</xdr:rowOff>
    </xdr:to>
    <xdr:sp macro="" textlink="">
      <xdr:nvSpPr>
        <xdr:cNvPr id="337" name="楕円 336"/>
        <xdr:cNvSpPr/>
      </xdr:nvSpPr>
      <xdr:spPr>
        <a:xfrm>
          <a:off x="7810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151028</xdr:rowOff>
    </xdr:from>
    <xdr:to>
      <xdr:col>45</xdr:col>
      <xdr:colOff>177800</xdr:colOff>
      <xdr:row>85</xdr:row>
      <xdr:rowOff>156057</xdr:rowOff>
    </xdr:to>
    <xdr:cxnSp macro="">
      <xdr:nvCxnSpPr>
        <xdr:cNvPr id="338" name="直線コネクタ 337"/>
        <xdr:cNvCxnSpPr/>
      </xdr:nvCxnSpPr>
      <xdr:spPr>
        <a:xfrm>
          <a:off x="7861300" y="14724278"/>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342" name="n_1mainValue【公営住宅】&#10;一人当たり面積"/>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26534</xdr:rowOff>
    </xdr:from>
    <xdr:ext cx="469744" cy="259045"/>
    <xdr:sp macro="" textlink="">
      <xdr:nvSpPr>
        <xdr:cNvPr id="343" name="n_2mainValue【公営住宅】&#10;一人当たり面積"/>
        <xdr:cNvSpPr txBox="1"/>
      </xdr:nvSpPr>
      <xdr:spPr>
        <a:xfrm>
          <a:off x="8515427" y="1477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21505</xdr:rowOff>
    </xdr:from>
    <xdr:ext cx="469744" cy="259045"/>
    <xdr:sp macro="" textlink="">
      <xdr:nvSpPr>
        <xdr:cNvPr id="344" name="n_3mainValue【公営住宅】&#10;一人当たり面積"/>
        <xdr:cNvSpPr txBox="1"/>
      </xdr:nvSpPr>
      <xdr:spPr>
        <a:xfrm>
          <a:off x="7626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401" name="楕円 400"/>
        <xdr:cNvSpPr/>
      </xdr:nvSpPr>
      <xdr:spPr>
        <a:xfrm>
          <a:off x="16268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402" name="【認定こども園・幼稚園・保育所】&#10;有形固定資産減価償却率該当値テキスト"/>
        <xdr:cNvSpPr txBox="1"/>
      </xdr:nvSpPr>
      <xdr:spPr>
        <a:xfrm>
          <a:off x="16357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95613</xdr:rowOff>
    </xdr:from>
    <xdr:to>
      <xdr:col>81</xdr:col>
      <xdr:colOff>101600</xdr:colOff>
      <xdr:row>37</xdr:row>
      <xdr:rowOff>25763</xdr:rowOff>
    </xdr:to>
    <xdr:sp macro="" textlink="">
      <xdr:nvSpPr>
        <xdr:cNvPr id="403" name="楕円 402"/>
        <xdr:cNvSpPr/>
      </xdr:nvSpPr>
      <xdr:spPr>
        <a:xfrm>
          <a:off x="154305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146413</xdr:rowOff>
    </xdr:to>
    <xdr:cxnSp macro="">
      <xdr:nvCxnSpPr>
        <xdr:cNvPr id="404" name="直線コネクタ 403"/>
        <xdr:cNvCxnSpPr/>
      </xdr:nvCxnSpPr>
      <xdr:spPr>
        <a:xfrm flipV="1">
          <a:off x="15481300" y="6163492"/>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54792</xdr:rowOff>
    </xdr:from>
    <xdr:to>
      <xdr:col>76</xdr:col>
      <xdr:colOff>165100</xdr:colOff>
      <xdr:row>36</xdr:row>
      <xdr:rowOff>156392</xdr:rowOff>
    </xdr:to>
    <xdr:sp macro="" textlink="">
      <xdr:nvSpPr>
        <xdr:cNvPr id="405" name="楕円 404"/>
        <xdr:cNvSpPr/>
      </xdr:nvSpPr>
      <xdr:spPr>
        <a:xfrm>
          <a:off x="14541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105592</xdr:rowOff>
    </xdr:from>
    <xdr:to>
      <xdr:col>81</xdr:col>
      <xdr:colOff>50800</xdr:colOff>
      <xdr:row>36</xdr:row>
      <xdr:rowOff>146413</xdr:rowOff>
    </xdr:to>
    <xdr:cxnSp macro="">
      <xdr:nvCxnSpPr>
        <xdr:cNvPr id="406" name="直線コネクタ 405"/>
        <xdr:cNvCxnSpPr/>
      </xdr:nvCxnSpPr>
      <xdr:spPr>
        <a:xfrm>
          <a:off x="14592300" y="627779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30299</xdr:rowOff>
    </xdr:from>
    <xdr:to>
      <xdr:col>72</xdr:col>
      <xdr:colOff>38100</xdr:colOff>
      <xdr:row>37</xdr:row>
      <xdr:rowOff>131899</xdr:rowOff>
    </xdr:to>
    <xdr:sp macro="" textlink="">
      <xdr:nvSpPr>
        <xdr:cNvPr id="407" name="楕円 406"/>
        <xdr:cNvSpPr/>
      </xdr:nvSpPr>
      <xdr:spPr>
        <a:xfrm>
          <a:off x="13652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105592</xdr:rowOff>
    </xdr:from>
    <xdr:to>
      <xdr:col>76</xdr:col>
      <xdr:colOff>114300</xdr:colOff>
      <xdr:row>37</xdr:row>
      <xdr:rowOff>81099</xdr:rowOff>
    </xdr:to>
    <xdr:cxnSp macro="">
      <xdr:nvCxnSpPr>
        <xdr:cNvPr id="408" name="直線コネクタ 407"/>
        <xdr:cNvCxnSpPr/>
      </xdr:nvCxnSpPr>
      <xdr:spPr>
        <a:xfrm flipV="1">
          <a:off x="13703300" y="6277792"/>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42290</xdr:rowOff>
    </xdr:from>
    <xdr:ext cx="405111" cy="259045"/>
    <xdr:sp macro="" textlink="">
      <xdr:nvSpPr>
        <xdr:cNvPr id="412" name="n_1mainValue【認定こども園・幼稚園・保育所】&#10;有形固定資産減価償却率"/>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1469</xdr:rowOff>
    </xdr:from>
    <xdr:ext cx="405111" cy="259045"/>
    <xdr:sp macro="" textlink="">
      <xdr:nvSpPr>
        <xdr:cNvPr id="413" name="n_2mainValue【認定こども園・幼稚園・保育所】&#10;有形固定資産減価償却率"/>
        <xdr:cNvSpPr txBox="1"/>
      </xdr:nvSpPr>
      <xdr:spPr>
        <a:xfrm>
          <a:off x="14389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148426</xdr:rowOff>
    </xdr:from>
    <xdr:ext cx="405111" cy="259045"/>
    <xdr:sp macro="" textlink="">
      <xdr:nvSpPr>
        <xdr:cNvPr id="414" name="n_3mainValue【認定こども園・幼稚園・保育所】&#10;有形固定資産減価償却率"/>
        <xdr:cNvSpPr txBox="1"/>
      </xdr:nvSpPr>
      <xdr:spPr>
        <a:xfrm>
          <a:off x="13500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453" name="楕円 452"/>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82567</xdr:rowOff>
    </xdr:from>
    <xdr:ext cx="469744" cy="259045"/>
    <xdr:sp macro="" textlink="">
      <xdr:nvSpPr>
        <xdr:cNvPr id="454" name="【認定こども園・幼稚園・保育所】&#10;一人当たり面積該当値テキスト"/>
        <xdr:cNvSpPr txBox="1"/>
      </xdr:nvSpPr>
      <xdr:spPr>
        <a:xfrm>
          <a:off x="22199600"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157480</xdr:rowOff>
    </xdr:from>
    <xdr:to>
      <xdr:col>112</xdr:col>
      <xdr:colOff>38100</xdr:colOff>
      <xdr:row>40</xdr:row>
      <xdr:rowOff>87630</xdr:rowOff>
    </xdr:to>
    <xdr:sp macro="" textlink="">
      <xdr:nvSpPr>
        <xdr:cNvPr id="455" name="楕円 454"/>
        <xdr:cNvSpPr/>
      </xdr:nvSpPr>
      <xdr:spPr>
        <a:xfrm>
          <a:off x="21272500" y="68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40</xdr:row>
      <xdr:rowOff>36830</xdr:rowOff>
    </xdr:to>
    <xdr:cxnSp macro="">
      <xdr:nvCxnSpPr>
        <xdr:cNvPr id="456" name="直線コネクタ 455"/>
        <xdr:cNvCxnSpPr/>
      </xdr:nvCxnSpPr>
      <xdr:spPr>
        <a:xfrm flipV="1">
          <a:off x="21323300" y="6797040"/>
          <a:ext cx="8382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161290</xdr:rowOff>
    </xdr:from>
    <xdr:to>
      <xdr:col>107</xdr:col>
      <xdr:colOff>101600</xdr:colOff>
      <xdr:row>40</xdr:row>
      <xdr:rowOff>91440</xdr:rowOff>
    </xdr:to>
    <xdr:sp macro="" textlink="">
      <xdr:nvSpPr>
        <xdr:cNvPr id="457" name="楕円 456"/>
        <xdr:cNvSpPr/>
      </xdr:nvSpPr>
      <xdr:spPr>
        <a:xfrm>
          <a:off x="20383500" y="68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36830</xdr:rowOff>
    </xdr:from>
    <xdr:to>
      <xdr:col>111</xdr:col>
      <xdr:colOff>177800</xdr:colOff>
      <xdr:row>40</xdr:row>
      <xdr:rowOff>40640</xdr:rowOff>
    </xdr:to>
    <xdr:cxnSp macro="">
      <xdr:nvCxnSpPr>
        <xdr:cNvPr id="458" name="直線コネクタ 457"/>
        <xdr:cNvCxnSpPr/>
      </xdr:nvCxnSpPr>
      <xdr:spPr>
        <a:xfrm flipV="1">
          <a:off x="20434300" y="6894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459" name="楕円 458"/>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40640</xdr:rowOff>
    </xdr:from>
    <xdr:to>
      <xdr:col>107</xdr:col>
      <xdr:colOff>50800</xdr:colOff>
      <xdr:row>40</xdr:row>
      <xdr:rowOff>45720</xdr:rowOff>
    </xdr:to>
    <xdr:cxnSp macro="">
      <xdr:nvCxnSpPr>
        <xdr:cNvPr id="460" name="直線コネクタ 459"/>
        <xdr:cNvCxnSpPr/>
      </xdr:nvCxnSpPr>
      <xdr:spPr>
        <a:xfrm flipV="1">
          <a:off x="19545300" y="689864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6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54627</xdr:rowOff>
    </xdr:from>
    <xdr:ext cx="469744" cy="259045"/>
    <xdr:sp macro="" textlink="">
      <xdr:nvSpPr>
        <xdr:cNvPr id="463" name="n_3aveValue【認定こども園・幼稚園・保育所】&#10;一人当たり面積"/>
        <xdr:cNvSpPr txBox="1"/>
      </xdr:nvSpPr>
      <xdr:spPr>
        <a:xfrm>
          <a:off x="19310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78757</xdr:rowOff>
    </xdr:from>
    <xdr:ext cx="469744" cy="259045"/>
    <xdr:sp macro="" textlink="">
      <xdr:nvSpPr>
        <xdr:cNvPr id="464" name="n_1mainValue【認定こども園・幼稚園・保育所】&#10;一人当たり面積"/>
        <xdr:cNvSpPr txBox="1"/>
      </xdr:nvSpPr>
      <xdr:spPr>
        <a:xfrm>
          <a:off x="21075727" y="69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82567</xdr:rowOff>
    </xdr:from>
    <xdr:ext cx="469744" cy="259045"/>
    <xdr:sp macro="" textlink="">
      <xdr:nvSpPr>
        <xdr:cNvPr id="465" name="n_2mainValue【認定こども園・幼稚園・保育所】&#10;一人当たり面積"/>
        <xdr:cNvSpPr txBox="1"/>
      </xdr:nvSpPr>
      <xdr:spPr>
        <a:xfrm>
          <a:off x="20199427" y="69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466" name="n_3mainValue【認定こども園・幼稚園・保育所】&#10;一人当たり面積"/>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652</xdr:rowOff>
    </xdr:from>
    <xdr:ext cx="405111" cy="259045"/>
    <xdr:sp macro="" textlink="">
      <xdr:nvSpPr>
        <xdr:cNvPr id="496" name="【学校施設】&#10;有形固定資産減価償却率平均値テキスト"/>
        <xdr:cNvSpPr txBox="1"/>
      </xdr:nvSpPr>
      <xdr:spPr>
        <a:xfrm>
          <a:off x="16357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65405</xdr:rowOff>
    </xdr:from>
    <xdr:to>
      <xdr:col>85</xdr:col>
      <xdr:colOff>177800</xdr:colOff>
      <xdr:row>61</xdr:row>
      <xdr:rowOff>167005</xdr:rowOff>
    </xdr:to>
    <xdr:sp macro="" textlink="">
      <xdr:nvSpPr>
        <xdr:cNvPr id="506" name="楕円 505"/>
        <xdr:cNvSpPr/>
      </xdr:nvSpPr>
      <xdr:spPr>
        <a:xfrm>
          <a:off x="162687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43832</xdr:rowOff>
    </xdr:from>
    <xdr:ext cx="405111" cy="259045"/>
    <xdr:sp macro="" textlink="">
      <xdr:nvSpPr>
        <xdr:cNvPr id="507" name="【学校施設】&#10;有形固定資産減価償却率該当値テキスト"/>
        <xdr:cNvSpPr txBox="1"/>
      </xdr:nvSpPr>
      <xdr:spPr>
        <a:xfrm>
          <a:off x="16357600"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122555</xdr:rowOff>
    </xdr:from>
    <xdr:to>
      <xdr:col>81</xdr:col>
      <xdr:colOff>101600</xdr:colOff>
      <xdr:row>62</xdr:row>
      <xdr:rowOff>52705</xdr:rowOff>
    </xdr:to>
    <xdr:sp macro="" textlink="">
      <xdr:nvSpPr>
        <xdr:cNvPr id="508" name="楕円 507"/>
        <xdr:cNvSpPr/>
      </xdr:nvSpPr>
      <xdr:spPr>
        <a:xfrm>
          <a:off x="15430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62</xdr:row>
      <xdr:rowOff>1905</xdr:rowOff>
    </xdr:to>
    <xdr:cxnSp macro="">
      <xdr:nvCxnSpPr>
        <xdr:cNvPr id="509" name="直線コネクタ 508"/>
        <xdr:cNvCxnSpPr/>
      </xdr:nvCxnSpPr>
      <xdr:spPr>
        <a:xfrm flipV="1">
          <a:off x="15481300" y="105746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xdr:rowOff>
    </xdr:from>
    <xdr:to>
      <xdr:col>76</xdr:col>
      <xdr:colOff>165100</xdr:colOff>
      <xdr:row>62</xdr:row>
      <xdr:rowOff>102235</xdr:rowOff>
    </xdr:to>
    <xdr:sp macro="" textlink="">
      <xdr:nvSpPr>
        <xdr:cNvPr id="510" name="楕円 509"/>
        <xdr:cNvSpPr/>
      </xdr:nvSpPr>
      <xdr:spPr>
        <a:xfrm>
          <a:off x="14541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1905</xdr:rowOff>
    </xdr:from>
    <xdr:to>
      <xdr:col>81</xdr:col>
      <xdr:colOff>50800</xdr:colOff>
      <xdr:row>62</xdr:row>
      <xdr:rowOff>51435</xdr:rowOff>
    </xdr:to>
    <xdr:cxnSp macro="">
      <xdr:nvCxnSpPr>
        <xdr:cNvPr id="511" name="直線コネクタ 510"/>
        <xdr:cNvCxnSpPr/>
      </xdr:nvCxnSpPr>
      <xdr:spPr>
        <a:xfrm flipV="1">
          <a:off x="14592300" y="106318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114935</xdr:rowOff>
    </xdr:from>
    <xdr:to>
      <xdr:col>72</xdr:col>
      <xdr:colOff>38100</xdr:colOff>
      <xdr:row>63</xdr:row>
      <xdr:rowOff>45085</xdr:rowOff>
    </xdr:to>
    <xdr:sp macro="" textlink="">
      <xdr:nvSpPr>
        <xdr:cNvPr id="512" name="楕円 511"/>
        <xdr:cNvSpPr/>
      </xdr:nvSpPr>
      <xdr:spPr>
        <a:xfrm>
          <a:off x="13652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51435</xdr:rowOff>
    </xdr:from>
    <xdr:to>
      <xdr:col>76</xdr:col>
      <xdr:colOff>114300</xdr:colOff>
      <xdr:row>62</xdr:row>
      <xdr:rowOff>165735</xdr:rowOff>
    </xdr:to>
    <xdr:cxnSp macro="">
      <xdr:nvCxnSpPr>
        <xdr:cNvPr id="513" name="直線コネクタ 512"/>
        <xdr:cNvCxnSpPr/>
      </xdr:nvCxnSpPr>
      <xdr:spPr>
        <a:xfrm flipV="1">
          <a:off x="13703300" y="106813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514"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515"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516"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43832</xdr:rowOff>
    </xdr:from>
    <xdr:ext cx="405111" cy="259045"/>
    <xdr:sp macro="" textlink="">
      <xdr:nvSpPr>
        <xdr:cNvPr id="517" name="n_1mainValue【学校施設】&#10;有形固定資産減価償却率"/>
        <xdr:cNvSpPr txBox="1"/>
      </xdr:nvSpPr>
      <xdr:spPr>
        <a:xfrm>
          <a:off x="152660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93362</xdr:rowOff>
    </xdr:from>
    <xdr:ext cx="405111" cy="259045"/>
    <xdr:sp macro="" textlink="">
      <xdr:nvSpPr>
        <xdr:cNvPr id="518" name="n_2mainValue【学校施設】&#10;有形固定資産減価償却率"/>
        <xdr:cNvSpPr txBox="1"/>
      </xdr:nvSpPr>
      <xdr:spPr>
        <a:xfrm>
          <a:off x="14389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36212</xdr:rowOff>
    </xdr:from>
    <xdr:ext cx="405111" cy="259045"/>
    <xdr:sp macro="" textlink="">
      <xdr:nvSpPr>
        <xdr:cNvPr id="519" name="n_3mainValue【学校施設】&#10;有形固定資産減価償却率"/>
        <xdr:cNvSpPr txBox="1"/>
      </xdr:nvSpPr>
      <xdr:spPr>
        <a:xfrm>
          <a:off x="13500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50"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80482</xdr:rowOff>
    </xdr:from>
    <xdr:to>
      <xdr:col>116</xdr:col>
      <xdr:colOff>114300</xdr:colOff>
      <xdr:row>58</xdr:row>
      <xdr:rowOff>10632</xdr:rowOff>
    </xdr:to>
    <xdr:sp macro="" textlink="">
      <xdr:nvSpPr>
        <xdr:cNvPr id="560" name="楕円 559"/>
        <xdr:cNvSpPr/>
      </xdr:nvSpPr>
      <xdr:spPr>
        <a:xfrm>
          <a:off x="22110700" y="985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103359</xdr:rowOff>
    </xdr:from>
    <xdr:ext cx="469744" cy="259045"/>
    <xdr:sp macro="" textlink="">
      <xdr:nvSpPr>
        <xdr:cNvPr id="561" name="【学校施設】&#10;一人当たり面積該当値テキスト"/>
        <xdr:cNvSpPr txBox="1"/>
      </xdr:nvSpPr>
      <xdr:spPr>
        <a:xfrm>
          <a:off x="22199600" y="97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17780</xdr:rowOff>
    </xdr:from>
    <xdr:to>
      <xdr:col>112</xdr:col>
      <xdr:colOff>38100</xdr:colOff>
      <xdr:row>59</xdr:row>
      <xdr:rowOff>119380</xdr:rowOff>
    </xdr:to>
    <xdr:sp macro="" textlink="">
      <xdr:nvSpPr>
        <xdr:cNvPr id="562" name="楕円 561"/>
        <xdr:cNvSpPr/>
      </xdr:nvSpPr>
      <xdr:spPr>
        <a:xfrm>
          <a:off x="2127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131282</xdr:rowOff>
    </xdr:from>
    <xdr:to>
      <xdr:col>116</xdr:col>
      <xdr:colOff>63500</xdr:colOff>
      <xdr:row>59</xdr:row>
      <xdr:rowOff>68580</xdr:rowOff>
    </xdr:to>
    <xdr:cxnSp macro="">
      <xdr:nvCxnSpPr>
        <xdr:cNvPr id="563" name="直線コネクタ 562"/>
        <xdr:cNvCxnSpPr/>
      </xdr:nvCxnSpPr>
      <xdr:spPr>
        <a:xfrm flipV="1">
          <a:off x="21323300" y="9903932"/>
          <a:ext cx="838200" cy="28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26270</xdr:rowOff>
    </xdr:from>
    <xdr:to>
      <xdr:col>107</xdr:col>
      <xdr:colOff>101600</xdr:colOff>
      <xdr:row>59</xdr:row>
      <xdr:rowOff>127870</xdr:rowOff>
    </xdr:to>
    <xdr:sp macro="" textlink="">
      <xdr:nvSpPr>
        <xdr:cNvPr id="564" name="楕円 563"/>
        <xdr:cNvSpPr/>
      </xdr:nvSpPr>
      <xdr:spPr>
        <a:xfrm>
          <a:off x="20383500" y="101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68580</xdr:rowOff>
    </xdr:from>
    <xdr:to>
      <xdr:col>111</xdr:col>
      <xdr:colOff>177800</xdr:colOff>
      <xdr:row>59</xdr:row>
      <xdr:rowOff>77070</xdr:rowOff>
    </xdr:to>
    <xdr:cxnSp macro="">
      <xdr:nvCxnSpPr>
        <xdr:cNvPr id="565" name="直線コネクタ 564"/>
        <xdr:cNvCxnSpPr/>
      </xdr:nvCxnSpPr>
      <xdr:spPr>
        <a:xfrm flipV="1">
          <a:off x="20434300" y="10184130"/>
          <a:ext cx="8890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15494</xdr:rowOff>
    </xdr:from>
    <xdr:to>
      <xdr:col>102</xdr:col>
      <xdr:colOff>165100</xdr:colOff>
      <xdr:row>59</xdr:row>
      <xdr:rowOff>117094</xdr:rowOff>
    </xdr:to>
    <xdr:sp macro="" textlink="">
      <xdr:nvSpPr>
        <xdr:cNvPr id="566" name="楕円 565"/>
        <xdr:cNvSpPr/>
      </xdr:nvSpPr>
      <xdr:spPr>
        <a:xfrm>
          <a:off x="19494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66294</xdr:rowOff>
    </xdr:from>
    <xdr:to>
      <xdr:col>107</xdr:col>
      <xdr:colOff>50800</xdr:colOff>
      <xdr:row>59</xdr:row>
      <xdr:rowOff>77070</xdr:rowOff>
    </xdr:to>
    <xdr:cxnSp macro="">
      <xdr:nvCxnSpPr>
        <xdr:cNvPr id="567" name="直線コネクタ 566"/>
        <xdr:cNvCxnSpPr/>
      </xdr:nvCxnSpPr>
      <xdr:spPr>
        <a:xfrm>
          <a:off x="19545300" y="10181844"/>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70992</xdr:rowOff>
    </xdr:from>
    <xdr:ext cx="469744" cy="259045"/>
    <xdr:sp macro="" textlink="">
      <xdr:nvSpPr>
        <xdr:cNvPr id="568" name="n_1aveValue【学校施設】&#10;一人当たり面積"/>
        <xdr:cNvSpPr txBox="1"/>
      </xdr:nvSpPr>
      <xdr:spPr>
        <a:xfrm>
          <a:off x="21075727" y="10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50092</xdr:rowOff>
    </xdr:from>
    <xdr:ext cx="469744" cy="259045"/>
    <xdr:sp macro="" textlink="">
      <xdr:nvSpPr>
        <xdr:cNvPr id="569" name="n_2aveValue【学校施設】&#10;一人当たり面積"/>
        <xdr:cNvSpPr txBox="1"/>
      </xdr:nvSpPr>
      <xdr:spPr>
        <a:xfrm>
          <a:off x="20199427" y="103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62175</xdr:rowOff>
    </xdr:from>
    <xdr:ext cx="469744" cy="259045"/>
    <xdr:sp macro="" textlink="">
      <xdr:nvSpPr>
        <xdr:cNvPr id="570" name="n_3aveValue【学校施設】&#10;一人当たり面積"/>
        <xdr:cNvSpPr txBox="1"/>
      </xdr:nvSpPr>
      <xdr:spPr>
        <a:xfrm>
          <a:off x="19310427" y="103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135907</xdr:rowOff>
    </xdr:from>
    <xdr:ext cx="469744" cy="259045"/>
    <xdr:sp macro="" textlink="">
      <xdr:nvSpPr>
        <xdr:cNvPr id="571" name="n_1main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144397</xdr:rowOff>
    </xdr:from>
    <xdr:ext cx="469744" cy="259045"/>
    <xdr:sp macro="" textlink="">
      <xdr:nvSpPr>
        <xdr:cNvPr id="572" name="n_2mainValue【学校施設】&#10;一人当たり面積"/>
        <xdr:cNvSpPr txBox="1"/>
      </xdr:nvSpPr>
      <xdr:spPr>
        <a:xfrm>
          <a:off x="20199427" y="99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133621</xdr:rowOff>
    </xdr:from>
    <xdr:ext cx="469744" cy="259045"/>
    <xdr:sp macro="" textlink="">
      <xdr:nvSpPr>
        <xdr:cNvPr id="573" name="n_3mainValue【学校施設】&#10;一人当たり面積"/>
        <xdr:cNvSpPr txBox="1"/>
      </xdr:nvSpPr>
      <xdr:spPr>
        <a:xfrm>
          <a:off x="19310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15602</xdr:rowOff>
    </xdr:from>
    <xdr:to>
      <xdr:col>85</xdr:col>
      <xdr:colOff>177800</xdr:colOff>
      <xdr:row>101</xdr:row>
      <xdr:rowOff>117202</xdr:rowOff>
    </xdr:to>
    <xdr:sp macro="" textlink="">
      <xdr:nvSpPr>
        <xdr:cNvPr id="630" name="楕円 629"/>
        <xdr:cNvSpPr/>
      </xdr:nvSpPr>
      <xdr:spPr>
        <a:xfrm>
          <a:off x="162687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38479</xdr:rowOff>
    </xdr:from>
    <xdr:ext cx="405111" cy="259045"/>
    <xdr:sp macro="" textlink="">
      <xdr:nvSpPr>
        <xdr:cNvPr id="631" name="【公民館】&#10;有形固定資産減価償却率該当値テキスト"/>
        <xdr:cNvSpPr txBox="1"/>
      </xdr:nvSpPr>
      <xdr:spPr>
        <a:xfrm>
          <a:off x="16357600" y="171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51526</xdr:rowOff>
    </xdr:from>
    <xdr:to>
      <xdr:col>81</xdr:col>
      <xdr:colOff>101600</xdr:colOff>
      <xdr:row>101</xdr:row>
      <xdr:rowOff>153126</xdr:rowOff>
    </xdr:to>
    <xdr:sp macro="" textlink="">
      <xdr:nvSpPr>
        <xdr:cNvPr id="632" name="楕円 631"/>
        <xdr:cNvSpPr/>
      </xdr:nvSpPr>
      <xdr:spPr>
        <a:xfrm>
          <a:off x="15430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101</xdr:row>
      <xdr:rowOff>102326</xdr:rowOff>
    </xdr:to>
    <xdr:cxnSp macro="">
      <xdr:nvCxnSpPr>
        <xdr:cNvPr id="633" name="直線コネクタ 632"/>
        <xdr:cNvCxnSpPr/>
      </xdr:nvCxnSpPr>
      <xdr:spPr>
        <a:xfrm flipV="1">
          <a:off x="15481300" y="173828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87449</xdr:rowOff>
    </xdr:from>
    <xdr:to>
      <xdr:col>76</xdr:col>
      <xdr:colOff>165100</xdr:colOff>
      <xdr:row>102</xdr:row>
      <xdr:rowOff>17599</xdr:rowOff>
    </xdr:to>
    <xdr:sp macro="" textlink="">
      <xdr:nvSpPr>
        <xdr:cNvPr id="634" name="楕円 633"/>
        <xdr:cNvSpPr/>
      </xdr:nvSpPr>
      <xdr:spPr>
        <a:xfrm>
          <a:off x="14541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102326</xdr:rowOff>
    </xdr:from>
    <xdr:to>
      <xdr:col>81</xdr:col>
      <xdr:colOff>50800</xdr:colOff>
      <xdr:row>101</xdr:row>
      <xdr:rowOff>138249</xdr:rowOff>
    </xdr:to>
    <xdr:cxnSp macro="">
      <xdr:nvCxnSpPr>
        <xdr:cNvPr id="635" name="直線コネクタ 634"/>
        <xdr:cNvCxnSpPr/>
      </xdr:nvCxnSpPr>
      <xdr:spPr>
        <a:xfrm flipV="1">
          <a:off x="14592300" y="1741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636" name="楕円 635"/>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138249</xdr:rowOff>
    </xdr:from>
    <xdr:to>
      <xdr:col>76</xdr:col>
      <xdr:colOff>114300</xdr:colOff>
      <xdr:row>102</xdr:row>
      <xdr:rowOff>128451</xdr:rowOff>
    </xdr:to>
    <xdr:cxnSp macro="">
      <xdr:nvCxnSpPr>
        <xdr:cNvPr id="637" name="直線コネクタ 636"/>
        <xdr:cNvCxnSpPr/>
      </xdr:nvCxnSpPr>
      <xdr:spPr>
        <a:xfrm flipV="1">
          <a:off x="13703300" y="17454699"/>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169653</xdr:rowOff>
    </xdr:from>
    <xdr:ext cx="405111" cy="259045"/>
    <xdr:sp macro="" textlink="">
      <xdr:nvSpPr>
        <xdr:cNvPr id="641" name="n_1mainValue【公民館】&#10;有形固定資産減価償却率"/>
        <xdr:cNvSpPr txBox="1"/>
      </xdr:nvSpPr>
      <xdr:spPr>
        <a:xfrm>
          <a:off x="152660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34126</xdr:rowOff>
    </xdr:from>
    <xdr:ext cx="405111" cy="259045"/>
    <xdr:sp macro="" textlink="">
      <xdr:nvSpPr>
        <xdr:cNvPr id="642" name="n_2mainValue【公民館】&#10;有形固定資産減価償却率"/>
        <xdr:cNvSpPr txBox="1"/>
      </xdr:nvSpPr>
      <xdr:spPr>
        <a:xfrm>
          <a:off x="143897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643" name="n_3mainValue【公民館】&#10;有形固定資産減価償却率"/>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94895</xdr:rowOff>
    </xdr:from>
    <xdr:to>
      <xdr:col>116</xdr:col>
      <xdr:colOff>114300</xdr:colOff>
      <xdr:row>108</xdr:row>
      <xdr:rowOff>25045</xdr:rowOff>
    </xdr:to>
    <xdr:sp macro="" textlink="">
      <xdr:nvSpPr>
        <xdr:cNvPr id="680" name="楕円 679"/>
        <xdr:cNvSpPr/>
      </xdr:nvSpPr>
      <xdr:spPr>
        <a:xfrm>
          <a:off x="22110700" y="18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9822</xdr:rowOff>
    </xdr:from>
    <xdr:ext cx="469744" cy="259045"/>
    <xdr:sp macro="" textlink="">
      <xdr:nvSpPr>
        <xdr:cNvPr id="681" name="【公民館】&#10;一人当たり面積該当値テキスト"/>
        <xdr:cNvSpPr txBox="1"/>
      </xdr:nvSpPr>
      <xdr:spPr>
        <a:xfrm>
          <a:off x="22199600" y="183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96265</xdr:rowOff>
    </xdr:from>
    <xdr:to>
      <xdr:col>112</xdr:col>
      <xdr:colOff>38100</xdr:colOff>
      <xdr:row>108</xdr:row>
      <xdr:rowOff>26415</xdr:rowOff>
    </xdr:to>
    <xdr:sp macro="" textlink="">
      <xdr:nvSpPr>
        <xdr:cNvPr id="682" name="楕円 681"/>
        <xdr:cNvSpPr/>
      </xdr:nvSpPr>
      <xdr:spPr>
        <a:xfrm>
          <a:off x="212725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145695</xdr:rowOff>
    </xdr:from>
    <xdr:to>
      <xdr:col>116</xdr:col>
      <xdr:colOff>63500</xdr:colOff>
      <xdr:row>107</xdr:row>
      <xdr:rowOff>147065</xdr:rowOff>
    </xdr:to>
    <xdr:cxnSp macro="">
      <xdr:nvCxnSpPr>
        <xdr:cNvPr id="683" name="直線コネクタ 682"/>
        <xdr:cNvCxnSpPr/>
      </xdr:nvCxnSpPr>
      <xdr:spPr>
        <a:xfrm flipV="1">
          <a:off x="21323300" y="18490845"/>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97180</xdr:rowOff>
    </xdr:from>
    <xdr:to>
      <xdr:col>107</xdr:col>
      <xdr:colOff>101600</xdr:colOff>
      <xdr:row>108</xdr:row>
      <xdr:rowOff>27330</xdr:rowOff>
    </xdr:to>
    <xdr:sp macro="" textlink="">
      <xdr:nvSpPr>
        <xdr:cNvPr id="684" name="楕円 683"/>
        <xdr:cNvSpPr/>
      </xdr:nvSpPr>
      <xdr:spPr>
        <a:xfrm>
          <a:off x="20383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147065</xdr:rowOff>
    </xdr:from>
    <xdr:to>
      <xdr:col>111</xdr:col>
      <xdr:colOff>177800</xdr:colOff>
      <xdr:row>107</xdr:row>
      <xdr:rowOff>147980</xdr:rowOff>
    </xdr:to>
    <xdr:cxnSp macro="">
      <xdr:nvCxnSpPr>
        <xdr:cNvPr id="685" name="直線コネクタ 684"/>
        <xdr:cNvCxnSpPr/>
      </xdr:nvCxnSpPr>
      <xdr:spPr>
        <a:xfrm flipV="1">
          <a:off x="20434300" y="1849221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97180</xdr:rowOff>
    </xdr:from>
    <xdr:to>
      <xdr:col>102</xdr:col>
      <xdr:colOff>165100</xdr:colOff>
      <xdr:row>108</xdr:row>
      <xdr:rowOff>27330</xdr:rowOff>
    </xdr:to>
    <xdr:sp macro="" textlink="">
      <xdr:nvSpPr>
        <xdr:cNvPr id="686" name="楕円 685"/>
        <xdr:cNvSpPr/>
      </xdr:nvSpPr>
      <xdr:spPr>
        <a:xfrm>
          <a:off x="19494500" y="184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147980</xdr:rowOff>
    </xdr:from>
    <xdr:to>
      <xdr:col>107</xdr:col>
      <xdr:colOff>50800</xdr:colOff>
      <xdr:row>107</xdr:row>
      <xdr:rowOff>147980</xdr:rowOff>
    </xdr:to>
    <xdr:cxnSp macro="">
      <xdr:nvCxnSpPr>
        <xdr:cNvPr id="687" name="直線コネクタ 686"/>
        <xdr:cNvCxnSpPr/>
      </xdr:nvCxnSpPr>
      <xdr:spPr>
        <a:xfrm>
          <a:off x="19545300" y="18493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17542</xdr:rowOff>
    </xdr:from>
    <xdr:ext cx="469744" cy="259045"/>
    <xdr:sp macro="" textlink="">
      <xdr:nvSpPr>
        <xdr:cNvPr id="691" name="n_1mainValue【公民館】&#10;一人当たり面積"/>
        <xdr:cNvSpPr txBox="1"/>
      </xdr:nvSpPr>
      <xdr:spPr>
        <a:xfrm>
          <a:off x="21075727" y="1853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18457</xdr:rowOff>
    </xdr:from>
    <xdr:ext cx="469744" cy="259045"/>
    <xdr:sp macro="" textlink="">
      <xdr:nvSpPr>
        <xdr:cNvPr id="692" name="n_2mainValue【公民館】&#10;一人当たり面積"/>
        <xdr:cNvSpPr txBox="1"/>
      </xdr:nvSpPr>
      <xdr:spPr>
        <a:xfrm>
          <a:off x="20199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18457</xdr:rowOff>
    </xdr:from>
    <xdr:ext cx="469744" cy="259045"/>
    <xdr:sp macro="" textlink="">
      <xdr:nvSpPr>
        <xdr:cNvPr id="693" name="n_3mainValue【公民館】&#10;一人当たり面積"/>
        <xdr:cNvSpPr txBox="1"/>
      </xdr:nvSpPr>
      <xdr:spPr>
        <a:xfrm>
          <a:off x="19310427" y="185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道路や橋りょうをはじめ、いずれの施設も有形固定資産減価償却率は高い水準にある。いずれの施設についても計画的な長寿命化を図り、適切な維持補修に努めていく必要がある。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xdr:rowOff>
    </xdr:from>
    <xdr:to>
      <xdr:col>24</xdr:col>
      <xdr:colOff>114300</xdr:colOff>
      <xdr:row>57</xdr:row>
      <xdr:rowOff>113665</xdr:rowOff>
    </xdr:to>
    <xdr:sp macro="" textlink="">
      <xdr:nvSpPr>
        <xdr:cNvPr id="90" name="楕円 89"/>
        <xdr:cNvSpPr/>
      </xdr:nvSpPr>
      <xdr:spPr>
        <a:xfrm>
          <a:off x="4584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34942</xdr:rowOff>
    </xdr:from>
    <xdr:ext cx="405111" cy="259045"/>
    <xdr:sp macro="" textlink="">
      <xdr:nvSpPr>
        <xdr:cNvPr id="91" name="【体育館・プール】&#10;有形固定資産減価償却率該当値テキスト"/>
        <xdr:cNvSpPr txBox="1"/>
      </xdr:nvSpPr>
      <xdr:spPr>
        <a:xfrm>
          <a:off x="4673600"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73025</xdr:rowOff>
    </xdr:from>
    <xdr:to>
      <xdr:col>20</xdr:col>
      <xdr:colOff>38100</xdr:colOff>
      <xdr:row>57</xdr:row>
      <xdr:rowOff>3175</xdr:rowOff>
    </xdr:to>
    <xdr:sp macro="" textlink="">
      <xdr:nvSpPr>
        <xdr:cNvPr id="92" name="楕円 91"/>
        <xdr:cNvSpPr/>
      </xdr:nvSpPr>
      <xdr:spPr>
        <a:xfrm>
          <a:off x="3746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123825</xdr:rowOff>
    </xdr:from>
    <xdr:to>
      <xdr:col>24</xdr:col>
      <xdr:colOff>63500</xdr:colOff>
      <xdr:row>57</xdr:row>
      <xdr:rowOff>62865</xdr:rowOff>
    </xdr:to>
    <xdr:cxnSp macro="">
      <xdr:nvCxnSpPr>
        <xdr:cNvPr id="93" name="直線コネクタ 92"/>
        <xdr:cNvCxnSpPr/>
      </xdr:nvCxnSpPr>
      <xdr:spPr>
        <a:xfrm>
          <a:off x="3797300" y="972502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105410</xdr:rowOff>
    </xdr:from>
    <xdr:to>
      <xdr:col>15</xdr:col>
      <xdr:colOff>101600</xdr:colOff>
      <xdr:row>57</xdr:row>
      <xdr:rowOff>35560</xdr:rowOff>
    </xdr:to>
    <xdr:sp macro="" textlink="">
      <xdr:nvSpPr>
        <xdr:cNvPr id="94" name="楕円 93"/>
        <xdr:cNvSpPr/>
      </xdr:nvSpPr>
      <xdr:spPr>
        <a:xfrm>
          <a:off x="2857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56</xdr:row>
      <xdr:rowOff>156210</xdr:rowOff>
    </xdr:to>
    <xdr:cxnSp macro="">
      <xdr:nvCxnSpPr>
        <xdr:cNvPr id="95" name="直線コネクタ 94"/>
        <xdr:cNvCxnSpPr/>
      </xdr:nvCxnSpPr>
      <xdr:spPr>
        <a:xfrm flipV="1">
          <a:off x="2908300" y="9725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55880</xdr:rowOff>
    </xdr:from>
    <xdr:to>
      <xdr:col>10</xdr:col>
      <xdr:colOff>165100</xdr:colOff>
      <xdr:row>55</xdr:row>
      <xdr:rowOff>157480</xdr:rowOff>
    </xdr:to>
    <xdr:sp macro="" textlink="">
      <xdr:nvSpPr>
        <xdr:cNvPr id="96" name="楕円 95"/>
        <xdr:cNvSpPr/>
      </xdr:nvSpPr>
      <xdr:spPr>
        <a:xfrm>
          <a:off x="1968500" y="94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106680</xdr:rowOff>
    </xdr:from>
    <xdr:to>
      <xdr:col>15</xdr:col>
      <xdr:colOff>50800</xdr:colOff>
      <xdr:row>56</xdr:row>
      <xdr:rowOff>156210</xdr:rowOff>
    </xdr:to>
    <xdr:cxnSp macro="">
      <xdr:nvCxnSpPr>
        <xdr:cNvPr id="97" name="直線コネクタ 96"/>
        <xdr:cNvCxnSpPr/>
      </xdr:nvCxnSpPr>
      <xdr:spPr>
        <a:xfrm>
          <a:off x="2019300" y="953643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19702</xdr:rowOff>
    </xdr:from>
    <xdr:ext cx="405111" cy="259045"/>
    <xdr:sp macro="" textlink="">
      <xdr:nvSpPr>
        <xdr:cNvPr id="98" name="n_1mainValue【体育館・プール】&#10;有形固定資産減価償却率"/>
        <xdr:cNvSpPr txBox="1"/>
      </xdr:nvSpPr>
      <xdr:spPr>
        <a:xfrm>
          <a:off x="35820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52087</xdr:rowOff>
    </xdr:from>
    <xdr:ext cx="405111" cy="259045"/>
    <xdr:sp macro="" textlink="">
      <xdr:nvSpPr>
        <xdr:cNvPr id="99" name="n_2mainValue【体育館・プール】&#10;有形固定資産減価償却率"/>
        <xdr:cNvSpPr txBox="1"/>
      </xdr:nvSpPr>
      <xdr:spPr>
        <a:xfrm>
          <a:off x="27057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2557</xdr:rowOff>
    </xdr:from>
    <xdr:ext cx="405111" cy="259045"/>
    <xdr:sp macro="" textlink="">
      <xdr:nvSpPr>
        <xdr:cNvPr id="100" name="n_3mainValue【体育館・プール】&#10;有形固定資産減価償却率"/>
        <xdr:cNvSpPr txBox="1"/>
      </xdr:nvSpPr>
      <xdr:spPr>
        <a:xfrm>
          <a:off x="1816744" y="926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25"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xdr:rowOff>
    </xdr:from>
    <xdr:to>
      <xdr:col>55</xdr:col>
      <xdr:colOff>50800</xdr:colOff>
      <xdr:row>61</xdr:row>
      <xdr:rowOff>115951</xdr:rowOff>
    </xdr:to>
    <xdr:sp macro="" textlink="">
      <xdr:nvSpPr>
        <xdr:cNvPr id="138" name="楕円 137"/>
        <xdr:cNvSpPr/>
      </xdr:nvSpPr>
      <xdr:spPr>
        <a:xfrm>
          <a:off x="10426700" y="104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37228</xdr:rowOff>
    </xdr:from>
    <xdr:ext cx="469744" cy="259045"/>
    <xdr:sp macro="" textlink="">
      <xdr:nvSpPr>
        <xdr:cNvPr id="139" name="【体育館・プール】&#10;一人当たり面積該当値テキスト"/>
        <xdr:cNvSpPr txBox="1"/>
      </xdr:nvSpPr>
      <xdr:spPr>
        <a:xfrm>
          <a:off x="10515600" y="103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149225</xdr:rowOff>
    </xdr:from>
    <xdr:to>
      <xdr:col>50</xdr:col>
      <xdr:colOff>165100</xdr:colOff>
      <xdr:row>61</xdr:row>
      <xdr:rowOff>79375</xdr:rowOff>
    </xdr:to>
    <xdr:sp macro="" textlink="">
      <xdr:nvSpPr>
        <xdr:cNvPr id="140" name="楕円 139"/>
        <xdr:cNvSpPr/>
      </xdr:nvSpPr>
      <xdr:spPr>
        <a:xfrm>
          <a:off x="9588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28575</xdr:rowOff>
    </xdr:from>
    <xdr:to>
      <xdr:col>55</xdr:col>
      <xdr:colOff>0</xdr:colOff>
      <xdr:row>61</xdr:row>
      <xdr:rowOff>65151</xdr:rowOff>
    </xdr:to>
    <xdr:cxnSp macro="">
      <xdr:nvCxnSpPr>
        <xdr:cNvPr id="141" name="直線コネクタ 140"/>
        <xdr:cNvCxnSpPr/>
      </xdr:nvCxnSpPr>
      <xdr:spPr>
        <a:xfrm>
          <a:off x="9639300" y="1048702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152654</xdr:rowOff>
    </xdr:from>
    <xdr:to>
      <xdr:col>46</xdr:col>
      <xdr:colOff>38100</xdr:colOff>
      <xdr:row>61</xdr:row>
      <xdr:rowOff>82804</xdr:rowOff>
    </xdr:to>
    <xdr:sp macro="" textlink="">
      <xdr:nvSpPr>
        <xdr:cNvPr id="142" name="楕円 141"/>
        <xdr:cNvSpPr/>
      </xdr:nvSpPr>
      <xdr:spPr>
        <a:xfrm>
          <a:off x="8699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28575</xdr:rowOff>
    </xdr:from>
    <xdr:to>
      <xdr:col>50</xdr:col>
      <xdr:colOff>114300</xdr:colOff>
      <xdr:row>61</xdr:row>
      <xdr:rowOff>32004</xdr:rowOff>
    </xdr:to>
    <xdr:cxnSp macro="">
      <xdr:nvCxnSpPr>
        <xdr:cNvPr id="143" name="直線コネクタ 142"/>
        <xdr:cNvCxnSpPr/>
      </xdr:nvCxnSpPr>
      <xdr:spPr>
        <a:xfrm flipV="1">
          <a:off x="8750300" y="104870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29781</xdr:rowOff>
    </xdr:from>
    <xdr:to>
      <xdr:col>41</xdr:col>
      <xdr:colOff>101600</xdr:colOff>
      <xdr:row>62</xdr:row>
      <xdr:rowOff>131381</xdr:rowOff>
    </xdr:to>
    <xdr:sp macro="" textlink="">
      <xdr:nvSpPr>
        <xdr:cNvPr id="144" name="楕円 143"/>
        <xdr:cNvSpPr/>
      </xdr:nvSpPr>
      <xdr:spPr>
        <a:xfrm>
          <a:off x="7810500" y="1065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32004</xdr:rowOff>
    </xdr:from>
    <xdr:to>
      <xdr:col>45</xdr:col>
      <xdr:colOff>177800</xdr:colOff>
      <xdr:row>62</xdr:row>
      <xdr:rowOff>80581</xdr:rowOff>
    </xdr:to>
    <xdr:cxnSp macro="">
      <xdr:nvCxnSpPr>
        <xdr:cNvPr id="145" name="直線コネクタ 144"/>
        <xdr:cNvCxnSpPr/>
      </xdr:nvCxnSpPr>
      <xdr:spPr>
        <a:xfrm flipV="1">
          <a:off x="7861300" y="10490454"/>
          <a:ext cx="889000" cy="22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95902</xdr:rowOff>
    </xdr:from>
    <xdr:ext cx="469744" cy="259045"/>
    <xdr:sp macro="" textlink="">
      <xdr:nvSpPr>
        <xdr:cNvPr id="146" name="n_1mainValue【体育館・プール】&#10;一人当たり面積"/>
        <xdr:cNvSpPr txBox="1"/>
      </xdr:nvSpPr>
      <xdr:spPr>
        <a:xfrm>
          <a:off x="9391727" y="102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73931</xdr:rowOff>
    </xdr:from>
    <xdr:ext cx="469744" cy="259045"/>
    <xdr:sp macro="" textlink="">
      <xdr:nvSpPr>
        <xdr:cNvPr id="147" name="n_2mainValue【体育館・プール】&#10;一人当たり面積"/>
        <xdr:cNvSpPr txBox="1"/>
      </xdr:nvSpPr>
      <xdr:spPr>
        <a:xfrm>
          <a:off x="8515427" y="105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122508</xdr:rowOff>
    </xdr:from>
    <xdr:ext cx="469744" cy="259045"/>
    <xdr:sp macro="" textlink="">
      <xdr:nvSpPr>
        <xdr:cNvPr id="148" name="n_3mainValue【体育館・プール】&#10;一人当たり面積"/>
        <xdr:cNvSpPr txBox="1"/>
      </xdr:nvSpPr>
      <xdr:spPr>
        <a:xfrm>
          <a:off x="7626427" y="1075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05" name="正方形/長方形 2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06" name="正方形/長方形 2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07" name="正方形/長方形 2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08" name="正方形/長方形 2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09" name="正方形/長方形 2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10" name="正方形/長方形 2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11" name="正方形/長方形 2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12" name="正方形/長方形 2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13" name="正方形/長方形 2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4" name="正方形/長方形 2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5" name="正方形/長方形 2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6" name="正方形/長方形 2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7" name="正方形/長方形 2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8" name="正方形/長方形 2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9" name="正方形/長方形 2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20" name="正方形/長方形 2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1" name="テキスト ボックス 2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2" name="直線コネクタ 2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23" name="テキスト ボックス 2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24" name="直線コネクタ 2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25" name="テキスト ボックス 2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26" name="直線コネクタ 2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27" name="テキスト ボックス 2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28" name="直線コネクタ 2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29" name="テキスト ボックス 2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30" name="直線コネクタ 2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31" name="テキスト ボックス 2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32" name="直線コネクタ 2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33" name="テキスト ボックス 2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4" name="直線コネクタ 2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35" name="テキスト ボックス 2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237" name="直線コネクタ 236"/>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238"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239" name="直線コネクタ 238"/>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24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241" name="直線コネクタ 24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242"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243" name="フローチャート: 判断 242"/>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244" name="フローチャート: 判断 243"/>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154322</xdr:rowOff>
    </xdr:from>
    <xdr:ext cx="405111" cy="259045"/>
    <xdr:sp macro="" textlink="">
      <xdr:nvSpPr>
        <xdr:cNvPr id="245"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246" name="フローチャート: 判断 245"/>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28591</xdr:rowOff>
    </xdr:from>
    <xdr:ext cx="405111" cy="259045"/>
    <xdr:sp macro="" textlink="">
      <xdr:nvSpPr>
        <xdr:cNvPr id="247" name="n_2aveValue【消防施設】&#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248" name="フローチャート: 判断 247"/>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249"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0" name="テキスト ボックス 2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1" name="テキスト ボックス 2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2" name="テキスト ボックス 2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3" name="テキスト ボックス 2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4" name="テキスト ボックス 2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255" name="楕円 254"/>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89552</xdr:rowOff>
    </xdr:from>
    <xdr:ext cx="405111" cy="259045"/>
    <xdr:sp macro="" textlink="">
      <xdr:nvSpPr>
        <xdr:cNvPr id="256" name="【消防施設】&#10;有形固定資産減価償却率該当値テキスト"/>
        <xdr:cNvSpPr txBox="1"/>
      </xdr:nvSpPr>
      <xdr:spPr>
        <a:xfrm>
          <a:off x="16357600"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156845</xdr:rowOff>
    </xdr:from>
    <xdr:to>
      <xdr:col>81</xdr:col>
      <xdr:colOff>101600</xdr:colOff>
      <xdr:row>79</xdr:row>
      <xdr:rowOff>86995</xdr:rowOff>
    </xdr:to>
    <xdr:sp macro="" textlink="">
      <xdr:nvSpPr>
        <xdr:cNvPr id="257" name="楕円 256"/>
        <xdr:cNvSpPr/>
      </xdr:nvSpPr>
      <xdr:spPr>
        <a:xfrm>
          <a:off x="15430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36195</xdr:rowOff>
    </xdr:from>
    <xdr:to>
      <xdr:col>85</xdr:col>
      <xdr:colOff>127000</xdr:colOff>
      <xdr:row>81</xdr:row>
      <xdr:rowOff>161925</xdr:rowOff>
    </xdr:to>
    <xdr:cxnSp macro="">
      <xdr:nvCxnSpPr>
        <xdr:cNvPr id="258" name="直線コネクタ 257"/>
        <xdr:cNvCxnSpPr/>
      </xdr:nvCxnSpPr>
      <xdr:spPr>
        <a:xfrm>
          <a:off x="15481300" y="13580745"/>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23495</xdr:rowOff>
    </xdr:from>
    <xdr:to>
      <xdr:col>76</xdr:col>
      <xdr:colOff>165100</xdr:colOff>
      <xdr:row>79</xdr:row>
      <xdr:rowOff>125095</xdr:rowOff>
    </xdr:to>
    <xdr:sp macro="" textlink="">
      <xdr:nvSpPr>
        <xdr:cNvPr id="259" name="楕円 258"/>
        <xdr:cNvSpPr/>
      </xdr:nvSpPr>
      <xdr:spPr>
        <a:xfrm>
          <a:off x="14541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36195</xdr:rowOff>
    </xdr:from>
    <xdr:to>
      <xdr:col>81</xdr:col>
      <xdr:colOff>50800</xdr:colOff>
      <xdr:row>79</xdr:row>
      <xdr:rowOff>74295</xdr:rowOff>
    </xdr:to>
    <xdr:cxnSp macro="">
      <xdr:nvCxnSpPr>
        <xdr:cNvPr id="260" name="直線コネクタ 259"/>
        <xdr:cNvCxnSpPr/>
      </xdr:nvCxnSpPr>
      <xdr:spPr>
        <a:xfrm flipV="1">
          <a:off x="14592300" y="135807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261" name="楕円 260"/>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74295</xdr:rowOff>
    </xdr:from>
    <xdr:to>
      <xdr:col>76</xdr:col>
      <xdr:colOff>114300</xdr:colOff>
      <xdr:row>80</xdr:row>
      <xdr:rowOff>83820</xdr:rowOff>
    </xdr:to>
    <xdr:cxnSp macro="">
      <xdr:nvCxnSpPr>
        <xdr:cNvPr id="262" name="直線コネクタ 261"/>
        <xdr:cNvCxnSpPr/>
      </xdr:nvCxnSpPr>
      <xdr:spPr>
        <a:xfrm flipV="1">
          <a:off x="13703300" y="1361884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103522</xdr:rowOff>
    </xdr:from>
    <xdr:ext cx="405111" cy="259045"/>
    <xdr:sp macro="" textlink="">
      <xdr:nvSpPr>
        <xdr:cNvPr id="263" name="n_1mainValue【消防施設】&#10;有形固定資産減価償却率"/>
        <xdr:cNvSpPr txBox="1"/>
      </xdr:nvSpPr>
      <xdr:spPr>
        <a:xfrm>
          <a:off x="152660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141622</xdr:rowOff>
    </xdr:from>
    <xdr:ext cx="405111" cy="259045"/>
    <xdr:sp macro="" textlink="">
      <xdr:nvSpPr>
        <xdr:cNvPr id="264" name="n_2mainValue【消防施設】&#10;有形固定資産減価償却率"/>
        <xdr:cNvSpPr txBox="1"/>
      </xdr:nvSpPr>
      <xdr:spPr>
        <a:xfrm>
          <a:off x="14389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265" name="n_3mainValue【消防施設】&#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6" name="正方形/長方形 2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7" name="正方形/長方形 2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8" name="正方形/長方形 2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9" name="正方形/長方形 2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70" name="正方形/長方形 2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71" name="正方形/長方形 2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72" name="正方形/長方形 2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3" name="正方形/長方形 2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4" name="テキスト ボックス 2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75" name="直線コネクタ 2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76" name="直線コネクタ 2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77" name="テキスト ボックス 2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78" name="直線コネクタ 2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79" name="テキスト ボックス 2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80" name="直線コネクタ 2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281" name="テキスト ボックス 2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282" name="直線コネクタ 2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283" name="テキスト ボックス 2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84" name="直線コネクタ 2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285" name="テキスト ボックス 2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287" name="直線コネクタ 286"/>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288"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289" name="直線コネクタ 288"/>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290"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291" name="直線コネクタ 290"/>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292"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293" name="フローチャート: 判断 292"/>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294" name="フローチャート: 判断 293"/>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295"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296" name="フローチャート: 判断 295"/>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297"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298" name="フローチャート: 判断 297"/>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299"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00" name="テキスト ボックス 2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1" name="テキスト ボックス 3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2" name="テキスト ボックス 3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3" name="テキスト ボックス 3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4" name="テキスト ボックス 3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118059</xdr:rowOff>
    </xdr:from>
    <xdr:to>
      <xdr:col>116</xdr:col>
      <xdr:colOff>114300</xdr:colOff>
      <xdr:row>86</xdr:row>
      <xdr:rowOff>48209</xdr:rowOff>
    </xdr:to>
    <xdr:sp macro="" textlink="">
      <xdr:nvSpPr>
        <xdr:cNvPr id="305" name="楕円 304"/>
        <xdr:cNvSpPr/>
      </xdr:nvSpPr>
      <xdr:spPr>
        <a:xfrm>
          <a:off x="22110700" y="1469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32986</xdr:rowOff>
    </xdr:from>
    <xdr:ext cx="469744" cy="259045"/>
    <xdr:sp macro="" textlink="">
      <xdr:nvSpPr>
        <xdr:cNvPr id="306" name="【消防施設】&#10;一人当たり面積該当値テキスト"/>
        <xdr:cNvSpPr txBox="1"/>
      </xdr:nvSpPr>
      <xdr:spPr>
        <a:xfrm>
          <a:off x="22199600" y="1460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118517</xdr:rowOff>
    </xdr:from>
    <xdr:to>
      <xdr:col>112</xdr:col>
      <xdr:colOff>38100</xdr:colOff>
      <xdr:row>86</xdr:row>
      <xdr:rowOff>48667</xdr:rowOff>
    </xdr:to>
    <xdr:sp macro="" textlink="">
      <xdr:nvSpPr>
        <xdr:cNvPr id="307" name="楕円 306"/>
        <xdr:cNvSpPr/>
      </xdr:nvSpPr>
      <xdr:spPr>
        <a:xfrm>
          <a:off x="21272500" y="14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168859</xdr:rowOff>
    </xdr:from>
    <xdr:to>
      <xdr:col>116</xdr:col>
      <xdr:colOff>63500</xdr:colOff>
      <xdr:row>85</xdr:row>
      <xdr:rowOff>169317</xdr:rowOff>
    </xdr:to>
    <xdr:cxnSp macro="">
      <xdr:nvCxnSpPr>
        <xdr:cNvPr id="308" name="直線コネクタ 307"/>
        <xdr:cNvCxnSpPr/>
      </xdr:nvCxnSpPr>
      <xdr:spPr>
        <a:xfrm flipV="1">
          <a:off x="21323300" y="1474210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141376</xdr:rowOff>
    </xdr:from>
    <xdr:to>
      <xdr:col>107</xdr:col>
      <xdr:colOff>101600</xdr:colOff>
      <xdr:row>86</xdr:row>
      <xdr:rowOff>71526</xdr:rowOff>
    </xdr:to>
    <xdr:sp macro="" textlink="">
      <xdr:nvSpPr>
        <xdr:cNvPr id="309" name="楕円 308"/>
        <xdr:cNvSpPr/>
      </xdr:nvSpPr>
      <xdr:spPr>
        <a:xfrm>
          <a:off x="20383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169317</xdr:rowOff>
    </xdr:from>
    <xdr:to>
      <xdr:col>111</xdr:col>
      <xdr:colOff>177800</xdr:colOff>
      <xdr:row>86</xdr:row>
      <xdr:rowOff>20726</xdr:rowOff>
    </xdr:to>
    <xdr:cxnSp macro="">
      <xdr:nvCxnSpPr>
        <xdr:cNvPr id="310" name="直線コネクタ 309"/>
        <xdr:cNvCxnSpPr/>
      </xdr:nvCxnSpPr>
      <xdr:spPr>
        <a:xfrm flipV="1">
          <a:off x="20434300" y="1474256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129947</xdr:rowOff>
    </xdr:from>
    <xdr:to>
      <xdr:col>102</xdr:col>
      <xdr:colOff>165100</xdr:colOff>
      <xdr:row>86</xdr:row>
      <xdr:rowOff>60097</xdr:rowOff>
    </xdr:to>
    <xdr:sp macro="" textlink="">
      <xdr:nvSpPr>
        <xdr:cNvPr id="311" name="楕円 310"/>
        <xdr:cNvSpPr/>
      </xdr:nvSpPr>
      <xdr:spPr>
        <a:xfrm>
          <a:off x="19494500" y="14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9297</xdr:rowOff>
    </xdr:from>
    <xdr:to>
      <xdr:col>107</xdr:col>
      <xdr:colOff>50800</xdr:colOff>
      <xdr:row>86</xdr:row>
      <xdr:rowOff>20726</xdr:rowOff>
    </xdr:to>
    <xdr:cxnSp macro="">
      <xdr:nvCxnSpPr>
        <xdr:cNvPr id="312" name="直線コネクタ 311"/>
        <xdr:cNvCxnSpPr/>
      </xdr:nvCxnSpPr>
      <xdr:spPr>
        <a:xfrm>
          <a:off x="19545300" y="14753997"/>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39794</xdr:rowOff>
    </xdr:from>
    <xdr:ext cx="469744" cy="259045"/>
    <xdr:sp macro="" textlink="">
      <xdr:nvSpPr>
        <xdr:cNvPr id="313" name="n_1mainValue【消防施設】&#10;一人当たり面積"/>
        <xdr:cNvSpPr txBox="1"/>
      </xdr:nvSpPr>
      <xdr:spPr>
        <a:xfrm>
          <a:off x="21075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62653</xdr:rowOff>
    </xdr:from>
    <xdr:ext cx="469744" cy="259045"/>
    <xdr:sp macro="" textlink="">
      <xdr:nvSpPr>
        <xdr:cNvPr id="314" name="n_2mainValue【消防施設】&#10;一人当たり面積"/>
        <xdr:cNvSpPr txBox="1"/>
      </xdr:nvSpPr>
      <xdr:spPr>
        <a:xfrm>
          <a:off x="20199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51224</xdr:rowOff>
    </xdr:from>
    <xdr:ext cx="469744" cy="259045"/>
    <xdr:sp macro="" textlink="">
      <xdr:nvSpPr>
        <xdr:cNvPr id="315" name="n_3mainValue【消防施設】&#10;一人当たり面積"/>
        <xdr:cNvSpPr txBox="1"/>
      </xdr:nvSpPr>
      <xdr:spPr>
        <a:xfrm>
          <a:off x="19310427" y="14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16" name="正方形/長方形 3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7" name="正方形/長方形 3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8" name="正方形/長方形 3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9" name="正方形/長方形 3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0" name="正方形/長方形 3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1" name="正方形/長方形 3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2" name="正方形/長方形 3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3" name="正方形/長方形 3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4" name="テキスト ボックス 3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5" name="直線コネクタ 3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26" name="直線コネクタ 32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27" name="テキスト ボックス 32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28" name="直線コネクタ 32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29" name="テキスト ボックス 32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30" name="直線コネクタ 32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31" name="テキスト ボックス 33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32" name="直線コネクタ 33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33" name="テキスト ボックス 33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34" name="直線コネクタ 33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35" name="テキスト ボックス 33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36" name="直線コネクタ 33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37" name="テキスト ボックス 33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8" name="直線コネクタ 3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9" name="テキスト ボックス 3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341" name="直線コネクタ 34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34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343" name="直線コネクタ 34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4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45" name="直線コネクタ 34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34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347" name="フローチャート: 判断 34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348" name="フローチャート: 判断 34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349"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350" name="フローチャート: 判断 34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35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352" name="フローチャート: 判断 35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353"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54" name="テキスト ボックス 3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5" name="テキスト ボックス 3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6" name="テキスト ボックス 3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7" name="テキスト ボックス 3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8" name="テキスト ボックス 3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121738</xdr:rowOff>
    </xdr:from>
    <xdr:to>
      <xdr:col>85</xdr:col>
      <xdr:colOff>177800</xdr:colOff>
      <xdr:row>103</xdr:row>
      <xdr:rowOff>51888</xdr:rowOff>
    </xdr:to>
    <xdr:sp macro="" textlink="">
      <xdr:nvSpPr>
        <xdr:cNvPr id="359" name="楕円 358"/>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144615</xdr:rowOff>
    </xdr:from>
    <xdr:ext cx="405111" cy="259045"/>
    <xdr:sp macro="" textlink="">
      <xdr:nvSpPr>
        <xdr:cNvPr id="360" name="【庁舎】&#10;有形固定資産減価償却率該当値テキスト"/>
        <xdr:cNvSpPr txBox="1"/>
      </xdr:nvSpPr>
      <xdr:spPr>
        <a:xfrm>
          <a:off x="163576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4173</xdr:rowOff>
    </xdr:from>
    <xdr:to>
      <xdr:col>81</xdr:col>
      <xdr:colOff>101600</xdr:colOff>
      <xdr:row>103</xdr:row>
      <xdr:rowOff>105773</xdr:rowOff>
    </xdr:to>
    <xdr:sp macro="" textlink="">
      <xdr:nvSpPr>
        <xdr:cNvPr id="361" name="楕円 360"/>
        <xdr:cNvSpPr/>
      </xdr:nvSpPr>
      <xdr:spPr>
        <a:xfrm>
          <a:off x="15430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xdr:rowOff>
    </xdr:from>
    <xdr:to>
      <xdr:col>85</xdr:col>
      <xdr:colOff>127000</xdr:colOff>
      <xdr:row>103</xdr:row>
      <xdr:rowOff>54973</xdr:rowOff>
    </xdr:to>
    <xdr:cxnSp macro="">
      <xdr:nvCxnSpPr>
        <xdr:cNvPr id="362" name="直線コネクタ 361"/>
        <xdr:cNvCxnSpPr/>
      </xdr:nvCxnSpPr>
      <xdr:spPr>
        <a:xfrm flipV="1">
          <a:off x="15481300" y="1766043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363" name="楕円 362"/>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54973</xdr:rowOff>
    </xdr:from>
    <xdr:to>
      <xdr:col>81</xdr:col>
      <xdr:colOff>50800</xdr:colOff>
      <xdr:row>103</xdr:row>
      <xdr:rowOff>79466</xdr:rowOff>
    </xdr:to>
    <xdr:cxnSp macro="">
      <xdr:nvCxnSpPr>
        <xdr:cNvPr id="364" name="直線コネクタ 363"/>
        <xdr:cNvCxnSpPr/>
      </xdr:nvCxnSpPr>
      <xdr:spPr>
        <a:xfrm flipV="1">
          <a:off x="14592300" y="1771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365" name="楕円 364"/>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79466</xdr:rowOff>
    </xdr:to>
    <xdr:cxnSp macro="">
      <xdr:nvCxnSpPr>
        <xdr:cNvPr id="366" name="直線コネクタ 365"/>
        <xdr:cNvCxnSpPr/>
      </xdr:nvCxnSpPr>
      <xdr:spPr>
        <a:xfrm>
          <a:off x="13703300" y="1773555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122300</xdr:rowOff>
    </xdr:from>
    <xdr:ext cx="405111" cy="259045"/>
    <xdr:sp macro="" textlink="">
      <xdr:nvSpPr>
        <xdr:cNvPr id="367" name="n_1mainValue【庁舎】&#10;有形固定資産減価償却率"/>
        <xdr:cNvSpPr txBox="1"/>
      </xdr:nvSpPr>
      <xdr:spPr>
        <a:xfrm>
          <a:off x="152660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146793</xdr:rowOff>
    </xdr:from>
    <xdr:ext cx="405111" cy="259045"/>
    <xdr:sp macro="" textlink="">
      <xdr:nvSpPr>
        <xdr:cNvPr id="368" name="n_2mainValue【庁舎】&#10;有形固定資産減価償却率"/>
        <xdr:cNvSpPr txBox="1"/>
      </xdr:nvSpPr>
      <xdr:spPr>
        <a:xfrm>
          <a:off x="14389744" y="1746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369" name="n_3mainValue【庁舎】&#10;有形固定資産減価償却率"/>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70" name="正方形/長方形 3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71" name="正方形/長方形 3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72" name="正方形/長方形 3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73" name="正方形/長方形 3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74" name="正方形/長方形 3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75" name="正方形/長方形 3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76" name="正方形/長方形 3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77" name="正方形/長方形 3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78" name="テキスト ボックス 3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79" name="直線コネクタ 3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380" name="テキスト ボックス 3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381" name="直線コネクタ 3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82" name="テキスト ボックス 3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83" name="直線コネクタ 3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84" name="テキスト ボックス 3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85" name="直線コネクタ 3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86" name="テキスト ボックス 3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87" name="直線コネクタ 3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88" name="テキスト ボックス 3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89" name="直線コネクタ 3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90" name="テキスト ボックス 3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91" name="直線コネクタ 3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92" name="テキスト ボックス 3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396" name="直線コネクタ 395"/>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397"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398" name="直線コネクタ 397"/>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399"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400" name="直線コネクタ 399"/>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401"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402" name="フローチャート: 判断 40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403" name="フローチャート: 判断 402"/>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404"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405" name="フローチャート: 判断 40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406"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407" name="フローチャート: 判断 406"/>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408"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09" name="テキスト ボックス 4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0" name="テキスト ボックス 4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1" name="テキスト ボックス 4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12" name="テキスト ボックス 4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13" name="テキスト ボックス 4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414" name="楕円 413"/>
        <xdr:cNvSpPr/>
      </xdr:nvSpPr>
      <xdr:spPr>
        <a:xfrm>
          <a:off x="22110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160945</xdr:rowOff>
    </xdr:from>
    <xdr:ext cx="469744" cy="259045"/>
    <xdr:sp macro="" textlink="">
      <xdr:nvSpPr>
        <xdr:cNvPr id="415" name="【庁舎】&#10;一人当たり面積該当値テキスト"/>
        <xdr:cNvSpPr txBox="1"/>
      </xdr:nvSpPr>
      <xdr:spPr>
        <a:xfrm>
          <a:off x="22199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80918</xdr:rowOff>
    </xdr:from>
    <xdr:to>
      <xdr:col>112</xdr:col>
      <xdr:colOff>38100</xdr:colOff>
      <xdr:row>107</xdr:row>
      <xdr:rowOff>11068</xdr:rowOff>
    </xdr:to>
    <xdr:sp macro="" textlink="">
      <xdr:nvSpPr>
        <xdr:cNvPr id="416" name="楕円 415"/>
        <xdr:cNvSpPr/>
      </xdr:nvSpPr>
      <xdr:spPr>
        <a:xfrm>
          <a:off x="2127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17418</xdr:rowOff>
    </xdr:from>
    <xdr:to>
      <xdr:col>116</xdr:col>
      <xdr:colOff>63500</xdr:colOff>
      <xdr:row>106</xdr:row>
      <xdr:rowOff>131718</xdr:rowOff>
    </xdr:to>
    <xdr:cxnSp macro="">
      <xdr:nvCxnSpPr>
        <xdr:cNvPr id="417" name="直線コネクタ 416"/>
        <xdr:cNvCxnSpPr/>
      </xdr:nvCxnSpPr>
      <xdr:spPr>
        <a:xfrm flipV="1">
          <a:off x="21323300" y="1819111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418" name="楕円 417"/>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131718</xdr:rowOff>
    </xdr:from>
    <xdr:to>
      <xdr:col>111</xdr:col>
      <xdr:colOff>177800</xdr:colOff>
      <xdr:row>106</xdr:row>
      <xdr:rowOff>138249</xdr:rowOff>
    </xdr:to>
    <xdr:cxnSp macro="">
      <xdr:nvCxnSpPr>
        <xdr:cNvPr id="419" name="直線コネクタ 418"/>
        <xdr:cNvCxnSpPr/>
      </xdr:nvCxnSpPr>
      <xdr:spPr>
        <a:xfrm flipV="1">
          <a:off x="20434300" y="183054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420" name="楕円 419"/>
        <xdr:cNvSpPr/>
      </xdr:nvSpPr>
      <xdr:spPr>
        <a:xfrm>
          <a:off x="19494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139881</xdr:rowOff>
    </xdr:to>
    <xdr:cxnSp macro="">
      <xdr:nvCxnSpPr>
        <xdr:cNvPr id="421" name="直線コネクタ 420"/>
        <xdr:cNvCxnSpPr/>
      </xdr:nvCxnSpPr>
      <xdr:spPr>
        <a:xfrm flipV="1">
          <a:off x="19545300" y="183119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2195</xdr:rowOff>
    </xdr:from>
    <xdr:ext cx="469744" cy="259045"/>
    <xdr:sp macro="" textlink="">
      <xdr:nvSpPr>
        <xdr:cNvPr id="422" name="n_1mainValue【庁舎】&#10;一人当たり面積"/>
        <xdr:cNvSpPr txBox="1"/>
      </xdr:nvSpPr>
      <xdr:spPr>
        <a:xfrm>
          <a:off x="210757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423"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424" name="n_3mainValue【庁舎】&#10;一人当たり面積"/>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5" name="正方形/長方形 4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6" name="正方形/長方形 4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7" name="テキスト ボックス 4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庁舎等いずれの施設も有価固定資産減価償却率は高い水準にある。一方消防施設に関しては近年の整備施設であることから、有価固定資産減価償却率を引き下げている。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いずれの施設も、計画的な長寿命化を図り適正に維持補修に努めていく必要がある。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財政力指数は、近年はほぼ横ばいで推移して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今後も引き続き税収の徴収率向上に努め、人件費の抑制や歳出削減の徹底により財政の健全化を図っていく。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xdr:cNvCxnSpPr/>
      </xdr:nvCxnSpPr>
      <xdr:spPr>
        <a:xfrm flipV="1">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xdr:cNvCxnSpPr/>
      </xdr:nvCxnSpPr>
      <xdr:spPr>
        <a:xfrm flipV="1">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49288</xdr:rowOff>
    </xdr:to>
    <xdr:cxnSp macro="">
      <xdr:nvCxnSpPr>
        <xdr:cNvPr id="79" name="直線コネクタ 78"/>
        <xdr:cNvCxnSpPr/>
      </xdr:nvCxnSpPr>
      <xdr:spPr>
        <a:xfrm flipV="1">
          <a:off x="1447800" y="741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92" name="テキスト ボックス 91"/>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94" name="テキスト ボックス 93"/>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経常収支比率は、概ね横ばいで推移しているが、平成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年度は類似団体平均よりも</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下回っている状況である。新規地方債の発行抑制等の方針を今後も継続し、公債費の適正化に努めていく。また人件費については、定員適正化計画に基づき、更なる経費節減に努める。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39370</xdr:rowOff>
    </xdr:from>
    <xdr:to>
      <xdr:col>23</xdr:col>
      <xdr:colOff>133350</xdr:colOff>
      <xdr:row>64</xdr:row>
      <xdr:rowOff>91652</xdr:rowOff>
    </xdr:to>
    <xdr:cxnSp macro="">
      <xdr:nvCxnSpPr>
        <xdr:cNvPr id="133" name="直線コネクタ 132"/>
        <xdr:cNvCxnSpPr/>
      </xdr:nvCxnSpPr>
      <xdr:spPr>
        <a:xfrm>
          <a:off x="4114800" y="11012170"/>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43392</xdr:rowOff>
    </xdr:to>
    <xdr:cxnSp macro="">
      <xdr:nvCxnSpPr>
        <xdr:cNvPr id="136" name="直線コネクタ 135"/>
        <xdr:cNvCxnSpPr/>
      </xdr:nvCxnSpPr>
      <xdr:spPr>
        <a:xfrm flipV="1">
          <a:off x="3225800" y="1101217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43392</xdr:rowOff>
    </xdr:to>
    <xdr:cxnSp macro="">
      <xdr:nvCxnSpPr>
        <xdr:cNvPr id="139" name="直線コネクタ 138"/>
        <xdr:cNvCxnSpPr/>
      </xdr:nvCxnSpPr>
      <xdr:spPr>
        <a:xfrm>
          <a:off x="2336800" y="1101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43392</xdr:rowOff>
    </xdr:to>
    <xdr:cxnSp macro="">
      <xdr:nvCxnSpPr>
        <xdr:cNvPr id="142" name="直線コネクタ 141"/>
        <xdr:cNvCxnSpPr/>
      </xdr:nvCxnSpPr>
      <xdr:spPr>
        <a:xfrm>
          <a:off x="1447800" y="109880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40852</xdr:rowOff>
    </xdr:from>
    <xdr:to>
      <xdr:col>23</xdr:col>
      <xdr:colOff>184150</xdr:colOff>
      <xdr:row>64</xdr:row>
      <xdr:rowOff>142452</xdr:rowOff>
    </xdr:to>
    <xdr:sp macro="" textlink="">
      <xdr:nvSpPr>
        <xdr:cNvPr id="152" name="楕円 151"/>
        <xdr:cNvSpPr/>
      </xdr:nvSpPr>
      <xdr:spPr>
        <a:xfrm>
          <a:off x="49022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57379</xdr:rowOff>
    </xdr:from>
    <xdr:ext cx="762000" cy="259045"/>
    <xdr:sp macro="" textlink="">
      <xdr:nvSpPr>
        <xdr:cNvPr id="153" name="財政構造の弾力性該当値テキスト"/>
        <xdr:cNvSpPr txBox="1"/>
      </xdr:nvSpPr>
      <xdr:spPr>
        <a:xfrm>
          <a:off x="50419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4" name="楕円 153"/>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55" name="テキスト ボックス 154"/>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7" name="テキスト ボックス 156"/>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8" name="楕円 157"/>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9" name="テキスト ボックス 158"/>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60" name="楕円 159"/>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1" name="テキスト ボックス 160"/>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人件費、物件費等の合計額の人口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人当たりの金額が類似団体平均を</a:t>
          </a:r>
          <a:r>
            <a:rPr lang="en-US" altLang="ja-JP" sz="1100" b="0" i="0" baseline="0">
              <a:solidFill>
                <a:schemeClr val="dk1"/>
              </a:solidFill>
              <a:effectLst/>
              <a:latin typeface="+mn-lt"/>
              <a:ea typeface="+mn-ea"/>
              <a:cs typeface="+mn-cs"/>
            </a:rPr>
            <a:t>17,388</a:t>
          </a:r>
          <a:r>
            <a:rPr lang="ja-JP" altLang="ja-JP" sz="1100" b="0" i="0" baseline="0">
              <a:solidFill>
                <a:schemeClr val="dk1"/>
              </a:solidFill>
              <a:effectLst/>
              <a:latin typeface="+mn-lt"/>
              <a:ea typeface="+mn-ea"/>
              <a:cs typeface="+mn-cs"/>
            </a:rPr>
            <a:t>円下回っているのは、新規職員の採用抑制等により、人件費を抑制していることなどが挙げられる。一方、物件費、維持補修費は、電算処理や常備消防事務、廃棄物処理委託等の業務委託料の増加などにより増加傾向にあるため、引き続き経費節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46450</xdr:rowOff>
    </xdr:from>
    <xdr:to>
      <xdr:col>23</xdr:col>
      <xdr:colOff>133350</xdr:colOff>
      <xdr:row>82</xdr:row>
      <xdr:rowOff>52422</xdr:rowOff>
    </xdr:to>
    <xdr:cxnSp macro="">
      <xdr:nvCxnSpPr>
        <xdr:cNvPr id="198" name="直線コネクタ 197"/>
        <xdr:cNvCxnSpPr/>
      </xdr:nvCxnSpPr>
      <xdr:spPr>
        <a:xfrm>
          <a:off x="4114800" y="14105350"/>
          <a:ext cx="838200" cy="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39218</xdr:rowOff>
    </xdr:from>
    <xdr:to>
      <xdr:col>19</xdr:col>
      <xdr:colOff>133350</xdr:colOff>
      <xdr:row>82</xdr:row>
      <xdr:rowOff>46450</xdr:rowOff>
    </xdr:to>
    <xdr:cxnSp macro="">
      <xdr:nvCxnSpPr>
        <xdr:cNvPr id="201" name="直線コネクタ 200"/>
        <xdr:cNvCxnSpPr/>
      </xdr:nvCxnSpPr>
      <xdr:spPr>
        <a:xfrm>
          <a:off x="3225800" y="14098118"/>
          <a:ext cx="889000" cy="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24217</xdr:rowOff>
    </xdr:from>
    <xdr:to>
      <xdr:col>15</xdr:col>
      <xdr:colOff>82550</xdr:colOff>
      <xdr:row>82</xdr:row>
      <xdr:rowOff>39218</xdr:rowOff>
    </xdr:to>
    <xdr:cxnSp macro="">
      <xdr:nvCxnSpPr>
        <xdr:cNvPr id="204" name="直線コネクタ 203"/>
        <xdr:cNvCxnSpPr/>
      </xdr:nvCxnSpPr>
      <xdr:spPr>
        <a:xfrm>
          <a:off x="2336800" y="14083117"/>
          <a:ext cx="8890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155155</xdr:rowOff>
    </xdr:from>
    <xdr:to>
      <xdr:col>11</xdr:col>
      <xdr:colOff>31750</xdr:colOff>
      <xdr:row>82</xdr:row>
      <xdr:rowOff>24217</xdr:rowOff>
    </xdr:to>
    <xdr:cxnSp macro="">
      <xdr:nvCxnSpPr>
        <xdr:cNvPr id="207" name="直線コネクタ 206"/>
        <xdr:cNvCxnSpPr/>
      </xdr:nvCxnSpPr>
      <xdr:spPr>
        <a:xfrm>
          <a:off x="1447800" y="14042605"/>
          <a:ext cx="889000"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1622</xdr:rowOff>
    </xdr:from>
    <xdr:to>
      <xdr:col>23</xdr:col>
      <xdr:colOff>184150</xdr:colOff>
      <xdr:row>82</xdr:row>
      <xdr:rowOff>103222</xdr:rowOff>
    </xdr:to>
    <xdr:sp macro="" textlink="">
      <xdr:nvSpPr>
        <xdr:cNvPr id="217" name="楕円 216"/>
        <xdr:cNvSpPr/>
      </xdr:nvSpPr>
      <xdr:spPr>
        <a:xfrm>
          <a:off x="4902200" y="1406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18149</xdr:rowOff>
    </xdr:from>
    <xdr:ext cx="762000" cy="259045"/>
    <xdr:sp macro="" textlink="">
      <xdr:nvSpPr>
        <xdr:cNvPr id="218" name="人件費・物件費等の状況該当値テキスト"/>
        <xdr:cNvSpPr txBox="1"/>
      </xdr:nvSpPr>
      <xdr:spPr>
        <a:xfrm>
          <a:off x="5041900" y="1390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167100</xdr:rowOff>
    </xdr:from>
    <xdr:to>
      <xdr:col>19</xdr:col>
      <xdr:colOff>184150</xdr:colOff>
      <xdr:row>82</xdr:row>
      <xdr:rowOff>97250</xdr:rowOff>
    </xdr:to>
    <xdr:sp macro="" textlink="">
      <xdr:nvSpPr>
        <xdr:cNvPr id="219" name="楕円 218"/>
        <xdr:cNvSpPr/>
      </xdr:nvSpPr>
      <xdr:spPr>
        <a:xfrm>
          <a:off x="4064000" y="140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107427</xdr:rowOff>
    </xdr:from>
    <xdr:ext cx="736600" cy="259045"/>
    <xdr:sp macro="" textlink="">
      <xdr:nvSpPr>
        <xdr:cNvPr id="220" name="テキスト ボックス 219"/>
        <xdr:cNvSpPr txBox="1"/>
      </xdr:nvSpPr>
      <xdr:spPr>
        <a:xfrm>
          <a:off x="3733800" y="1382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159868</xdr:rowOff>
    </xdr:from>
    <xdr:to>
      <xdr:col>15</xdr:col>
      <xdr:colOff>133350</xdr:colOff>
      <xdr:row>82</xdr:row>
      <xdr:rowOff>90018</xdr:rowOff>
    </xdr:to>
    <xdr:sp macro="" textlink="">
      <xdr:nvSpPr>
        <xdr:cNvPr id="221" name="楕円 220"/>
        <xdr:cNvSpPr/>
      </xdr:nvSpPr>
      <xdr:spPr>
        <a:xfrm>
          <a:off x="3175000" y="140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100195</xdr:rowOff>
    </xdr:from>
    <xdr:ext cx="762000" cy="259045"/>
    <xdr:sp macro="" textlink="">
      <xdr:nvSpPr>
        <xdr:cNvPr id="222" name="テキスト ボックス 221"/>
        <xdr:cNvSpPr txBox="1"/>
      </xdr:nvSpPr>
      <xdr:spPr>
        <a:xfrm>
          <a:off x="2844800" y="1381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144867</xdr:rowOff>
    </xdr:from>
    <xdr:to>
      <xdr:col>11</xdr:col>
      <xdr:colOff>82550</xdr:colOff>
      <xdr:row>82</xdr:row>
      <xdr:rowOff>75017</xdr:rowOff>
    </xdr:to>
    <xdr:sp macro="" textlink="">
      <xdr:nvSpPr>
        <xdr:cNvPr id="223" name="楕円 222"/>
        <xdr:cNvSpPr/>
      </xdr:nvSpPr>
      <xdr:spPr>
        <a:xfrm>
          <a:off x="2286000" y="140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85194</xdr:rowOff>
    </xdr:from>
    <xdr:ext cx="762000" cy="259045"/>
    <xdr:sp macro="" textlink="">
      <xdr:nvSpPr>
        <xdr:cNvPr id="224" name="テキスト ボックス 223"/>
        <xdr:cNvSpPr txBox="1"/>
      </xdr:nvSpPr>
      <xdr:spPr>
        <a:xfrm>
          <a:off x="1955800" y="1380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104355</xdr:rowOff>
    </xdr:from>
    <xdr:to>
      <xdr:col>7</xdr:col>
      <xdr:colOff>31750</xdr:colOff>
      <xdr:row>82</xdr:row>
      <xdr:rowOff>34505</xdr:rowOff>
    </xdr:to>
    <xdr:sp macro="" textlink="">
      <xdr:nvSpPr>
        <xdr:cNvPr id="225" name="楕円 224"/>
        <xdr:cNvSpPr/>
      </xdr:nvSpPr>
      <xdr:spPr>
        <a:xfrm>
          <a:off x="1397000" y="139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44682</xdr:rowOff>
    </xdr:from>
    <xdr:ext cx="762000" cy="259045"/>
    <xdr:sp macro="" textlink="">
      <xdr:nvSpPr>
        <xdr:cNvPr id="226" name="テキスト ボックス 225"/>
        <xdr:cNvSpPr txBox="1"/>
      </xdr:nvSpPr>
      <xdr:spPr>
        <a:xfrm>
          <a:off x="1066800" y="1376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前年度を</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ポイント下回っている。今後も昇格・昇任基準の見直しを図り、給与の適正化に努める。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88195</xdr:rowOff>
    </xdr:from>
    <xdr:to>
      <xdr:col>81</xdr:col>
      <xdr:colOff>44450</xdr:colOff>
      <xdr:row>86</xdr:row>
      <xdr:rowOff>115005</xdr:rowOff>
    </xdr:to>
    <xdr:cxnSp macro="">
      <xdr:nvCxnSpPr>
        <xdr:cNvPr id="260" name="直線コネクタ 259"/>
        <xdr:cNvCxnSpPr/>
      </xdr:nvCxnSpPr>
      <xdr:spPr>
        <a:xfrm flipV="1">
          <a:off x="16179800" y="148328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115005</xdr:rowOff>
    </xdr:to>
    <xdr:cxnSp macro="">
      <xdr:nvCxnSpPr>
        <xdr:cNvPr id="263" name="直線コネクタ 262"/>
        <xdr:cNvCxnSpPr/>
      </xdr:nvCxnSpPr>
      <xdr:spPr>
        <a:xfrm>
          <a:off x="15290800" y="147792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65" name="テキスト ボックス 264"/>
        <xdr:cNvSpPr txBox="1"/>
      </xdr:nvSpPr>
      <xdr:spPr>
        <a:xfrm>
          <a:off x="15798800" y="1434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86</xdr:row>
      <xdr:rowOff>34572</xdr:rowOff>
    </xdr:to>
    <xdr:cxnSp macro="">
      <xdr:nvCxnSpPr>
        <xdr:cNvPr id="266" name="直線コネクタ 265"/>
        <xdr:cNvCxnSpPr/>
      </xdr:nvCxnSpPr>
      <xdr:spPr>
        <a:xfrm>
          <a:off x="14401800" y="146586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68" name="テキスト ボックス 267"/>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85</xdr:row>
      <xdr:rowOff>98778</xdr:rowOff>
    </xdr:to>
    <xdr:cxnSp macro="">
      <xdr:nvCxnSpPr>
        <xdr:cNvPr id="269" name="直線コネクタ 268"/>
        <xdr:cNvCxnSpPr/>
      </xdr:nvCxnSpPr>
      <xdr:spPr>
        <a:xfrm flipV="1">
          <a:off x="13512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9" name="楕円 278"/>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80" name="給与水準   （国との比較）該当値テキスト"/>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81" name="楕円 280"/>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82" name="テキスト ボックス 281"/>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3" name="楕円 282"/>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4" name="テキスト ボックス 283"/>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5" name="楕円 284"/>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6" name="テキスト ボックス 285"/>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7" name="楕円 286"/>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8" name="テキスト ボックス 287"/>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年度においては類似団体平均を</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人下回っている。今後も計画的に組織機構や事務事業の見直しを図っていく。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151003</xdr:rowOff>
    </xdr:from>
    <xdr:to>
      <xdr:col>81</xdr:col>
      <xdr:colOff>44450</xdr:colOff>
      <xdr:row>60</xdr:row>
      <xdr:rowOff>2477</xdr:rowOff>
    </xdr:to>
    <xdr:cxnSp macro="">
      <xdr:nvCxnSpPr>
        <xdr:cNvPr id="319" name="直線コネクタ 318"/>
        <xdr:cNvCxnSpPr/>
      </xdr:nvCxnSpPr>
      <xdr:spPr>
        <a:xfrm>
          <a:off x="16179800" y="10266553"/>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151003</xdr:rowOff>
    </xdr:from>
    <xdr:to>
      <xdr:col>77</xdr:col>
      <xdr:colOff>44450</xdr:colOff>
      <xdr:row>59</xdr:row>
      <xdr:rowOff>160655</xdr:rowOff>
    </xdr:to>
    <xdr:cxnSp macro="">
      <xdr:nvCxnSpPr>
        <xdr:cNvPr id="322" name="直線コネクタ 321"/>
        <xdr:cNvCxnSpPr/>
      </xdr:nvCxnSpPr>
      <xdr:spPr>
        <a:xfrm flipV="1">
          <a:off x="15290800" y="1026655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143161</xdr:rowOff>
    </xdr:from>
    <xdr:to>
      <xdr:col>72</xdr:col>
      <xdr:colOff>203200</xdr:colOff>
      <xdr:row>59</xdr:row>
      <xdr:rowOff>160655</xdr:rowOff>
    </xdr:to>
    <xdr:cxnSp macro="">
      <xdr:nvCxnSpPr>
        <xdr:cNvPr id="325" name="直線コネクタ 324"/>
        <xdr:cNvCxnSpPr/>
      </xdr:nvCxnSpPr>
      <xdr:spPr>
        <a:xfrm>
          <a:off x="14401800" y="1025871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143161</xdr:rowOff>
    </xdr:to>
    <xdr:cxnSp macro="">
      <xdr:nvCxnSpPr>
        <xdr:cNvPr id="328" name="直線コネクタ 327"/>
        <xdr:cNvCxnSpPr/>
      </xdr:nvCxnSpPr>
      <xdr:spPr>
        <a:xfrm>
          <a:off x="13512800" y="1025690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123127</xdr:rowOff>
    </xdr:from>
    <xdr:to>
      <xdr:col>81</xdr:col>
      <xdr:colOff>95250</xdr:colOff>
      <xdr:row>60</xdr:row>
      <xdr:rowOff>53277</xdr:rowOff>
    </xdr:to>
    <xdr:sp macro="" textlink="">
      <xdr:nvSpPr>
        <xdr:cNvPr id="338" name="楕円 337"/>
        <xdr:cNvSpPr/>
      </xdr:nvSpPr>
      <xdr:spPr>
        <a:xfrm>
          <a:off x="169672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139654</xdr:rowOff>
    </xdr:from>
    <xdr:ext cx="762000" cy="259045"/>
    <xdr:sp macro="" textlink="">
      <xdr:nvSpPr>
        <xdr:cNvPr id="339" name="定員管理の状況該当値テキスト"/>
        <xdr:cNvSpPr txBox="1"/>
      </xdr:nvSpPr>
      <xdr:spPr>
        <a:xfrm>
          <a:off x="17106900" y="1008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100203</xdr:rowOff>
    </xdr:from>
    <xdr:to>
      <xdr:col>77</xdr:col>
      <xdr:colOff>95250</xdr:colOff>
      <xdr:row>60</xdr:row>
      <xdr:rowOff>30353</xdr:rowOff>
    </xdr:to>
    <xdr:sp macro="" textlink="">
      <xdr:nvSpPr>
        <xdr:cNvPr id="340" name="楕円 339"/>
        <xdr:cNvSpPr/>
      </xdr:nvSpPr>
      <xdr:spPr>
        <a:xfrm>
          <a:off x="161290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40530</xdr:rowOff>
    </xdr:from>
    <xdr:ext cx="736600" cy="259045"/>
    <xdr:sp macro="" textlink="">
      <xdr:nvSpPr>
        <xdr:cNvPr id="341" name="テキスト ボックス 340"/>
        <xdr:cNvSpPr txBox="1"/>
      </xdr:nvSpPr>
      <xdr:spPr>
        <a:xfrm>
          <a:off x="15798800" y="998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109855</xdr:rowOff>
    </xdr:from>
    <xdr:to>
      <xdr:col>73</xdr:col>
      <xdr:colOff>44450</xdr:colOff>
      <xdr:row>60</xdr:row>
      <xdr:rowOff>40005</xdr:rowOff>
    </xdr:to>
    <xdr:sp macro="" textlink="">
      <xdr:nvSpPr>
        <xdr:cNvPr id="342" name="楕円 341"/>
        <xdr:cNvSpPr/>
      </xdr:nvSpPr>
      <xdr:spPr>
        <a:xfrm>
          <a:off x="15240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50182</xdr:rowOff>
    </xdr:from>
    <xdr:ext cx="762000" cy="259045"/>
    <xdr:sp macro="" textlink="">
      <xdr:nvSpPr>
        <xdr:cNvPr id="343" name="テキスト ボックス 342"/>
        <xdr:cNvSpPr txBox="1"/>
      </xdr:nvSpPr>
      <xdr:spPr>
        <a:xfrm>
          <a:off x="14909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92361</xdr:rowOff>
    </xdr:from>
    <xdr:to>
      <xdr:col>68</xdr:col>
      <xdr:colOff>203200</xdr:colOff>
      <xdr:row>60</xdr:row>
      <xdr:rowOff>22511</xdr:rowOff>
    </xdr:to>
    <xdr:sp macro="" textlink="">
      <xdr:nvSpPr>
        <xdr:cNvPr id="344" name="楕円 343"/>
        <xdr:cNvSpPr/>
      </xdr:nvSpPr>
      <xdr:spPr>
        <a:xfrm>
          <a:off x="14351000" y="102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32688</xdr:rowOff>
    </xdr:from>
    <xdr:ext cx="762000" cy="259045"/>
    <xdr:sp macro="" textlink="">
      <xdr:nvSpPr>
        <xdr:cNvPr id="345" name="テキスト ボックス 344"/>
        <xdr:cNvSpPr txBox="1"/>
      </xdr:nvSpPr>
      <xdr:spPr>
        <a:xfrm>
          <a:off x="14020800" y="997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46" name="楕円 345"/>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47" name="テキスト ボックス 346"/>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実質公債費比率は、普通建設事業に係る起債の償還等により、類似団体平均を</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回っている。低金利による借入の実施などにより元利償還金の増加が抑えられ減少傾向にあるが、今後とも新規地方債の発行抑制に努め、実質公債費比率の減少を図る。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150876</xdr:rowOff>
    </xdr:from>
    <xdr:to>
      <xdr:col>81</xdr:col>
      <xdr:colOff>44450</xdr:colOff>
      <xdr:row>42</xdr:row>
      <xdr:rowOff>170180</xdr:rowOff>
    </xdr:to>
    <xdr:cxnSp macro="">
      <xdr:nvCxnSpPr>
        <xdr:cNvPr id="379" name="直線コネクタ 378"/>
        <xdr:cNvCxnSpPr/>
      </xdr:nvCxnSpPr>
      <xdr:spPr>
        <a:xfrm>
          <a:off x="16179800" y="73517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150876</xdr:rowOff>
    </xdr:to>
    <xdr:cxnSp macro="">
      <xdr:nvCxnSpPr>
        <xdr:cNvPr id="382" name="直線コネクタ 381"/>
        <xdr:cNvCxnSpPr/>
      </xdr:nvCxnSpPr>
      <xdr:spPr>
        <a:xfrm>
          <a:off x="15290800" y="73421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141224</xdr:rowOff>
    </xdr:from>
    <xdr:to>
      <xdr:col>72</xdr:col>
      <xdr:colOff>203200</xdr:colOff>
      <xdr:row>43</xdr:row>
      <xdr:rowOff>18034</xdr:rowOff>
    </xdr:to>
    <xdr:cxnSp macro="">
      <xdr:nvCxnSpPr>
        <xdr:cNvPr id="385" name="直線コネクタ 384"/>
        <xdr:cNvCxnSpPr/>
      </xdr:nvCxnSpPr>
      <xdr:spPr>
        <a:xfrm flipV="1">
          <a:off x="14401800" y="73421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18034</xdr:rowOff>
    </xdr:from>
    <xdr:to>
      <xdr:col>68</xdr:col>
      <xdr:colOff>152400</xdr:colOff>
      <xdr:row>43</xdr:row>
      <xdr:rowOff>75946</xdr:rowOff>
    </xdr:to>
    <xdr:cxnSp macro="">
      <xdr:nvCxnSpPr>
        <xdr:cNvPr id="388" name="直線コネクタ 387"/>
        <xdr:cNvCxnSpPr/>
      </xdr:nvCxnSpPr>
      <xdr:spPr>
        <a:xfrm flipV="1">
          <a:off x="13512800" y="73903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98" name="楕円 397"/>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99"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100076</xdr:rowOff>
    </xdr:from>
    <xdr:to>
      <xdr:col>77</xdr:col>
      <xdr:colOff>95250</xdr:colOff>
      <xdr:row>43</xdr:row>
      <xdr:rowOff>30226</xdr:rowOff>
    </xdr:to>
    <xdr:sp macro="" textlink="">
      <xdr:nvSpPr>
        <xdr:cNvPr id="400" name="楕円 399"/>
        <xdr:cNvSpPr/>
      </xdr:nvSpPr>
      <xdr:spPr>
        <a:xfrm>
          <a:off x="16129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15003</xdr:rowOff>
    </xdr:from>
    <xdr:ext cx="736600" cy="259045"/>
    <xdr:sp macro="" textlink="">
      <xdr:nvSpPr>
        <xdr:cNvPr id="401" name="テキスト ボックス 400"/>
        <xdr:cNvSpPr txBox="1"/>
      </xdr:nvSpPr>
      <xdr:spPr>
        <a:xfrm>
          <a:off x="15798800" y="738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90424</xdr:rowOff>
    </xdr:from>
    <xdr:to>
      <xdr:col>73</xdr:col>
      <xdr:colOff>44450</xdr:colOff>
      <xdr:row>43</xdr:row>
      <xdr:rowOff>20574</xdr:rowOff>
    </xdr:to>
    <xdr:sp macro="" textlink="">
      <xdr:nvSpPr>
        <xdr:cNvPr id="402" name="楕円 401"/>
        <xdr:cNvSpPr/>
      </xdr:nvSpPr>
      <xdr:spPr>
        <a:xfrm>
          <a:off x="15240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5351</xdr:rowOff>
    </xdr:from>
    <xdr:ext cx="762000" cy="259045"/>
    <xdr:sp macro="" textlink="">
      <xdr:nvSpPr>
        <xdr:cNvPr id="403" name="テキスト ボックス 402"/>
        <xdr:cNvSpPr txBox="1"/>
      </xdr:nvSpPr>
      <xdr:spPr>
        <a:xfrm>
          <a:off x="14909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138684</xdr:rowOff>
    </xdr:from>
    <xdr:to>
      <xdr:col>68</xdr:col>
      <xdr:colOff>203200</xdr:colOff>
      <xdr:row>43</xdr:row>
      <xdr:rowOff>68834</xdr:rowOff>
    </xdr:to>
    <xdr:sp macro="" textlink="">
      <xdr:nvSpPr>
        <xdr:cNvPr id="404" name="楕円 403"/>
        <xdr:cNvSpPr/>
      </xdr:nvSpPr>
      <xdr:spPr>
        <a:xfrm>
          <a:off x="14351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53611</xdr:rowOff>
    </xdr:from>
    <xdr:ext cx="762000" cy="259045"/>
    <xdr:sp macro="" textlink="">
      <xdr:nvSpPr>
        <xdr:cNvPr id="405" name="テキスト ボックス 404"/>
        <xdr:cNvSpPr txBox="1"/>
      </xdr:nvSpPr>
      <xdr:spPr>
        <a:xfrm>
          <a:off x="14020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25146</xdr:rowOff>
    </xdr:from>
    <xdr:to>
      <xdr:col>64</xdr:col>
      <xdr:colOff>152400</xdr:colOff>
      <xdr:row>43</xdr:row>
      <xdr:rowOff>126746</xdr:rowOff>
    </xdr:to>
    <xdr:sp macro="" textlink="">
      <xdr:nvSpPr>
        <xdr:cNvPr id="406" name="楕円 405"/>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111523</xdr:rowOff>
    </xdr:from>
    <xdr:ext cx="762000" cy="259045"/>
    <xdr:sp macro="" textlink="">
      <xdr:nvSpPr>
        <xdr:cNvPr id="407" name="テキスト ボックス 406"/>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類似団体平均よりも</a:t>
          </a:r>
          <a:r>
            <a:rPr lang="en-US" altLang="ja-JP" sz="1100" b="0" i="0" baseline="0">
              <a:solidFill>
                <a:schemeClr val="dk1"/>
              </a:solidFill>
              <a:effectLst/>
              <a:latin typeface="+mn-lt"/>
              <a:ea typeface="+mn-ea"/>
              <a:cs typeface="+mn-cs"/>
            </a:rPr>
            <a:t>89.5%</a:t>
          </a:r>
          <a:r>
            <a:rPr lang="ja-JP" altLang="ja-JP" sz="1100" b="0" i="0" baseline="0">
              <a:solidFill>
                <a:schemeClr val="dk1"/>
              </a:solidFill>
              <a:effectLst/>
              <a:latin typeface="+mn-lt"/>
              <a:ea typeface="+mn-ea"/>
              <a:cs typeface="+mn-cs"/>
            </a:rPr>
            <a:t>ポイント高く、平均を大幅に上回っている状況である。</a:t>
          </a:r>
          <a:r>
            <a:rPr lang="ja-JP" altLang="en-US" sz="1100" b="0" i="0" baseline="0">
              <a:solidFill>
                <a:schemeClr val="dk1"/>
              </a:solidFill>
              <a:effectLst/>
              <a:latin typeface="+mn-lt"/>
              <a:ea typeface="+mn-ea"/>
              <a:cs typeface="+mn-cs"/>
            </a:rPr>
            <a:t>各種事業執行</a:t>
          </a:r>
          <a:r>
            <a:rPr lang="ja-JP" altLang="ja-JP" sz="1100" b="0" i="0" baseline="0">
              <a:solidFill>
                <a:schemeClr val="dk1"/>
              </a:solidFill>
              <a:effectLst/>
              <a:latin typeface="+mn-lt"/>
              <a:ea typeface="+mn-ea"/>
              <a:cs typeface="+mn-cs"/>
            </a:rPr>
            <a:t>に伴う地方債が大きな要因であるが、新規地方債の起債抑制や繰上償還を行い、地方債現在高の減少に努めていく。また、基金の積立てを計画的に行い、財政の安定化及び健全化を図る。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4445</xdr:rowOff>
    </xdr:from>
    <xdr:to>
      <xdr:col>81</xdr:col>
      <xdr:colOff>44450</xdr:colOff>
      <xdr:row>19</xdr:row>
      <xdr:rowOff>55795</xdr:rowOff>
    </xdr:to>
    <xdr:cxnSp macro="">
      <xdr:nvCxnSpPr>
        <xdr:cNvPr id="441" name="直線コネクタ 440"/>
        <xdr:cNvCxnSpPr/>
      </xdr:nvCxnSpPr>
      <xdr:spPr>
        <a:xfrm flipV="1">
          <a:off x="16179800" y="3090545"/>
          <a:ext cx="838200" cy="22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55795</xdr:rowOff>
    </xdr:from>
    <xdr:to>
      <xdr:col>77</xdr:col>
      <xdr:colOff>44450</xdr:colOff>
      <xdr:row>19</xdr:row>
      <xdr:rowOff>71078</xdr:rowOff>
    </xdr:to>
    <xdr:cxnSp macro="">
      <xdr:nvCxnSpPr>
        <xdr:cNvPr id="444" name="直線コネクタ 443"/>
        <xdr:cNvCxnSpPr/>
      </xdr:nvCxnSpPr>
      <xdr:spPr>
        <a:xfrm flipV="1">
          <a:off x="15290800" y="331334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71078</xdr:rowOff>
    </xdr:from>
    <xdr:to>
      <xdr:col>72</xdr:col>
      <xdr:colOff>203200</xdr:colOff>
      <xdr:row>19</xdr:row>
      <xdr:rowOff>110490</xdr:rowOff>
    </xdr:to>
    <xdr:cxnSp macro="">
      <xdr:nvCxnSpPr>
        <xdr:cNvPr id="447" name="直線コネクタ 446"/>
        <xdr:cNvCxnSpPr/>
      </xdr:nvCxnSpPr>
      <xdr:spPr>
        <a:xfrm flipV="1">
          <a:off x="14401800" y="332862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110490</xdr:rowOff>
    </xdr:from>
    <xdr:to>
      <xdr:col>68</xdr:col>
      <xdr:colOff>152400</xdr:colOff>
      <xdr:row>20</xdr:row>
      <xdr:rowOff>3387</xdr:rowOff>
    </xdr:to>
    <xdr:cxnSp macro="">
      <xdr:nvCxnSpPr>
        <xdr:cNvPr id="450" name="直線コネクタ 449"/>
        <xdr:cNvCxnSpPr/>
      </xdr:nvCxnSpPr>
      <xdr:spPr>
        <a:xfrm flipV="1">
          <a:off x="13512800" y="336804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97451</xdr:rowOff>
    </xdr:from>
    <xdr:to>
      <xdr:col>68</xdr:col>
      <xdr:colOff>203200</xdr:colOff>
      <xdr:row>14</xdr:row>
      <xdr:rowOff>27601</xdr:rowOff>
    </xdr:to>
    <xdr:sp macro="" textlink="">
      <xdr:nvSpPr>
        <xdr:cNvPr id="451" name="フローチャート: 判断 450"/>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2" name="テキスト ボックス 451"/>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3" name="フローチャート: 判断 452"/>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4" name="テキスト ボックス 453"/>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125095</xdr:rowOff>
    </xdr:from>
    <xdr:to>
      <xdr:col>81</xdr:col>
      <xdr:colOff>95250</xdr:colOff>
      <xdr:row>18</xdr:row>
      <xdr:rowOff>55245</xdr:rowOff>
    </xdr:to>
    <xdr:sp macro="" textlink="">
      <xdr:nvSpPr>
        <xdr:cNvPr id="460" name="楕円 459"/>
        <xdr:cNvSpPr/>
      </xdr:nvSpPr>
      <xdr:spPr>
        <a:xfrm>
          <a:off x="169672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97172</xdr:rowOff>
    </xdr:from>
    <xdr:ext cx="762000" cy="259045"/>
    <xdr:sp macro="" textlink="">
      <xdr:nvSpPr>
        <xdr:cNvPr id="461" name="将来負担の状況該当値テキスト"/>
        <xdr:cNvSpPr txBox="1"/>
      </xdr:nvSpPr>
      <xdr:spPr>
        <a:xfrm>
          <a:off x="17106900" y="30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4995</xdr:rowOff>
    </xdr:from>
    <xdr:to>
      <xdr:col>77</xdr:col>
      <xdr:colOff>95250</xdr:colOff>
      <xdr:row>19</xdr:row>
      <xdr:rowOff>106595</xdr:rowOff>
    </xdr:to>
    <xdr:sp macro="" textlink="">
      <xdr:nvSpPr>
        <xdr:cNvPr id="462" name="楕円 461"/>
        <xdr:cNvSpPr/>
      </xdr:nvSpPr>
      <xdr:spPr>
        <a:xfrm>
          <a:off x="161290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91372</xdr:rowOff>
    </xdr:from>
    <xdr:ext cx="736600" cy="259045"/>
    <xdr:sp macro="" textlink="">
      <xdr:nvSpPr>
        <xdr:cNvPr id="463" name="テキスト ボックス 462"/>
        <xdr:cNvSpPr txBox="1"/>
      </xdr:nvSpPr>
      <xdr:spPr>
        <a:xfrm>
          <a:off x="15798800" y="334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20278</xdr:rowOff>
    </xdr:from>
    <xdr:to>
      <xdr:col>73</xdr:col>
      <xdr:colOff>44450</xdr:colOff>
      <xdr:row>19</xdr:row>
      <xdr:rowOff>121878</xdr:rowOff>
    </xdr:to>
    <xdr:sp macro="" textlink="">
      <xdr:nvSpPr>
        <xdr:cNvPr id="464" name="楕円 463"/>
        <xdr:cNvSpPr/>
      </xdr:nvSpPr>
      <xdr:spPr>
        <a:xfrm>
          <a:off x="15240000" y="32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106655</xdr:rowOff>
    </xdr:from>
    <xdr:ext cx="762000" cy="259045"/>
    <xdr:sp macro="" textlink="">
      <xdr:nvSpPr>
        <xdr:cNvPr id="465" name="テキスト ボックス 464"/>
        <xdr:cNvSpPr txBox="1"/>
      </xdr:nvSpPr>
      <xdr:spPr>
        <a:xfrm>
          <a:off x="14909800" y="3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59690</xdr:rowOff>
    </xdr:from>
    <xdr:to>
      <xdr:col>68</xdr:col>
      <xdr:colOff>203200</xdr:colOff>
      <xdr:row>19</xdr:row>
      <xdr:rowOff>161290</xdr:rowOff>
    </xdr:to>
    <xdr:sp macro="" textlink="">
      <xdr:nvSpPr>
        <xdr:cNvPr id="466" name="楕円 465"/>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146067</xdr:rowOff>
    </xdr:from>
    <xdr:ext cx="762000" cy="259045"/>
    <xdr:sp macro="" textlink="">
      <xdr:nvSpPr>
        <xdr:cNvPr id="467" name="テキスト ボックス 466"/>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124037</xdr:rowOff>
    </xdr:from>
    <xdr:to>
      <xdr:col>64</xdr:col>
      <xdr:colOff>152400</xdr:colOff>
      <xdr:row>20</xdr:row>
      <xdr:rowOff>54187</xdr:rowOff>
    </xdr:to>
    <xdr:sp macro="" textlink="">
      <xdr:nvSpPr>
        <xdr:cNvPr id="468" name="楕円 467"/>
        <xdr:cNvSpPr/>
      </xdr:nvSpPr>
      <xdr:spPr>
        <a:xfrm>
          <a:off x="13462000" y="338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38964</xdr:rowOff>
    </xdr:from>
    <xdr:ext cx="762000" cy="259045"/>
    <xdr:sp macro="" textlink="">
      <xdr:nvSpPr>
        <xdr:cNvPr id="469" name="テキスト ボックス 468"/>
        <xdr:cNvSpPr txBox="1"/>
      </xdr:nvSpPr>
      <xdr:spPr>
        <a:xfrm>
          <a:off x="13131800" y="346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人件費に係る経常収支比率が</a:t>
          </a:r>
          <a:r>
            <a:rPr lang="ja-JP" altLang="en-US" sz="1100" b="0" i="0" baseline="0">
              <a:solidFill>
                <a:schemeClr val="dk1"/>
              </a:solidFill>
              <a:effectLst/>
              <a:latin typeface="+mn-lt"/>
              <a:ea typeface="+mn-ea"/>
              <a:cs typeface="+mn-cs"/>
            </a:rPr>
            <a:t>類似団体平均</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くなっているが、新三川町行財政改革大綱を推進し、計画的な改善を図っているため概ね平均値水準にあり、定員適正化計画に沿った行財政改革への取組を通じて、人件費の削減に努めている。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37</xdr:row>
      <xdr:rowOff>69850</xdr:rowOff>
    </xdr:to>
    <xdr:cxnSp macro="">
      <xdr:nvCxnSpPr>
        <xdr:cNvPr id="66" name="直線コネクタ 65"/>
        <xdr:cNvCxnSpPr/>
      </xdr:nvCxnSpPr>
      <xdr:spPr>
        <a:xfrm flipV="1">
          <a:off x="3987800" y="63144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69850</xdr:rowOff>
    </xdr:to>
    <xdr:cxnSp macro="">
      <xdr:nvCxnSpPr>
        <xdr:cNvPr id="69" name="直線コネクタ 68"/>
        <xdr:cNvCxnSpPr/>
      </xdr:nvCxnSpPr>
      <xdr:spPr>
        <a:xfrm>
          <a:off x="3098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62230</xdr:rowOff>
    </xdr:to>
    <xdr:cxnSp macro="">
      <xdr:nvCxnSpPr>
        <xdr:cNvPr id="72" name="直線コネクタ 71"/>
        <xdr:cNvCxnSpPr/>
      </xdr:nvCxnSpPr>
      <xdr:spPr>
        <a:xfrm>
          <a:off x="2209800" y="6329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8890</xdr:rowOff>
    </xdr:to>
    <xdr:cxnSp macro="">
      <xdr:nvCxnSpPr>
        <xdr:cNvPr id="75" name="直線コネクタ 74"/>
        <xdr:cNvCxnSpPr/>
      </xdr:nvCxnSpPr>
      <xdr:spPr>
        <a:xfrm flipV="1">
          <a:off x="1320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94" name="テキスト ボックス 93"/>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物件費に係る経常収支比率が類似団体平均と比較して</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高くなっているのは、各種業務委託料が増加しているためである。電算処理、常備消防、廃棄物処理業務委託料が主な要因であるが、このうち常備消防、廃棄物処理については、本町が加入していた消防、廃棄物処理の一部事務組合が解散し、近隣市に委託する方式となったため膨らんだものである。電算処理については、業務内容や作業工程を見直し、より効率的かつコスト削減が図られるようにし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82913</xdr:rowOff>
    </xdr:from>
    <xdr:to>
      <xdr:col>82</xdr:col>
      <xdr:colOff>107950</xdr:colOff>
      <xdr:row>17</xdr:row>
      <xdr:rowOff>109038</xdr:rowOff>
    </xdr:to>
    <xdr:cxnSp macro="">
      <xdr:nvCxnSpPr>
        <xdr:cNvPr id="129" name="直線コネクタ 128"/>
        <xdr:cNvCxnSpPr/>
      </xdr:nvCxnSpPr>
      <xdr:spPr>
        <a:xfrm flipV="1">
          <a:off x="15671800" y="29975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109038</xdr:rowOff>
    </xdr:to>
    <xdr:cxnSp macro="">
      <xdr:nvCxnSpPr>
        <xdr:cNvPr id="132" name="直線コネクタ 131"/>
        <xdr:cNvCxnSpPr/>
      </xdr:nvCxnSpPr>
      <xdr:spPr>
        <a:xfrm>
          <a:off x="14782800" y="289306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122101</xdr:rowOff>
    </xdr:to>
    <xdr:cxnSp macro="">
      <xdr:nvCxnSpPr>
        <xdr:cNvPr id="135" name="直線コネクタ 134"/>
        <xdr:cNvCxnSpPr/>
      </xdr:nvCxnSpPr>
      <xdr:spPr>
        <a:xfrm flipV="1">
          <a:off x="13893800" y="2893060"/>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76381</xdr:rowOff>
    </xdr:from>
    <xdr:to>
      <xdr:col>69</xdr:col>
      <xdr:colOff>92075</xdr:colOff>
      <xdr:row>17</xdr:row>
      <xdr:rowOff>122101</xdr:rowOff>
    </xdr:to>
    <xdr:cxnSp macro="">
      <xdr:nvCxnSpPr>
        <xdr:cNvPr id="138" name="直線コネクタ 137"/>
        <xdr:cNvCxnSpPr/>
      </xdr:nvCxnSpPr>
      <xdr:spPr>
        <a:xfrm>
          <a:off x="13004800" y="29910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32113</xdr:rowOff>
    </xdr:from>
    <xdr:to>
      <xdr:col>82</xdr:col>
      <xdr:colOff>158750</xdr:colOff>
      <xdr:row>17</xdr:row>
      <xdr:rowOff>133713</xdr:rowOff>
    </xdr:to>
    <xdr:sp macro="" textlink="">
      <xdr:nvSpPr>
        <xdr:cNvPr id="148" name="楕円 147"/>
        <xdr:cNvSpPr/>
      </xdr:nvSpPr>
      <xdr:spPr>
        <a:xfrm>
          <a:off x="16459200" y="29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4190</xdr:rowOff>
    </xdr:from>
    <xdr:ext cx="762000" cy="259045"/>
    <xdr:sp macro="" textlink="">
      <xdr:nvSpPr>
        <xdr:cNvPr id="149" name="物件費該当値テキスト"/>
        <xdr:cNvSpPr txBox="1"/>
      </xdr:nvSpPr>
      <xdr:spPr>
        <a:xfrm>
          <a:off x="16598900" y="291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58238</xdr:rowOff>
    </xdr:from>
    <xdr:to>
      <xdr:col>78</xdr:col>
      <xdr:colOff>120650</xdr:colOff>
      <xdr:row>17</xdr:row>
      <xdr:rowOff>159838</xdr:rowOff>
    </xdr:to>
    <xdr:sp macro="" textlink="">
      <xdr:nvSpPr>
        <xdr:cNvPr id="150" name="楕円 149"/>
        <xdr:cNvSpPr/>
      </xdr:nvSpPr>
      <xdr:spPr>
        <a:xfrm>
          <a:off x="15621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144615</xdr:rowOff>
    </xdr:from>
    <xdr:ext cx="736600" cy="259045"/>
    <xdr:sp macro="" textlink="">
      <xdr:nvSpPr>
        <xdr:cNvPr id="151" name="テキスト ボックス 150"/>
        <xdr:cNvSpPr txBox="1"/>
      </xdr:nvSpPr>
      <xdr:spPr>
        <a:xfrm>
          <a:off x="15290800" y="305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53" name="テキスト ボックス 152"/>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71301</xdr:rowOff>
    </xdr:from>
    <xdr:to>
      <xdr:col>69</xdr:col>
      <xdr:colOff>142875</xdr:colOff>
      <xdr:row>18</xdr:row>
      <xdr:rowOff>1451</xdr:rowOff>
    </xdr:to>
    <xdr:sp macro="" textlink="">
      <xdr:nvSpPr>
        <xdr:cNvPr id="154" name="楕円 153"/>
        <xdr:cNvSpPr/>
      </xdr:nvSpPr>
      <xdr:spPr>
        <a:xfrm>
          <a:off x="13843000" y="298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157678</xdr:rowOff>
    </xdr:from>
    <xdr:ext cx="762000" cy="259045"/>
    <xdr:sp macro="" textlink="">
      <xdr:nvSpPr>
        <xdr:cNvPr id="155" name="テキスト ボックス 154"/>
        <xdr:cNvSpPr txBox="1"/>
      </xdr:nvSpPr>
      <xdr:spPr>
        <a:xfrm>
          <a:off x="13512800" y="3072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25581</xdr:rowOff>
    </xdr:from>
    <xdr:to>
      <xdr:col>65</xdr:col>
      <xdr:colOff>53975</xdr:colOff>
      <xdr:row>17</xdr:row>
      <xdr:rowOff>127181</xdr:rowOff>
    </xdr:to>
    <xdr:sp macro="" textlink="">
      <xdr:nvSpPr>
        <xdr:cNvPr id="156" name="楕円 155"/>
        <xdr:cNvSpPr/>
      </xdr:nvSpPr>
      <xdr:spPr>
        <a:xfrm>
          <a:off x="12954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111958</xdr:rowOff>
    </xdr:from>
    <xdr:ext cx="762000" cy="259045"/>
    <xdr:sp macro="" textlink="">
      <xdr:nvSpPr>
        <xdr:cNvPr id="157" name="テキスト ボックス 156"/>
        <xdr:cNvSpPr txBox="1"/>
      </xdr:nvSpPr>
      <xdr:spPr>
        <a:xfrm>
          <a:off x="12623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年度において類似団体平均を</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上回っている。要因としては、保育委託料をはじめとする児童福祉費の経費が膨らんでいることが挙げられる。経費の性格上、削減が難しい部分もあるものの、今後も類似団体平均値となるよう努力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12700</xdr:rowOff>
    </xdr:to>
    <xdr:cxnSp macro="">
      <xdr:nvCxnSpPr>
        <xdr:cNvPr id="190" name="直線コネクタ 189"/>
        <xdr:cNvCxnSpPr/>
      </xdr:nvCxnSpPr>
      <xdr:spPr>
        <a:xfrm flipV="1">
          <a:off x="3987800" y="97282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58</xdr:row>
      <xdr:rowOff>107950</xdr:rowOff>
    </xdr:to>
    <xdr:cxnSp macro="">
      <xdr:nvCxnSpPr>
        <xdr:cNvPr id="193" name="直線コネクタ 192"/>
        <xdr:cNvCxnSpPr/>
      </xdr:nvCxnSpPr>
      <xdr:spPr>
        <a:xfrm flipV="1">
          <a:off x="3098800" y="97853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58</xdr:row>
      <xdr:rowOff>107950</xdr:rowOff>
    </xdr:to>
    <xdr:cxnSp macro="">
      <xdr:nvCxnSpPr>
        <xdr:cNvPr id="196" name="直線コネクタ 195"/>
        <xdr:cNvCxnSpPr/>
      </xdr:nvCxnSpPr>
      <xdr:spPr>
        <a:xfrm>
          <a:off x="2209800" y="96710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69850</xdr:rowOff>
    </xdr:to>
    <xdr:cxnSp macro="">
      <xdr:nvCxnSpPr>
        <xdr:cNvPr id="199" name="直線コネクタ 198"/>
        <xdr:cNvCxnSpPr/>
      </xdr:nvCxnSpPr>
      <xdr:spPr>
        <a:xfrm>
          <a:off x="1320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12" name="テキスト ボックス 211"/>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5" name="楕円 214"/>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216" name="テキスト ボックス 215"/>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7" name="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その他に係る経常収支比率が類似団体を</a:t>
          </a:r>
          <a:r>
            <a:rPr lang="en-US" altLang="ja-JP" sz="1100" b="0" i="0" baseline="0">
              <a:solidFill>
                <a:schemeClr val="dk1"/>
              </a:solidFill>
              <a:effectLst/>
              <a:latin typeface="+mn-lt"/>
              <a:ea typeface="+mn-ea"/>
              <a:cs typeface="+mn-cs"/>
            </a:rPr>
            <a:t>4.1%</a:t>
          </a:r>
          <a:r>
            <a:rPr lang="ja-JP" altLang="ja-JP" sz="1100" b="0" i="0" baseline="0">
              <a:solidFill>
                <a:schemeClr val="dk1"/>
              </a:solidFill>
              <a:effectLst/>
              <a:latin typeface="+mn-lt"/>
              <a:ea typeface="+mn-ea"/>
              <a:cs typeface="+mn-cs"/>
            </a:rPr>
            <a:t>上回っているのは、繰出金の増加が主な要因である。国民健康保険特別会計や介護保険特別会計の財政悪化に伴う繰出や、農業集落排水事業特別会計、下水道事業特別会計といった公営企業会計が起こした起債の償還に対する公債費関係の繰出が増加しており、普通会計の大きな負担となっている。国民健康保険税、介護保険料の適正化や、経費節減を行い、普通会計の負担額を減らすよう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67564</xdr:rowOff>
    </xdr:to>
    <xdr:cxnSp macro="">
      <xdr:nvCxnSpPr>
        <xdr:cNvPr id="248" name="直線コネクタ 247"/>
        <xdr:cNvCxnSpPr/>
      </xdr:nvCxnSpPr>
      <xdr:spPr>
        <a:xfrm>
          <a:off x="15671800" y="994308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21844</xdr:rowOff>
    </xdr:to>
    <xdr:cxnSp macro="">
      <xdr:nvCxnSpPr>
        <xdr:cNvPr id="251" name="直線コネクタ 250"/>
        <xdr:cNvCxnSpPr/>
      </xdr:nvCxnSpPr>
      <xdr:spPr>
        <a:xfrm flipV="1">
          <a:off x="14782800" y="9943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53" name="テキスト ボックス 252"/>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21844</xdr:rowOff>
    </xdr:from>
    <xdr:to>
      <xdr:col>73</xdr:col>
      <xdr:colOff>180975</xdr:colOff>
      <xdr:row>58</xdr:row>
      <xdr:rowOff>35560</xdr:rowOff>
    </xdr:to>
    <xdr:cxnSp macro="">
      <xdr:nvCxnSpPr>
        <xdr:cNvPr id="254" name="直線コネクタ 253"/>
        <xdr:cNvCxnSpPr/>
      </xdr:nvCxnSpPr>
      <xdr:spPr>
        <a:xfrm flipV="1">
          <a:off x="13893800" y="99659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56" name="テキスト ボックス 255"/>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35560</xdr:rowOff>
    </xdr:to>
    <xdr:cxnSp macro="">
      <xdr:nvCxnSpPr>
        <xdr:cNvPr id="257" name="直線コネクタ 256"/>
        <xdr:cNvCxnSpPr/>
      </xdr:nvCxnSpPr>
      <xdr:spPr>
        <a:xfrm>
          <a:off x="13004800" y="995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1" name="テキスト ボックス 260"/>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xdr:rowOff>
    </xdr:from>
    <xdr:to>
      <xdr:col>82</xdr:col>
      <xdr:colOff>158750</xdr:colOff>
      <xdr:row>58</xdr:row>
      <xdr:rowOff>118364</xdr:rowOff>
    </xdr:to>
    <xdr:sp macro="" textlink="">
      <xdr:nvSpPr>
        <xdr:cNvPr id="267" name="楕円 266"/>
        <xdr:cNvSpPr/>
      </xdr:nvSpPr>
      <xdr:spPr>
        <a:xfrm>
          <a:off x="164592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160291</xdr:rowOff>
    </xdr:from>
    <xdr:ext cx="762000" cy="259045"/>
    <xdr:sp macro="" textlink="">
      <xdr:nvSpPr>
        <xdr:cNvPr id="268" name="その他該当値テキスト"/>
        <xdr:cNvSpPr txBox="1"/>
      </xdr:nvSpPr>
      <xdr:spPr>
        <a:xfrm>
          <a:off x="165989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119634</xdr:rowOff>
    </xdr:from>
    <xdr:to>
      <xdr:col>78</xdr:col>
      <xdr:colOff>120650</xdr:colOff>
      <xdr:row>58</xdr:row>
      <xdr:rowOff>49784</xdr:rowOff>
    </xdr:to>
    <xdr:sp macro="" textlink="">
      <xdr:nvSpPr>
        <xdr:cNvPr id="269" name="楕円 268"/>
        <xdr:cNvSpPr/>
      </xdr:nvSpPr>
      <xdr:spPr>
        <a:xfrm>
          <a:off x="15621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34561</xdr:rowOff>
    </xdr:from>
    <xdr:ext cx="736600" cy="259045"/>
    <xdr:sp macro="" textlink="">
      <xdr:nvSpPr>
        <xdr:cNvPr id="270" name="テキスト ボックス 269"/>
        <xdr:cNvSpPr txBox="1"/>
      </xdr:nvSpPr>
      <xdr:spPr>
        <a:xfrm>
          <a:off x="15290800" y="997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142494</xdr:rowOff>
    </xdr:from>
    <xdr:to>
      <xdr:col>74</xdr:col>
      <xdr:colOff>31750</xdr:colOff>
      <xdr:row>58</xdr:row>
      <xdr:rowOff>72644</xdr:rowOff>
    </xdr:to>
    <xdr:sp macro="" textlink="">
      <xdr:nvSpPr>
        <xdr:cNvPr id="271" name="楕円 270"/>
        <xdr:cNvSpPr/>
      </xdr:nvSpPr>
      <xdr:spPr>
        <a:xfrm>
          <a:off x="14732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57421</xdr:rowOff>
    </xdr:from>
    <xdr:ext cx="762000" cy="259045"/>
    <xdr:sp macro="" textlink="">
      <xdr:nvSpPr>
        <xdr:cNvPr id="272" name="テキスト ボックス 271"/>
        <xdr:cNvSpPr txBox="1"/>
      </xdr:nvSpPr>
      <xdr:spPr>
        <a:xfrm>
          <a:off x="14401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3" name="楕円 272"/>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4" name="テキスト ボックス 273"/>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5" name="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補助費等に係る経常収支比率については、補助金を交付するのが適当かどうか明確な基準を設け、厳格に見極めることを徹底しているため、類似団体平均よりも</a:t>
          </a:r>
          <a:r>
            <a:rPr lang="en-US" altLang="ja-JP" sz="1100" b="0" i="0" baseline="0">
              <a:solidFill>
                <a:schemeClr val="dk1"/>
              </a:solidFill>
              <a:effectLst/>
              <a:latin typeface="+mn-lt"/>
              <a:ea typeface="+mn-ea"/>
              <a:cs typeface="+mn-cs"/>
            </a:rPr>
            <a:t>11.6%</a:t>
          </a:r>
          <a:r>
            <a:rPr lang="ja-JP" altLang="ja-JP" sz="1100" b="0" i="0" baseline="0">
              <a:solidFill>
                <a:schemeClr val="dk1"/>
              </a:solidFill>
              <a:effectLst/>
              <a:latin typeface="+mn-lt"/>
              <a:ea typeface="+mn-ea"/>
              <a:cs typeface="+mn-cs"/>
            </a:rPr>
            <a:t>下回っている。今後もこの姿勢を堅持することにより、不適当な補助金等がないようにしていく方針である。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8128</xdr:rowOff>
    </xdr:from>
    <xdr:to>
      <xdr:col>82</xdr:col>
      <xdr:colOff>107950</xdr:colOff>
      <xdr:row>34</xdr:row>
      <xdr:rowOff>8128</xdr:rowOff>
    </xdr:to>
    <xdr:cxnSp macro="">
      <xdr:nvCxnSpPr>
        <xdr:cNvPr id="306" name="直線コネクタ 305"/>
        <xdr:cNvCxnSpPr/>
      </xdr:nvCxnSpPr>
      <xdr:spPr>
        <a:xfrm>
          <a:off x="15671800" y="5837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xdr:rowOff>
    </xdr:from>
    <xdr:to>
      <xdr:col>78</xdr:col>
      <xdr:colOff>69850</xdr:colOff>
      <xdr:row>34</xdr:row>
      <xdr:rowOff>8128</xdr:rowOff>
    </xdr:to>
    <xdr:cxnSp macro="">
      <xdr:nvCxnSpPr>
        <xdr:cNvPr id="309" name="直線コネクタ 308"/>
        <xdr:cNvCxnSpPr/>
      </xdr:nvCxnSpPr>
      <xdr:spPr>
        <a:xfrm>
          <a:off x="14782800" y="5837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170434</xdr:rowOff>
    </xdr:from>
    <xdr:to>
      <xdr:col>73</xdr:col>
      <xdr:colOff>180975</xdr:colOff>
      <xdr:row>34</xdr:row>
      <xdr:rowOff>8128</xdr:rowOff>
    </xdr:to>
    <xdr:cxnSp macro="">
      <xdr:nvCxnSpPr>
        <xdr:cNvPr id="312" name="直線コネクタ 311"/>
        <xdr:cNvCxnSpPr/>
      </xdr:nvCxnSpPr>
      <xdr:spPr>
        <a:xfrm>
          <a:off x="13893800" y="5828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170434</xdr:rowOff>
    </xdr:from>
    <xdr:to>
      <xdr:col>69</xdr:col>
      <xdr:colOff>92075</xdr:colOff>
      <xdr:row>34</xdr:row>
      <xdr:rowOff>8128</xdr:rowOff>
    </xdr:to>
    <xdr:cxnSp macro="">
      <xdr:nvCxnSpPr>
        <xdr:cNvPr id="315" name="直線コネクタ 314"/>
        <xdr:cNvCxnSpPr/>
      </xdr:nvCxnSpPr>
      <xdr:spPr>
        <a:xfrm flipV="1">
          <a:off x="13004800" y="58282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128778</xdr:rowOff>
    </xdr:from>
    <xdr:to>
      <xdr:col>82</xdr:col>
      <xdr:colOff>158750</xdr:colOff>
      <xdr:row>34</xdr:row>
      <xdr:rowOff>58928</xdr:rowOff>
    </xdr:to>
    <xdr:sp macro="" textlink="">
      <xdr:nvSpPr>
        <xdr:cNvPr id="325" name="楕円 324"/>
        <xdr:cNvSpPr/>
      </xdr:nvSpPr>
      <xdr:spPr>
        <a:xfrm>
          <a:off x="164592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37355</xdr:rowOff>
    </xdr:from>
    <xdr:ext cx="762000" cy="259045"/>
    <xdr:sp macro="" textlink="">
      <xdr:nvSpPr>
        <xdr:cNvPr id="326" name="補助費等該当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128778</xdr:rowOff>
    </xdr:from>
    <xdr:to>
      <xdr:col>78</xdr:col>
      <xdr:colOff>120650</xdr:colOff>
      <xdr:row>34</xdr:row>
      <xdr:rowOff>58928</xdr:rowOff>
    </xdr:to>
    <xdr:sp macro="" textlink="">
      <xdr:nvSpPr>
        <xdr:cNvPr id="327" name="楕円 326"/>
        <xdr:cNvSpPr/>
      </xdr:nvSpPr>
      <xdr:spPr>
        <a:xfrm>
          <a:off x="15621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69105</xdr:rowOff>
    </xdr:from>
    <xdr:ext cx="736600" cy="259045"/>
    <xdr:sp macro="" textlink="">
      <xdr:nvSpPr>
        <xdr:cNvPr id="328" name="テキスト ボックス 327"/>
        <xdr:cNvSpPr txBox="1"/>
      </xdr:nvSpPr>
      <xdr:spPr>
        <a:xfrm>
          <a:off x="15290800" y="555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128778</xdr:rowOff>
    </xdr:from>
    <xdr:to>
      <xdr:col>74</xdr:col>
      <xdr:colOff>31750</xdr:colOff>
      <xdr:row>34</xdr:row>
      <xdr:rowOff>58928</xdr:rowOff>
    </xdr:to>
    <xdr:sp macro="" textlink="">
      <xdr:nvSpPr>
        <xdr:cNvPr id="329" name="楕円 328"/>
        <xdr:cNvSpPr/>
      </xdr:nvSpPr>
      <xdr:spPr>
        <a:xfrm>
          <a:off x="14732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69105</xdr:rowOff>
    </xdr:from>
    <xdr:ext cx="762000" cy="259045"/>
    <xdr:sp macro="" textlink="">
      <xdr:nvSpPr>
        <xdr:cNvPr id="330" name="テキスト ボックス 329"/>
        <xdr:cNvSpPr txBox="1"/>
      </xdr:nvSpPr>
      <xdr:spPr>
        <a:xfrm>
          <a:off x="14401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119634</xdr:rowOff>
    </xdr:from>
    <xdr:to>
      <xdr:col>69</xdr:col>
      <xdr:colOff>142875</xdr:colOff>
      <xdr:row>34</xdr:row>
      <xdr:rowOff>49784</xdr:rowOff>
    </xdr:to>
    <xdr:sp macro="" textlink="">
      <xdr:nvSpPr>
        <xdr:cNvPr id="331" name="楕円 330"/>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59961</xdr:rowOff>
    </xdr:from>
    <xdr:ext cx="762000" cy="259045"/>
    <xdr:sp macro="" textlink="">
      <xdr:nvSpPr>
        <xdr:cNvPr id="332" name="テキスト ボックス 331"/>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128778</xdr:rowOff>
    </xdr:from>
    <xdr:to>
      <xdr:col>65</xdr:col>
      <xdr:colOff>53975</xdr:colOff>
      <xdr:row>34</xdr:row>
      <xdr:rowOff>58928</xdr:rowOff>
    </xdr:to>
    <xdr:sp macro="" textlink="">
      <xdr:nvSpPr>
        <xdr:cNvPr id="333" name="楕円 332"/>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69105</xdr:rowOff>
    </xdr:from>
    <xdr:ext cx="762000" cy="259045"/>
    <xdr:sp macro="" textlink="">
      <xdr:nvSpPr>
        <xdr:cNvPr id="334" name="テキスト ボックス 333"/>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大型事業が続いた影響で、公債費に係る経常収支比率は類似団体平均を</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上回っており、公債費の負担が非常に重いものとなっている。今後も大型事業に伴う起債を予定しているためさらなる増加が見込まれるが、その他の事業における地方債の新規発行の抑制や基金の活用等により、公債費の逓減を図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72137</xdr:rowOff>
    </xdr:to>
    <xdr:cxnSp macro="">
      <xdr:nvCxnSpPr>
        <xdr:cNvPr id="364" name="直線コネクタ 363"/>
        <xdr:cNvCxnSpPr/>
      </xdr:nvCxnSpPr>
      <xdr:spPr>
        <a:xfrm>
          <a:off x="3987800" y="13362939"/>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3556</xdr:rowOff>
    </xdr:to>
    <xdr:cxnSp macro="">
      <xdr:nvCxnSpPr>
        <xdr:cNvPr id="367" name="直線コネクタ 366"/>
        <xdr:cNvCxnSpPr/>
      </xdr:nvCxnSpPr>
      <xdr:spPr>
        <a:xfrm flipV="1">
          <a:off x="3098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35561</xdr:rowOff>
    </xdr:to>
    <xdr:cxnSp macro="">
      <xdr:nvCxnSpPr>
        <xdr:cNvPr id="370" name="直線コネクタ 369"/>
        <xdr:cNvCxnSpPr/>
      </xdr:nvCxnSpPr>
      <xdr:spPr>
        <a:xfrm flipV="1">
          <a:off x="2209800" y="133766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44704</xdr:rowOff>
    </xdr:to>
    <xdr:cxnSp macro="">
      <xdr:nvCxnSpPr>
        <xdr:cNvPr id="373" name="直線コネクタ 372"/>
        <xdr:cNvCxnSpPr/>
      </xdr:nvCxnSpPr>
      <xdr:spPr>
        <a:xfrm flipV="1">
          <a:off x="1320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27957</xdr:rowOff>
    </xdr:from>
    <xdr:ext cx="762000" cy="259045"/>
    <xdr:sp macro="" textlink="">
      <xdr:nvSpPr>
        <xdr:cNvPr id="377" name="テキスト ボックス 376"/>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83" name="楕円 382"/>
        <xdr:cNvSpPr/>
      </xdr:nvSpPr>
      <xdr:spPr>
        <a:xfrm>
          <a:off x="4775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164864</xdr:rowOff>
    </xdr:from>
    <xdr:ext cx="762000" cy="259045"/>
    <xdr:sp macro="" textlink="">
      <xdr:nvSpPr>
        <xdr:cNvPr id="384" name="公債費該当値テキスト"/>
        <xdr:cNvSpPr txBox="1"/>
      </xdr:nvSpPr>
      <xdr:spPr>
        <a:xfrm>
          <a:off x="4914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85" name="楕円 384"/>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6" name="テキスト ボックス 385"/>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7" name="楕円 386"/>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8" name="テキスト ボックス 387"/>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89" name="楕円 388"/>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0" name="テキスト ボックス 389"/>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1" name="楕円 390"/>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2" name="テキスト ボックス 391"/>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公債費以外に係る経常収支比率が類似団体平均を</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下回っているのは、全ての事業についてゼロベース予算とし、歳出削減に努めているためである。省エネの取組や不断の見直しによりコスト削減を行い、行政の効率化に努めていく。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75</xdr:row>
      <xdr:rowOff>110998</xdr:rowOff>
    </xdr:to>
    <xdr:cxnSp macro="">
      <xdr:nvCxnSpPr>
        <xdr:cNvPr id="423" name="直線コネクタ 422"/>
        <xdr:cNvCxnSpPr/>
      </xdr:nvCxnSpPr>
      <xdr:spPr>
        <a:xfrm flipV="1">
          <a:off x="15671800" y="129468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110998</xdr:rowOff>
    </xdr:to>
    <xdr:cxnSp macro="">
      <xdr:nvCxnSpPr>
        <xdr:cNvPr id="426" name="直線コネクタ 425"/>
        <xdr:cNvCxnSpPr/>
      </xdr:nvCxnSpPr>
      <xdr:spPr>
        <a:xfrm>
          <a:off x="14782800" y="12960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75</xdr:row>
      <xdr:rowOff>101854</xdr:rowOff>
    </xdr:to>
    <xdr:cxnSp macro="">
      <xdr:nvCxnSpPr>
        <xdr:cNvPr id="429" name="直線コネクタ 428"/>
        <xdr:cNvCxnSpPr/>
      </xdr:nvCxnSpPr>
      <xdr:spPr>
        <a:xfrm>
          <a:off x="13893800" y="129286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28702</xdr:rowOff>
    </xdr:from>
    <xdr:to>
      <xdr:col>69</xdr:col>
      <xdr:colOff>92075</xdr:colOff>
      <xdr:row>75</xdr:row>
      <xdr:rowOff>69850</xdr:rowOff>
    </xdr:to>
    <xdr:cxnSp macro="">
      <xdr:nvCxnSpPr>
        <xdr:cNvPr id="432" name="直線コネクタ 431"/>
        <xdr:cNvCxnSpPr/>
      </xdr:nvCxnSpPr>
      <xdr:spPr>
        <a:xfrm>
          <a:off x="13004800" y="128874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2" name="楕円 441"/>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3"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44" name="楕円 443"/>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45" name="テキスト ボックス 444"/>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46" name="楕円 445"/>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47" name="テキスト ボックス 446"/>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19050</xdr:rowOff>
    </xdr:from>
    <xdr:to>
      <xdr:col>69</xdr:col>
      <xdr:colOff>142875</xdr:colOff>
      <xdr:row>75</xdr:row>
      <xdr:rowOff>120650</xdr:rowOff>
    </xdr:to>
    <xdr:sp macro="" textlink="">
      <xdr:nvSpPr>
        <xdr:cNvPr id="448" name="楕円 447"/>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130827</xdr:rowOff>
    </xdr:from>
    <xdr:ext cx="762000" cy="259045"/>
    <xdr:sp macro="" textlink="">
      <xdr:nvSpPr>
        <xdr:cNvPr id="449" name="テキスト ボックス 448"/>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50" name="楕円 449"/>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51" name="テキスト ボックス 450"/>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70932</xdr:rowOff>
    </xdr:from>
    <xdr:to>
      <xdr:col>29</xdr:col>
      <xdr:colOff>127000</xdr:colOff>
      <xdr:row>19</xdr:row>
      <xdr:rowOff>84172</xdr:rowOff>
    </xdr:to>
    <xdr:cxnSp macro="">
      <xdr:nvCxnSpPr>
        <xdr:cNvPr id="48" name="直線コネクタ 47"/>
        <xdr:cNvCxnSpPr/>
      </xdr:nvCxnSpPr>
      <xdr:spPr bwMode="auto">
        <a:xfrm flipV="1">
          <a:off x="5003800" y="3376107"/>
          <a:ext cx="6477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84172</xdr:rowOff>
    </xdr:from>
    <xdr:to>
      <xdr:col>26</xdr:col>
      <xdr:colOff>50800</xdr:colOff>
      <xdr:row>19</xdr:row>
      <xdr:rowOff>109410</xdr:rowOff>
    </xdr:to>
    <xdr:cxnSp macro="">
      <xdr:nvCxnSpPr>
        <xdr:cNvPr id="51" name="直線コネクタ 50"/>
        <xdr:cNvCxnSpPr/>
      </xdr:nvCxnSpPr>
      <xdr:spPr bwMode="auto">
        <a:xfrm flipV="1">
          <a:off x="4305300" y="3389347"/>
          <a:ext cx="698500" cy="25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109410</xdr:rowOff>
    </xdr:from>
    <xdr:to>
      <xdr:col>22</xdr:col>
      <xdr:colOff>114300</xdr:colOff>
      <xdr:row>19</xdr:row>
      <xdr:rowOff>133386</xdr:rowOff>
    </xdr:to>
    <xdr:cxnSp macro="">
      <xdr:nvCxnSpPr>
        <xdr:cNvPr id="54" name="直線コネクタ 53"/>
        <xdr:cNvCxnSpPr/>
      </xdr:nvCxnSpPr>
      <xdr:spPr bwMode="auto">
        <a:xfrm flipV="1">
          <a:off x="3606800" y="3414585"/>
          <a:ext cx="698500" cy="23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133386</xdr:rowOff>
    </xdr:from>
    <xdr:to>
      <xdr:col>18</xdr:col>
      <xdr:colOff>177800</xdr:colOff>
      <xdr:row>19</xdr:row>
      <xdr:rowOff>148757</xdr:rowOff>
    </xdr:to>
    <xdr:cxnSp macro="">
      <xdr:nvCxnSpPr>
        <xdr:cNvPr id="57" name="直線コネクタ 56"/>
        <xdr:cNvCxnSpPr/>
      </xdr:nvCxnSpPr>
      <xdr:spPr bwMode="auto">
        <a:xfrm flipV="1">
          <a:off x="2908300" y="3438561"/>
          <a:ext cx="698500" cy="15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20132</xdr:rowOff>
    </xdr:from>
    <xdr:to>
      <xdr:col>29</xdr:col>
      <xdr:colOff>177800</xdr:colOff>
      <xdr:row>19</xdr:row>
      <xdr:rowOff>121732</xdr:rowOff>
    </xdr:to>
    <xdr:sp macro="" textlink="">
      <xdr:nvSpPr>
        <xdr:cNvPr id="67" name="楕円 66"/>
        <xdr:cNvSpPr/>
      </xdr:nvSpPr>
      <xdr:spPr bwMode="auto">
        <a:xfrm>
          <a:off x="5600700" y="332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163659</xdr:rowOff>
    </xdr:from>
    <xdr:ext cx="762000" cy="259045"/>
    <xdr:sp macro="" textlink="">
      <xdr:nvSpPr>
        <xdr:cNvPr id="68" name="人口1人当たり決算額の推移該当値テキスト130"/>
        <xdr:cNvSpPr txBox="1"/>
      </xdr:nvSpPr>
      <xdr:spPr>
        <a:xfrm>
          <a:off x="5740400" y="329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33372</xdr:rowOff>
    </xdr:from>
    <xdr:to>
      <xdr:col>26</xdr:col>
      <xdr:colOff>101600</xdr:colOff>
      <xdr:row>19</xdr:row>
      <xdr:rowOff>134972</xdr:rowOff>
    </xdr:to>
    <xdr:sp macro="" textlink="">
      <xdr:nvSpPr>
        <xdr:cNvPr id="69" name="楕円 68"/>
        <xdr:cNvSpPr/>
      </xdr:nvSpPr>
      <xdr:spPr bwMode="auto">
        <a:xfrm>
          <a:off x="4953000" y="333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119749</xdr:rowOff>
    </xdr:from>
    <xdr:ext cx="736600" cy="259045"/>
    <xdr:sp macro="" textlink="">
      <xdr:nvSpPr>
        <xdr:cNvPr id="70" name="テキスト ボックス 69"/>
        <xdr:cNvSpPr txBox="1"/>
      </xdr:nvSpPr>
      <xdr:spPr>
        <a:xfrm>
          <a:off x="4622800" y="3424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58610</xdr:rowOff>
    </xdr:from>
    <xdr:to>
      <xdr:col>22</xdr:col>
      <xdr:colOff>165100</xdr:colOff>
      <xdr:row>19</xdr:row>
      <xdr:rowOff>160210</xdr:rowOff>
    </xdr:to>
    <xdr:sp macro="" textlink="">
      <xdr:nvSpPr>
        <xdr:cNvPr id="71" name="楕円 70"/>
        <xdr:cNvSpPr/>
      </xdr:nvSpPr>
      <xdr:spPr bwMode="auto">
        <a:xfrm>
          <a:off x="4254500" y="336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144987</xdr:rowOff>
    </xdr:from>
    <xdr:ext cx="762000" cy="259045"/>
    <xdr:sp macro="" textlink="">
      <xdr:nvSpPr>
        <xdr:cNvPr id="72" name="テキスト ボックス 71"/>
        <xdr:cNvSpPr txBox="1"/>
      </xdr:nvSpPr>
      <xdr:spPr>
        <a:xfrm>
          <a:off x="3924300" y="345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82586</xdr:rowOff>
    </xdr:from>
    <xdr:to>
      <xdr:col>19</xdr:col>
      <xdr:colOff>38100</xdr:colOff>
      <xdr:row>20</xdr:row>
      <xdr:rowOff>12736</xdr:rowOff>
    </xdr:to>
    <xdr:sp macro="" textlink="">
      <xdr:nvSpPr>
        <xdr:cNvPr id="73" name="楕円 72"/>
        <xdr:cNvSpPr/>
      </xdr:nvSpPr>
      <xdr:spPr bwMode="auto">
        <a:xfrm>
          <a:off x="3556000" y="3387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168963</xdr:rowOff>
    </xdr:from>
    <xdr:ext cx="762000" cy="259045"/>
    <xdr:sp macro="" textlink="">
      <xdr:nvSpPr>
        <xdr:cNvPr id="74" name="テキスト ボックス 73"/>
        <xdr:cNvSpPr txBox="1"/>
      </xdr:nvSpPr>
      <xdr:spPr>
        <a:xfrm>
          <a:off x="3225800" y="347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97957</xdr:rowOff>
    </xdr:from>
    <xdr:to>
      <xdr:col>15</xdr:col>
      <xdr:colOff>101600</xdr:colOff>
      <xdr:row>20</xdr:row>
      <xdr:rowOff>28107</xdr:rowOff>
    </xdr:to>
    <xdr:sp macro="" textlink="">
      <xdr:nvSpPr>
        <xdr:cNvPr id="75" name="楕円 74"/>
        <xdr:cNvSpPr/>
      </xdr:nvSpPr>
      <xdr:spPr bwMode="auto">
        <a:xfrm>
          <a:off x="2857500" y="340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12884</xdr:rowOff>
    </xdr:from>
    <xdr:ext cx="762000" cy="259045"/>
    <xdr:sp macro="" textlink="">
      <xdr:nvSpPr>
        <xdr:cNvPr id="76" name="テキスト ボックス 75"/>
        <xdr:cNvSpPr txBox="1"/>
      </xdr:nvSpPr>
      <xdr:spPr>
        <a:xfrm>
          <a:off x="2527300" y="34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215468</xdr:rowOff>
    </xdr:from>
    <xdr:to>
      <xdr:col>29</xdr:col>
      <xdr:colOff>127000</xdr:colOff>
      <xdr:row>34</xdr:row>
      <xdr:rowOff>253168</xdr:rowOff>
    </xdr:to>
    <xdr:cxnSp macro="">
      <xdr:nvCxnSpPr>
        <xdr:cNvPr id="109" name="直線コネクタ 108"/>
        <xdr:cNvCxnSpPr/>
      </xdr:nvCxnSpPr>
      <xdr:spPr bwMode="auto">
        <a:xfrm flipV="1">
          <a:off x="5003800" y="6482918"/>
          <a:ext cx="647700" cy="3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253168</xdr:rowOff>
    </xdr:from>
    <xdr:to>
      <xdr:col>26</xdr:col>
      <xdr:colOff>50800</xdr:colOff>
      <xdr:row>34</xdr:row>
      <xdr:rowOff>283629</xdr:rowOff>
    </xdr:to>
    <xdr:cxnSp macro="">
      <xdr:nvCxnSpPr>
        <xdr:cNvPr id="112" name="直線コネクタ 111"/>
        <xdr:cNvCxnSpPr/>
      </xdr:nvCxnSpPr>
      <xdr:spPr bwMode="auto">
        <a:xfrm flipV="1">
          <a:off x="4305300" y="6520618"/>
          <a:ext cx="698500" cy="3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262769</xdr:rowOff>
    </xdr:from>
    <xdr:to>
      <xdr:col>22</xdr:col>
      <xdr:colOff>114300</xdr:colOff>
      <xdr:row>34</xdr:row>
      <xdr:rowOff>283629</xdr:rowOff>
    </xdr:to>
    <xdr:cxnSp macro="">
      <xdr:nvCxnSpPr>
        <xdr:cNvPr id="115" name="直線コネクタ 114"/>
        <xdr:cNvCxnSpPr/>
      </xdr:nvCxnSpPr>
      <xdr:spPr bwMode="auto">
        <a:xfrm>
          <a:off x="3606800" y="6530219"/>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262769</xdr:rowOff>
    </xdr:from>
    <xdr:to>
      <xdr:col>18</xdr:col>
      <xdr:colOff>177800</xdr:colOff>
      <xdr:row>34</xdr:row>
      <xdr:rowOff>299365</xdr:rowOff>
    </xdr:to>
    <xdr:cxnSp macro="">
      <xdr:nvCxnSpPr>
        <xdr:cNvPr id="118" name="直線コネクタ 117"/>
        <xdr:cNvCxnSpPr/>
      </xdr:nvCxnSpPr>
      <xdr:spPr bwMode="auto">
        <a:xfrm flipV="1">
          <a:off x="2908300" y="6530219"/>
          <a:ext cx="698500" cy="36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164668</xdr:rowOff>
    </xdr:from>
    <xdr:to>
      <xdr:col>29</xdr:col>
      <xdr:colOff>177800</xdr:colOff>
      <xdr:row>34</xdr:row>
      <xdr:rowOff>266268</xdr:rowOff>
    </xdr:to>
    <xdr:sp macro="" textlink="">
      <xdr:nvSpPr>
        <xdr:cNvPr id="128" name="楕円 127"/>
        <xdr:cNvSpPr/>
      </xdr:nvSpPr>
      <xdr:spPr bwMode="auto">
        <a:xfrm>
          <a:off x="5600700" y="6432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9745</xdr:rowOff>
    </xdr:from>
    <xdr:ext cx="762000" cy="259045"/>
    <xdr:sp macro="" textlink="">
      <xdr:nvSpPr>
        <xdr:cNvPr id="129" name="人口1人当たり決算額の推移該当値テキスト445"/>
        <xdr:cNvSpPr txBox="1"/>
      </xdr:nvSpPr>
      <xdr:spPr>
        <a:xfrm>
          <a:off x="5740400" y="6277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202368</xdr:rowOff>
    </xdr:from>
    <xdr:to>
      <xdr:col>26</xdr:col>
      <xdr:colOff>101600</xdr:colOff>
      <xdr:row>34</xdr:row>
      <xdr:rowOff>303968</xdr:rowOff>
    </xdr:to>
    <xdr:sp macro="" textlink="">
      <xdr:nvSpPr>
        <xdr:cNvPr id="130" name="楕円 129"/>
        <xdr:cNvSpPr/>
      </xdr:nvSpPr>
      <xdr:spPr bwMode="auto">
        <a:xfrm>
          <a:off x="4953000" y="6469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314145</xdr:rowOff>
    </xdr:from>
    <xdr:ext cx="736600" cy="259045"/>
    <xdr:sp macro="" textlink="">
      <xdr:nvSpPr>
        <xdr:cNvPr id="131" name="テキスト ボックス 130"/>
        <xdr:cNvSpPr txBox="1"/>
      </xdr:nvSpPr>
      <xdr:spPr>
        <a:xfrm>
          <a:off x="4622800" y="6238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232829</xdr:rowOff>
    </xdr:from>
    <xdr:to>
      <xdr:col>22</xdr:col>
      <xdr:colOff>165100</xdr:colOff>
      <xdr:row>34</xdr:row>
      <xdr:rowOff>334429</xdr:rowOff>
    </xdr:to>
    <xdr:sp macro="" textlink="">
      <xdr:nvSpPr>
        <xdr:cNvPr id="132" name="楕円 131"/>
        <xdr:cNvSpPr/>
      </xdr:nvSpPr>
      <xdr:spPr bwMode="auto">
        <a:xfrm>
          <a:off x="4254500" y="6500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1706</xdr:rowOff>
    </xdr:from>
    <xdr:ext cx="762000" cy="259045"/>
    <xdr:sp macro="" textlink="">
      <xdr:nvSpPr>
        <xdr:cNvPr id="133" name="テキスト ボックス 132"/>
        <xdr:cNvSpPr txBox="1"/>
      </xdr:nvSpPr>
      <xdr:spPr>
        <a:xfrm>
          <a:off x="3924300" y="626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211969</xdr:rowOff>
    </xdr:from>
    <xdr:to>
      <xdr:col>19</xdr:col>
      <xdr:colOff>38100</xdr:colOff>
      <xdr:row>34</xdr:row>
      <xdr:rowOff>313569</xdr:rowOff>
    </xdr:to>
    <xdr:sp macro="" textlink="">
      <xdr:nvSpPr>
        <xdr:cNvPr id="134" name="楕円 133"/>
        <xdr:cNvSpPr/>
      </xdr:nvSpPr>
      <xdr:spPr bwMode="auto">
        <a:xfrm>
          <a:off x="3556000" y="6479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323746</xdr:rowOff>
    </xdr:from>
    <xdr:ext cx="762000" cy="259045"/>
    <xdr:sp macro="" textlink="">
      <xdr:nvSpPr>
        <xdr:cNvPr id="135" name="テキスト ボックス 134"/>
        <xdr:cNvSpPr txBox="1"/>
      </xdr:nvSpPr>
      <xdr:spPr>
        <a:xfrm>
          <a:off x="3225800" y="624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248565</xdr:rowOff>
    </xdr:from>
    <xdr:to>
      <xdr:col>15</xdr:col>
      <xdr:colOff>101600</xdr:colOff>
      <xdr:row>35</xdr:row>
      <xdr:rowOff>7265</xdr:rowOff>
    </xdr:to>
    <xdr:sp macro="" textlink="">
      <xdr:nvSpPr>
        <xdr:cNvPr id="136" name="楕円 135"/>
        <xdr:cNvSpPr/>
      </xdr:nvSpPr>
      <xdr:spPr bwMode="auto">
        <a:xfrm>
          <a:off x="2857500" y="651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17441</xdr:rowOff>
    </xdr:from>
    <xdr:ext cx="762000" cy="259045"/>
    <xdr:sp macro="" textlink="">
      <xdr:nvSpPr>
        <xdr:cNvPr id="137" name="テキスト ボックス 136"/>
        <xdr:cNvSpPr txBox="1"/>
      </xdr:nvSpPr>
      <xdr:spPr>
        <a:xfrm>
          <a:off x="2527300" y="62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170005</xdr:rowOff>
    </xdr:from>
    <xdr:to>
      <xdr:col>24</xdr:col>
      <xdr:colOff>63500</xdr:colOff>
      <xdr:row>37</xdr:row>
      <xdr:rowOff>26901</xdr:rowOff>
    </xdr:to>
    <xdr:cxnSp macro="">
      <xdr:nvCxnSpPr>
        <xdr:cNvPr id="61" name="直線コネクタ 60"/>
        <xdr:cNvCxnSpPr/>
      </xdr:nvCxnSpPr>
      <xdr:spPr>
        <a:xfrm>
          <a:off x="3797300" y="6342205"/>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170005</xdr:rowOff>
    </xdr:from>
    <xdr:to>
      <xdr:col>19</xdr:col>
      <xdr:colOff>177800</xdr:colOff>
      <xdr:row>37</xdr:row>
      <xdr:rowOff>25050</xdr:rowOff>
    </xdr:to>
    <xdr:cxnSp macro="">
      <xdr:nvCxnSpPr>
        <xdr:cNvPr id="64" name="直線コネクタ 63"/>
        <xdr:cNvCxnSpPr/>
      </xdr:nvCxnSpPr>
      <xdr:spPr>
        <a:xfrm flipV="1">
          <a:off x="2908300" y="6342205"/>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25050</xdr:rowOff>
    </xdr:from>
    <xdr:to>
      <xdr:col>15</xdr:col>
      <xdr:colOff>50800</xdr:colOff>
      <xdr:row>37</xdr:row>
      <xdr:rowOff>42294</xdr:rowOff>
    </xdr:to>
    <xdr:cxnSp macro="">
      <xdr:nvCxnSpPr>
        <xdr:cNvPr id="67" name="直線コネクタ 66"/>
        <xdr:cNvCxnSpPr/>
      </xdr:nvCxnSpPr>
      <xdr:spPr>
        <a:xfrm flipV="1">
          <a:off x="2019300" y="6368700"/>
          <a:ext cx="889000" cy="1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31008</xdr:rowOff>
    </xdr:from>
    <xdr:to>
      <xdr:col>10</xdr:col>
      <xdr:colOff>114300</xdr:colOff>
      <xdr:row>37</xdr:row>
      <xdr:rowOff>42294</xdr:rowOff>
    </xdr:to>
    <xdr:cxnSp macro="">
      <xdr:nvCxnSpPr>
        <xdr:cNvPr id="70" name="直線コネクタ 69"/>
        <xdr:cNvCxnSpPr/>
      </xdr:nvCxnSpPr>
      <xdr:spPr>
        <a:xfrm>
          <a:off x="1130300" y="6374658"/>
          <a:ext cx="889000" cy="1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147551</xdr:rowOff>
    </xdr:from>
    <xdr:to>
      <xdr:col>24</xdr:col>
      <xdr:colOff>114300</xdr:colOff>
      <xdr:row>37</xdr:row>
      <xdr:rowOff>77701</xdr:rowOff>
    </xdr:to>
    <xdr:sp macro="" textlink="">
      <xdr:nvSpPr>
        <xdr:cNvPr id="80" name="楕円 79"/>
        <xdr:cNvSpPr/>
      </xdr:nvSpPr>
      <xdr:spPr>
        <a:xfrm>
          <a:off x="4584700" y="631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125978</xdr:rowOff>
    </xdr:from>
    <xdr:ext cx="534377" cy="259045"/>
    <xdr:sp macro="" textlink="">
      <xdr:nvSpPr>
        <xdr:cNvPr id="81" name="人件費該当値テキスト"/>
        <xdr:cNvSpPr txBox="1"/>
      </xdr:nvSpPr>
      <xdr:spPr>
        <a:xfrm>
          <a:off x="4686300" y="629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119205</xdr:rowOff>
    </xdr:from>
    <xdr:to>
      <xdr:col>20</xdr:col>
      <xdr:colOff>38100</xdr:colOff>
      <xdr:row>37</xdr:row>
      <xdr:rowOff>49355</xdr:rowOff>
    </xdr:to>
    <xdr:sp macro="" textlink="">
      <xdr:nvSpPr>
        <xdr:cNvPr id="82" name="楕円 81"/>
        <xdr:cNvSpPr/>
      </xdr:nvSpPr>
      <xdr:spPr>
        <a:xfrm>
          <a:off x="3746500" y="62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40482</xdr:rowOff>
    </xdr:from>
    <xdr:ext cx="599010" cy="259045"/>
    <xdr:sp macro="" textlink="">
      <xdr:nvSpPr>
        <xdr:cNvPr id="83" name="テキスト ボックス 82"/>
        <xdr:cNvSpPr txBox="1"/>
      </xdr:nvSpPr>
      <xdr:spPr>
        <a:xfrm>
          <a:off x="3497795" y="638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145700</xdr:rowOff>
    </xdr:from>
    <xdr:to>
      <xdr:col>15</xdr:col>
      <xdr:colOff>101600</xdr:colOff>
      <xdr:row>37</xdr:row>
      <xdr:rowOff>75850</xdr:rowOff>
    </xdr:to>
    <xdr:sp macro="" textlink="">
      <xdr:nvSpPr>
        <xdr:cNvPr id="84" name="楕円 83"/>
        <xdr:cNvSpPr/>
      </xdr:nvSpPr>
      <xdr:spPr>
        <a:xfrm>
          <a:off x="2857500" y="631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66977</xdr:rowOff>
    </xdr:from>
    <xdr:ext cx="534377" cy="259045"/>
    <xdr:sp macro="" textlink="">
      <xdr:nvSpPr>
        <xdr:cNvPr id="85" name="テキスト ボックス 84"/>
        <xdr:cNvSpPr txBox="1"/>
      </xdr:nvSpPr>
      <xdr:spPr>
        <a:xfrm>
          <a:off x="2641111" y="64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162944</xdr:rowOff>
    </xdr:from>
    <xdr:to>
      <xdr:col>10</xdr:col>
      <xdr:colOff>165100</xdr:colOff>
      <xdr:row>37</xdr:row>
      <xdr:rowOff>93094</xdr:rowOff>
    </xdr:to>
    <xdr:sp macro="" textlink="">
      <xdr:nvSpPr>
        <xdr:cNvPr id="86" name="楕円 85"/>
        <xdr:cNvSpPr/>
      </xdr:nvSpPr>
      <xdr:spPr>
        <a:xfrm>
          <a:off x="1968500" y="63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84221</xdr:rowOff>
    </xdr:from>
    <xdr:ext cx="534377" cy="259045"/>
    <xdr:sp macro="" textlink="">
      <xdr:nvSpPr>
        <xdr:cNvPr id="87" name="テキスト ボックス 86"/>
        <xdr:cNvSpPr txBox="1"/>
      </xdr:nvSpPr>
      <xdr:spPr>
        <a:xfrm>
          <a:off x="1752111" y="642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151658</xdr:rowOff>
    </xdr:from>
    <xdr:to>
      <xdr:col>6</xdr:col>
      <xdr:colOff>38100</xdr:colOff>
      <xdr:row>37</xdr:row>
      <xdr:rowOff>81808</xdr:rowOff>
    </xdr:to>
    <xdr:sp macro="" textlink="">
      <xdr:nvSpPr>
        <xdr:cNvPr id="88" name="楕円 87"/>
        <xdr:cNvSpPr/>
      </xdr:nvSpPr>
      <xdr:spPr>
        <a:xfrm>
          <a:off x="1079500" y="63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72935</xdr:rowOff>
    </xdr:from>
    <xdr:ext cx="534377" cy="259045"/>
    <xdr:sp macro="" textlink="">
      <xdr:nvSpPr>
        <xdr:cNvPr id="89" name="テキスト ボックス 88"/>
        <xdr:cNvSpPr txBox="1"/>
      </xdr:nvSpPr>
      <xdr:spPr>
        <a:xfrm>
          <a:off x="863111" y="64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100933</xdr:rowOff>
    </xdr:from>
    <xdr:to>
      <xdr:col>24</xdr:col>
      <xdr:colOff>63500</xdr:colOff>
      <xdr:row>57</xdr:row>
      <xdr:rowOff>120831</xdr:rowOff>
    </xdr:to>
    <xdr:cxnSp macro="">
      <xdr:nvCxnSpPr>
        <xdr:cNvPr id="120" name="直線コネクタ 119"/>
        <xdr:cNvCxnSpPr/>
      </xdr:nvCxnSpPr>
      <xdr:spPr>
        <a:xfrm flipV="1">
          <a:off x="3797300" y="9873583"/>
          <a:ext cx="838200" cy="1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108189</xdr:rowOff>
    </xdr:from>
    <xdr:to>
      <xdr:col>19</xdr:col>
      <xdr:colOff>177800</xdr:colOff>
      <xdr:row>57</xdr:row>
      <xdr:rowOff>120831</xdr:rowOff>
    </xdr:to>
    <xdr:cxnSp macro="">
      <xdr:nvCxnSpPr>
        <xdr:cNvPr id="123" name="直線コネクタ 122"/>
        <xdr:cNvCxnSpPr/>
      </xdr:nvCxnSpPr>
      <xdr:spPr>
        <a:xfrm>
          <a:off x="2908300" y="9880839"/>
          <a:ext cx="889000" cy="1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108189</xdr:rowOff>
    </xdr:from>
    <xdr:to>
      <xdr:col>15</xdr:col>
      <xdr:colOff>50800</xdr:colOff>
      <xdr:row>57</xdr:row>
      <xdr:rowOff>117718</xdr:rowOff>
    </xdr:to>
    <xdr:cxnSp macro="">
      <xdr:nvCxnSpPr>
        <xdr:cNvPr id="126" name="直線コネクタ 125"/>
        <xdr:cNvCxnSpPr/>
      </xdr:nvCxnSpPr>
      <xdr:spPr>
        <a:xfrm flipV="1">
          <a:off x="2019300" y="9880839"/>
          <a:ext cx="889000" cy="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117718</xdr:rowOff>
    </xdr:from>
    <xdr:to>
      <xdr:col>10</xdr:col>
      <xdr:colOff>114300</xdr:colOff>
      <xdr:row>57</xdr:row>
      <xdr:rowOff>150999</xdr:rowOff>
    </xdr:to>
    <xdr:cxnSp macro="">
      <xdr:nvCxnSpPr>
        <xdr:cNvPr id="129" name="直線コネクタ 128"/>
        <xdr:cNvCxnSpPr/>
      </xdr:nvCxnSpPr>
      <xdr:spPr>
        <a:xfrm flipV="1">
          <a:off x="1130300" y="9890368"/>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50133</xdr:rowOff>
    </xdr:from>
    <xdr:to>
      <xdr:col>24</xdr:col>
      <xdr:colOff>114300</xdr:colOff>
      <xdr:row>57</xdr:row>
      <xdr:rowOff>151733</xdr:rowOff>
    </xdr:to>
    <xdr:sp macro="" textlink="">
      <xdr:nvSpPr>
        <xdr:cNvPr id="139" name="楕円 138"/>
        <xdr:cNvSpPr/>
      </xdr:nvSpPr>
      <xdr:spPr>
        <a:xfrm>
          <a:off x="4584700" y="98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28560</xdr:rowOff>
    </xdr:from>
    <xdr:ext cx="599010" cy="259045"/>
    <xdr:sp macro="" textlink="">
      <xdr:nvSpPr>
        <xdr:cNvPr id="140" name="物件費該当値テキスト"/>
        <xdr:cNvSpPr txBox="1"/>
      </xdr:nvSpPr>
      <xdr:spPr>
        <a:xfrm>
          <a:off x="4686300" y="980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70031</xdr:rowOff>
    </xdr:from>
    <xdr:to>
      <xdr:col>20</xdr:col>
      <xdr:colOff>38100</xdr:colOff>
      <xdr:row>58</xdr:row>
      <xdr:rowOff>181</xdr:rowOff>
    </xdr:to>
    <xdr:sp macro="" textlink="">
      <xdr:nvSpPr>
        <xdr:cNvPr id="141" name="楕円 140"/>
        <xdr:cNvSpPr/>
      </xdr:nvSpPr>
      <xdr:spPr>
        <a:xfrm>
          <a:off x="3746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162758</xdr:rowOff>
    </xdr:from>
    <xdr:ext cx="534377" cy="259045"/>
    <xdr:sp macro="" textlink="">
      <xdr:nvSpPr>
        <xdr:cNvPr id="142" name="テキスト ボックス 141"/>
        <xdr:cNvSpPr txBox="1"/>
      </xdr:nvSpPr>
      <xdr:spPr>
        <a:xfrm>
          <a:off x="3530111" y="99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57389</xdr:rowOff>
    </xdr:from>
    <xdr:to>
      <xdr:col>15</xdr:col>
      <xdr:colOff>101600</xdr:colOff>
      <xdr:row>57</xdr:row>
      <xdr:rowOff>158989</xdr:rowOff>
    </xdr:to>
    <xdr:sp macro="" textlink="">
      <xdr:nvSpPr>
        <xdr:cNvPr id="143" name="楕円 142"/>
        <xdr:cNvSpPr/>
      </xdr:nvSpPr>
      <xdr:spPr>
        <a:xfrm>
          <a:off x="2857500" y="98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150116</xdr:rowOff>
    </xdr:from>
    <xdr:ext cx="599010" cy="259045"/>
    <xdr:sp macro="" textlink="">
      <xdr:nvSpPr>
        <xdr:cNvPr id="144" name="テキスト ボックス 143"/>
        <xdr:cNvSpPr txBox="1"/>
      </xdr:nvSpPr>
      <xdr:spPr>
        <a:xfrm>
          <a:off x="2608795" y="992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66918</xdr:rowOff>
    </xdr:from>
    <xdr:to>
      <xdr:col>10</xdr:col>
      <xdr:colOff>165100</xdr:colOff>
      <xdr:row>57</xdr:row>
      <xdr:rowOff>168518</xdr:rowOff>
    </xdr:to>
    <xdr:sp macro="" textlink="">
      <xdr:nvSpPr>
        <xdr:cNvPr id="145" name="楕円 144"/>
        <xdr:cNvSpPr/>
      </xdr:nvSpPr>
      <xdr:spPr>
        <a:xfrm>
          <a:off x="1968500" y="98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159645</xdr:rowOff>
    </xdr:from>
    <xdr:ext cx="534377" cy="259045"/>
    <xdr:sp macro="" textlink="">
      <xdr:nvSpPr>
        <xdr:cNvPr id="146" name="テキスト ボックス 145"/>
        <xdr:cNvSpPr txBox="1"/>
      </xdr:nvSpPr>
      <xdr:spPr>
        <a:xfrm>
          <a:off x="1752111" y="993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100199</xdr:rowOff>
    </xdr:from>
    <xdr:to>
      <xdr:col>6</xdr:col>
      <xdr:colOff>38100</xdr:colOff>
      <xdr:row>58</xdr:row>
      <xdr:rowOff>30349</xdr:rowOff>
    </xdr:to>
    <xdr:sp macro="" textlink="">
      <xdr:nvSpPr>
        <xdr:cNvPr id="147" name="楕円 146"/>
        <xdr:cNvSpPr/>
      </xdr:nvSpPr>
      <xdr:spPr>
        <a:xfrm>
          <a:off x="1079500" y="987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21476</xdr:rowOff>
    </xdr:from>
    <xdr:ext cx="534377" cy="259045"/>
    <xdr:sp macro="" textlink="">
      <xdr:nvSpPr>
        <xdr:cNvPr id="148" name="テキスト ボックス 147"/>
        <xdr:cNvSpPr txBox="1"/>
      </xdr:nvSpPr>
      <xdr:spPr>
        <a:xfrm>
          <a:off x="863111" y="99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139339</xdr:rowOff>
    </xdr:from>
    <xdr:to>
      <xdr:col>24</xdr:col>
      <xdr:colOff>63500</xdr:colOff>
      <xdr:row>77</xdr:row>
      <xdr:rowOff>170314</xdr:rowOff>
    </xdr:to>
    <xdr:cxnSp macro="">
      <xdr:nvCxnSpPr>
        <xdr:cNvPr id="177" name="直線コネクタ 176"/>
        <xdr:cNvCxnSpPr/>
      </xdr:nvCxnSpPr>
      <xdr:spPr>
        <a:xfrm>
          <a:off x="3797300" y="13340989"/>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139339</xdr:rowOff>
    </xdr:from>
    <xdr:to>
      <xdr:col>19</xdr:col>
      <xdr:colOff>177800</xdr:colOff>
      <xdr:row>78</xdr:row>
      <xdr:rowOff>26085</xdr:rowOff>
    </xdr:to>
    <xdr:cxnSp macro="">
      <xdr:nvCxnSpPr>
        <xdr:cNvPr id="180" name="直線コネクタ 179"/>
        <xdr:cNvCxnSpPr/>
      </xdr:nvCxnSpPr>
      <xdr:spPr>
        <a:xfrm flipV="1">
          <a:off x="2908300" y="13340989"/>
          <a:ext cx="889000" cy="5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26085</xdr:rowOff>
    </xdr:from>
    <xdr:to>
      <xdr:col>15</xdr:col>
      <xdr:colOff>50800</xdr:colOff>
      <xdr:row>78</xdr:row>
      <xdr:rowOff>31210</xdr:rowOff>
    </xdr:to>
    <xdr:cxnSp macro="">
      <xdr:nvCxnSpPr>
        <xdr:cNvPr id="183" name="直線コネクタ 182"/>
        <xdr:cNvCxnSpPr/>
      </xdr:nvCxnSpPr>
      <xdr:spPr>
        <a:xfrm flipV="1">
          <a:off x="2019300" y="13399185"/>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31210</xdr:rowOff>
    </xdr:from>
    <xdr:to>
      <xdr:col>10</xdr:col>
      <xdr:colOff>114300</xdr:colOff>
      <xdr:row>78</xdr:row>
      <xdr:rowOff>52870</xdr:rowOff>
    </xdr:to>
    <xdr:cxnSp macro="">
      <xdr:nvCxnSpPr>
        <xdr:cNvPr id="186" name="直線コネクタ 185"/>
        <xdr:cNvCxnSpPr/>
      </xdr:nvCxnSpPr>
      <xdr:spPr>
        <a:xfrm flipV="1">
          <a:off x="1130300" y="13404310"/>
          <a:ext cx="8890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119514</xdr:rowOff>
    </xdr:from>
    <xdr:to>
      <xdr:col>24</xdr:col>
      <xdr:colOff>114300</xdr:colOff>
      <xdr:row>78</xdr:row>
      <xdr:rowOff>49664</xdr:rowOff>
    </xdr:to>
    <xdr:sp macro="" textlink="">
      <xdr:nvSpPr>
        <xdr:cNvPr id="196" name="楕円 195"/>
        <xdr:cNvSpPr/>
      </xdr:nvSpPr>
      <xdr:spPr>
        <a:xfrm>
          <a:off x="4584700" y="133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142391</xdr:rowOff>
    </xdr:from>
    <xdr:ext cx="534377" cy="259045"/>
    <xdr:sp macro="" textlink="">
      <xdr:nvSpPr>
        <xdr:cNvPr id="197" name="維持補修費該当値テキスト"/>
        <xdr:cNvSpPr txBox="1"/>
      </xdr:nvSpPr>
      <xdr:spPr>
        <a:xfrm>
          <a:off x="4686300" y="131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88539</xdr:rowOff>
    </xdr:from>
    <xdr:to>
      <xdr:col>20</xdr:col>
      <xdr:colOff>38100</xdr:colOff>
      <xdr:row>78</xdr:row>
      <xdr:rowOff>18689</xdr:rowOff>
    </xdr:to>
    <xdr:sp macro="" textlink="">
      <xdr:nvSpPr>
        <xdr:cNvPr id="198" name="楕円 197"/>
        <xdr:cNvSpPr/>
      </xdr:nvSpPr>
      <xdr:spPr>
        <a:xfrm>
          <a:off x="3746500" y="132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35216</xdr:rowOff>
    </xdr:from>
    <xdr:ext cx="534377" cy="259045"/>
    <xdr:sp macro="" textlink="">
      <xdr:nvSpPr>
        <xdr:cNvPr id="199" name="テキスト ボックス 198"/>
        <xdr:cNvSpPr txBox="1"/>
      </xdr:nvSpPr>
      <xdr:spPr>
        <a:xfrm>
          <a:off x="3530111" y="130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146735</xdr:rowOff>
    </xdr:from>
    <xdr:to>
      <xdr:col>15</xdr:col>
      <xdr:colOff>101600</xdr:colOff>
      <xdr:row>78</xdr:row>
      <xdr:rowOff>76885</xdr:rowOff>
    </xdr:to>
    <xdr:sp macro="" textlink="">
      <xdr:nvSpPr>
        <xdr:cNvPr id="200" name="楕円 199"/>
        <xdr:cNvSpPr/>
      </xdr:nvSpPr>
      <xdr:spPr>
        <a:xfrm>
          <a:off x="2857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68012</xdr:rowOff>
    </xdr:from>
    <xdr:ext cx="469744" cy="259045"/>
    <xdr:sp macro="" textlink="">
      <xdr:nvSpPr>
        <xdr:cNvPr id="201" name="テキスト ボックス 200"/>
        <xdr:cNvSpPr txBox="1"/>
      </xdr:nvSpPr>
      <xdr:spPr>
        <a:xfrm>
          <a:off x="2673428" y="1344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151860</xdr:rowOff>
    </xdr:from>
    <xdr:to>
      <xdr:col>10</xdr:col>
      <xdr:colOff>165100</xdr:colOff>
      <xdr:row>78</xdr:row>
      <xdr:rowOff>82010</xdr:rowOff>
    </xdr:to>
    <xdr:sp macro="" textlink="">
      <xdr:nvSpPr>
        <xdr:cNvPr id="202" name="楕円 201"/>
        <xdr:cNvSpPr/>
      </xdr:nvSpPr>
      <xdr:spPr>
        <a:xfrm>
          <a:off x="1968500" y="133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98537</xdr:rowOff>
    </xdr:from>
    <xdr:ext cx="469744" cy="259045"/>
    <xdr:sp macro="" textlink="">
      <xdr:nvSpPr>
        <xdr:cNvPr id="203" name="テキスト ボックス 202"/>
        <xdr:cNvSpPr txBox="1"/>
      </xdr:nvSpPr>
      <xdr:spPr>
        <a:xfrm>
          <a:off x="1784428" y="1312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2070</xdr:rowOff>
    </xdr:from>
    <xdr:to>
      <xdr:col>6</xdr:col>
      <xdr:colOff>38100</xdr:colOff>
      <xdr:row>78</xdr:row>
      <xdr:rowOff>103670</xdr:rowOff>
    </xdr:to>
    <xdr:sp macro="" textlink="">
      <xdr:nvSpPr>
        <xdr:cNvPr id="204" name="楕円 203"/>
        <xdr:cNvSpPr/>
      </xdr:nvSpPr>
      <xdr:spPr>
        <a:xfrm>
          <a:off x="1079500" y="133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94797</xdr:rowOff>
    </xdr:from>
    <xdr:ext cx="469744" cy="259045"/>
    <xdr:sp macro="" textlink="">
      <xdr:nvSpPr>
        <xdr:cNvPr id="205" name="テキスト ボックス 204"/>
        <xdr:cNvSpPr txBox="1"/>
      </xdr:nvSpPr>
      <xdr:spPr>
        <a:xfrm>
          <a:off x="895428" y="134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132071</xdr:rowOff>
    </xdr:from>
    <xdr:to>
      <xdr:col>24</xdr:col>
      <xdr:colOff>63500</xdr:colOff>
      <xdr:row>95</xdr:row>
      <xdr:rowOff>168675</xdr:rowOff>
    </xdr:to>
    <xdr:cxnSp macro="">
      <xdr:nvCxnSpPr>
        <xdr:cNvPr id="239" name="直線コネクタ 238"/>
        <xdr:cNvCxnSpPr/>
      </xdr:nvCxnSpPr>
      <xdr:spPr>
        <a:xfrm flipV="1">
          <a:off x="3797300" y="16419821"/>
          <a:ext cx="838200" cy="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27365</xdr:rowOff>
    </xdr:from>
    <xdr:ext cx="534377" cy="259045"/>
    <xdr:sp macro="" textlink="">
      <xdr:nvSpPr>
        <xdr:cNvPr id="240" name="扶助費平均値テキスト"/>
        <xdr:cNvSpPr txBox="1"/>
      </xdr:nvSpPr>
      <xdr:spPr>
        <a:xfrm>
          <a:off x="4686300" y="164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168675</xdr:rowOff>
    </xdr:from>
    <xdr:to>
      <xdr:col>19</xdr:col>
      <xdr:colOff>177800</xdr:colOff>
      <xdr:row>96</xdr:row>
      <xdr:rowOff>23171</xdr:rowOff>
    </xdr:to>
    <xdr:cxnSp macro="">
      <xdr:nvCxnSpPr>
        <xdr:cNvPr id="242" name="直線コネクタ 241"/>
        <xdr:cNvCxnSpPr/>
      </xdr:nvCxnSpPr>
      <xdr:spPr>
        <a:xfrm flipV="1">
          <a:off x="2908300" y="16456425"/>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135135</xdr:rowOff>
    </xdr:from>
    <xdr:ext cx="534377" cy="259045"/>
    <xdr:sp macro="" textlink="">
      <xdr:nvSpPr>
        <xdr:cNvPr id="244" name="テキスト ボックス 243"/>
        <xdr:cNvSpPr txBox="1"/>
      </xdr:nvSpPr>
      <xdr:spPr>
        <a:xfrm>
          <a:off x="3530111" y="1659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23171</xdr:rowOff>
    </xdr:from>
    <xdr:to>
      <xdr:col>15</xdr:col>
      <xdr:colOff>50800</xdr:colOff>
      <xdr:row>96</xdr:row>
      <xdr:rowOff>127155</xdr:rowOff>
    </xdr:to>
    <xdr:cxnSp macro="">
      <xdr:nvCxnSpPr>
        <xdr:cNvPr id="245" name="直線コネクタ 244"/>
        <xdr:cNvCxnSpPr/>
      </xdr:nvCxnSpPr>
      <xdr:spPr>
        <a:xfrm flipV="1">
          <a:off x="2019300" y="16482371"/>
          <a:ext cx="889000" cy="10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132007</xdr:rowOff>
    </xdr:from>
    <xdr:ext cx="534377" cy="259045"/>
    <xdr:sp macro="" textlink="">
      <xdr:nvSpPr>
        <xdr:cNvPr id="247" name="テキスト ボックス 246"/>
        <xdr:cNvSpPr txBox="1"/>
      </xdr:nvSpPr>
      <xdr:spPr>
        <a:xfrm>
          <a:off x="2641111" y="165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127155</xdr:rowOff>
    </xdr:from>
    <xdr:to>
      <xdr:col>10</xdr:col>
      <xdr:colOff>114300</xdr:colOff>
      <xdr:row>96</xdr:row>
      <xdr:rowOff>145186</xdr:rowOff>
    </xdr:to>
    <xdr:cxnSp macro="">
      <xdr:nvCxnSpPr>
        <xdr:cNvPr id="248" name="直線コネクタ 247"/>
        <xdr:cNvCxnSpPr/>
      </xdr:nvCxnSpPr>
      <xdr:spPr>
        <a:xfrm flipV="1">
          <a:off x="1130300" y="16586355"/>
          <a:ext cx="889000" cy="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26494</xdr:rowOff>
    </xdr:from>
    <xdr:ext cx="534377" cy="259045"/>
    <xdr:sp macro="" textlink="">
      <xdr:nvSpPr>
        <xdr:cNvPr id="250" name="テキスト ボックス 249"/>
        <xdr:cNvSpPr txBox="1"/>
      </xdr:nvSpPr>
      <xdr:spPr>
        <a:xfrm>
          <a:off x="1752111" y="1665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81271</xdr:rowOff>
    </xdr:from>
    <xdr:to>
      <xdr:col>24</xdr:col>
      <xdr:colOff>114300</xdr:colOff>
      <xdr:row>96</xdr:row>
      <xdr:rowOff>11421</xdr:rowOff>
    </xdr:to>
    <xdr:sp macro="" textlink="">
      <xdr:nvSpPr>
        <xdr:cNvPr id="258" name="楕円 257"/>
        <xdr:cNvSpPr/>
      </xdr:nvSpPr>
      <xdr:spPr>
        <a:xfrm>
          <a:off x="4584700" y="163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104148</xdr:rowOff>
    </xdr:from>
    <xdr:ext cx="534377" cy="259045"/>
    <xdr:sp macro="" textlink="">
      <xdr:nvSpPr>
        <xdr:cNvPr id="259" name="扶助費該当値テキスト"/>
        <xdr:cNvSpPr txBox="1"/>
      </xdr:nvSpPr>
      <xdr:spPr>
        <a:xfrm>
          <a:off x="4686300" y="1622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117875</xdr:rowOff>
    </xdr:from>
    <xdr:to>
      <xdr:col>20</xdr:col>
      <xdr:colOff>38100</xdr:colOff>
      <xdr:row>96</xdr:row>
      <xdr:rowOff>48025</xdr:rowOff>
    </xdr:to>
    <xdr:sp macro="" textlink="">
      <xdr:nvSpPr>
        <xdr:cNvPr id="260" name="楕円 259"/>
        <xdr:cNvSpPr/>
      </xdr:nvSpPr>
      <xdr:spPr>
        <a:xfrm>
          <a:off x="3746500" y="164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64552</xdr:rowOff>
    </xdr:from>
    <xdr:ext cx="534377" cy="259045"/>
    <xdr:sp macro="" textlink="">
      <xdr:nvSpPr>
        <xdr:cNvPr id="261" name="テキスト ボックス 260"/>
        <xdr:cNvSpPr txBox="1"/>
      </xdr:nvSpPr>
      <xdr:spPr>
        <a:xfrm>
          <a:off x="3530111" y="1618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143821</xdr:rowOff>
    </xdr:from>
    <xdr:to>
      <xdr:col>15</xdr:col>
      <xdr:colOff>101600</xdr:colOff>
      <xdr:row>96</xdr:row>
      <xdr:rowOff>73971</xdr:rowOff>
    </xdr:to>
    <xdr:sp macro="" textlink="">
      <xdr:nvSpPr>
        <xdr:cNvPr id="262" name="楕円 261"/>
        <xdr:cNvSpPr/>
      </xdr:nvSpPr>
      <xdr:spPr>
        <a:xfrm>
          <a:off x="2857500" y="164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90498</xdr:rowOff>
    </xdr:from>
    <xdr:ext cx="534377" cy="259045"/>
    <xdr:sp macro="" textlink="">
      <xdr:nvSpPr>
        <xdr:cNvPr id="263" name="テキスト ボックス 262"/>
        <xdr:cNvSpPr txBox="1"/>
      </xdr:nvSpPr>
      <xdr:spPr>
        <a:xfrm>
          <a:off x="2641111" y="16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76355</xdr:rowOff>
    </xdr:from>
    <xdr:to>
      <xdr:col>10</xdr:col>
      <xdr:colOff>165100</xdr:colOff>
      <xdr:row>97</xdr:row>
      <xdr:rowOff>6505</xdr:rowOff>
    </xdr:to>
    <xdr:sp macro="" textlink="">
      <xdr:nvSpPr>
        <xdr:cNvPr id="264" name="楕円 263"/>
        <xdr:cNvSpPr/>
      </xdr:nvSpPr>
      <xdr:spPr>
        <a:xfrm>
          <a:off x="1968500" y="165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23032</xdr:rowOff>
    </xdr:from>
    <xdr:ext cx="534377" cy="259045"/>
    <xdr:sp macro="" textlink="">
      <xdr:nvSpPr>
        <xdr:cNvPr id="265" name="テキスト ボックス 264"/>
        <xdr:cNvSpPr txBox="1"/>
      </xdr:nvSpPr>
      <xdr:spPr>
        <a:xfrm>
          <a:off x="1752111" y="163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94386</xdr:rowOff>
    </xdr:from>
    <xdr:to>
      <xdr:col>6</xdr:col>
      <xdr:colOff>38100</xdr:colOff>
      <xdr:row>97</xdr:row>
      <xdr:rowOff>24536</xdr:rowOff>
    </xdr:to>
    <xdr:sp macro="" textlink="">
      <xdr:nvSpPr>
        <xdr:cNvPr id="266" name="楕円 265"/>
        <xdr:cNvSpPr/>
      </xdr:nvSpPr>
      <xdr:spPr>
        <a:xfrm>
          <a:off x="1079500" y="1655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41063</xdr:rowOff>
    </xdr:from>
    <xdr:ext cx="534377" cy="259045"/>
    <xdr:sp macro="" textlink="">
      <xdr:nvSpPr>
        <xdr:cNvPr id="267" name="テキスト ボックス 266"/>
        <xdr:cNvSpPr txBox="1"/>
      </xdr:nvSpPr>
      <xdr:spPr>
        <a:xfrm>
          <a:off x="863111" y="163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91275</xdr:rowOff>
    </xdr:from>
    <xdr:to>
      <xdr:col>55</xdr:col>
      <xdr:colOff>0</xdr:colOff>
      <xdr:row>37</xdr:row>
      <xdr:rowOff>94955</xdr:rowOff>
    </xdr:to>
    <xdr:cxnSp macro="">
      <xdr:nvCxnSpPr>
        <xdr:cNvPr id="296" name="直線コネクタ 295"/>
        <xdr:cNvCxnSpPr/>
      </xdr:nvCxnSpPr>
      <xdr:spPr>
        <a:xfrm flipV="1">
          <a:off x="9639300" y="6434925"/>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51662</xdr:rowOff>
    </xdr:from>
    <xdr:to>
      <xdr:col>50</xdr:col>
      <xdr:colOff>114300</xdr:colOff>
      <xdr:row>37</xdr:row>
      <xdr:rowOff>94955</xdr:rowOff>
    </xdr:to>
    <xdr:cxnSp macro="">
      <xdr:nvCxnSpPr>
        <xdr:cNvPr id="299" name="直線コネクタ 298"/>
        <xdr:cNvCxnSpPr/>
      </xdr:nvCxnSpPr>
      <xdr:spPr>
        <a:xfrm>
          <a:off x="8750300" y="6395312"/>
          <a:ext cx="889000" cy="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51662</xdr:rowOff>
    </xdr:from>
    <xdr:to>
      <xdr:col>45</xdr:col>
      <xdr:colOff>177800</xdr:colOff>
      <xdr:row>37</xdr:row>
      <xdr:rowOff>90905</xdr:rowOff>
    </xdr:to>
    <xdr:cxnSp macro="">
      <xdr:nvCxnSpPr>
        <xdr:cNvPr id="302" name="直線コネクタ 301"/>
        <xdr:cNvCxnSpPr/>
      </xdr:nvCxnSpPr>
      <xdr:spPr>
        <a:xfrm flipV="1">
          <a:off x="7861300" y="6395312"/>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90905</xdr:rowOff>
    </xdr:from>
    <xdr:to>
      <xdr:col>41</xdr:col>
      <xdr:colOff>50800</xdr:colOff>
      <xdr:row>38</xdr:row>
      <xdr:rowOff>68152</xdr:rowOff>
    </xdr:to>
    <xdr:cxnSp macro="">
      <xdr:nvCxnSpPr>
        <xdr:cNvPr id="305" name="直線コネクタ 304"/>
        <xdr:cNvCxnSpPr/>
      </xdr:nvCxnSpPr>
      <xdr:spPr>
        <a:xfrm flipV="1">
          <a:off x="6972300" y="6434555"/>
          <a:ext cx="889000" cy="14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40475</xdr:rowOff>
    </xdr:from>
    <xdr:to>
      <xdr:col>55</xdr:col>
      <xdr:colOff>50800</xdr:colOff>
      <xdr:row>37</xdr:row>
      <xdr:rowOff>142075</xdr:rowOff>
    </xdr:to>
    <xdr:sp macro="" textlink="">
      <xdr:nvSpPr>
        <xdr:cNvPr id="315" name="楕円 314"/>
        <xdr:cNvSpPr/>
      </xdr:nvSpPr>
      <xdr:spPr>
        <a:xfrm>
          <a:off x="10426700" y="63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18902</xdr:rowOff>
    </xdr:from>
    <xdr:ext cx="534377" cy="259045"/>
    <xdr:sp macro="" textlink="">
      <xdr:nvSpPr>
        <xdr:cNvPr id="316" name="補助費等該当値テキスト"/>
        <xdr:cNvSpPr txBox="1"/>
      </xdr:nvSpPr>
      <xdr:spPr>
        <a:xfrm>
          <a:off x="10528300" y="63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44155</xdr:rowOff>
    </xdr:from>
    <xdr:to>
      <xdr:col>50</xdr:col>
      <xdr:colOff>165100</xdr:colOff>
      <xdr:row>37</xdr:row>
      <xdr:rowOff>145755</xdr:rowOff>
    </xdr:to>
    <xdr:sp macro="" textlink="">
      <xdr:nvSpPr>
        <xdr:cNvPr id="317" name="楕円 316"/>
        <xdr:cNvSpPr/>
      </xdr:nvSpPr>
      <xdr:spPr>
        <a:xfrm>
          <a:off x="9588500" y="63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136882</xdr:rowOff>
    </xdr:from>
    <xdr:ext cx="534377" cy="259045"/>
    <xdr:sp macro="" textlink="">
      <xdr:nvSpPr>
        <xdr:cNvPr id="318" name="テキスト ボックス 317"/>
        <xdr:cNvSpPr txBox="1"/>
      </xdr:nvSpPr>
      <xdr:spPr>
        <a:xfrm>
          <a:off x="9372111" y="648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862</xdr:rowOff>
    </xdr:from>
    <xdr:to>
      <xdr:col>46</xdr:col>
      <xdr:colOff>38100</xdr:colOff>
      <xdr:row>37</xdr:row>
      <xdr:rowOff>102462</xdr:rowOff>
    </xdr:to>
    <xdr:sp macro="" textlink="">
      <xdr:nvSpPr>
        <xdr:cNvPr id="319" name="楕円 318"/>
        <xdr:cNvSpPr/>
      </xdr:nvSpPr>
      <xdr:spPr>
        <a:xfrm>
          <a:off x="8699500" y="63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93589</xdr:rowOff>
    </xdr:from>
    <xdr:ext cx="534377" cy="259045"/>
    <xdr:sp macro="" textlink="">
      <xdr:nvSpPr>
        <xdr:cNvPr id="320" name="テキスト ボックス 319"/>
        <xdr:cNvSpPr txBox="1"/>
      </xdr:nvSpPr>
      <xdr:spPr>
        <a:xfrm>
          <a:off x="8483111" y="643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40105</xdr:rowOff>
    </xdr:from>
    <xdr:to>
      <xdr:col>41</xdr:col>
      <xdr:colOff>101600</xdr:colOff>
      <xdr:row>37</xdr:row>
      <xdr:rowOff>141705</xdr:rowOff>
    </xdr:to>
    <xdr:sp macro="" textlink="">
      <xdr:nvSpPr>
        <xdr:cNvPr id="321" name="楕円 320"/>
        <xdr:cNvSpPr/>
      </xdr:nvSpPr>
      <xdr:spPr>
        <a:xfrm>
          <a:off x="7810500" y="63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132832</xdr:rowOff>
    </xdr:from>
    <xdr:ext cx="534377" cy="259045"/>
    <xdr:sp macro="" textlink="">
      <xdr:nvSpPr>
        <xdr:cNvPr id="322" name="テキスト ボックス 321"/>
        <xdr:cNvSpPr txBox="1"/>
      </xdr:nvSpPr>
      <xdr:spPr>
        <a:xfrm>
          <a:off x="7594111" y="64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17352</xdr:rowOff>
    </xdr:from>
    <xdr:to>
      <xdr:col>36</xdr:col>
      <xdr:colOff>165100</xdr:colOff>
      <xdr:row>38</xdr:row>
      <xdr:rowOff>118952</xdr:rowOff>
    </xdr:to>
    <xdr:sp macro="" textlink="">
      <xdr:nvSpPr>
        <xdr:cNvPr id="323" name="楕円 322"/>
        <xdr:cNvSpPr/>
      </xdr:nvSpPr>
      <xdr:spPr>
        <a:xfrm>
          <a:off x="6921500" y="653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110079</xdr:rowOff>
    </xdr:from>
    <xdr:ext cx="534377" cy="259045"/>
    <xdr:sp macro="" textlink="">
      <xdr:nvSpPr>
        <xdr:cNvPr id="324" name="テキスト ボックス 323"/>
        <xdr:cNvSpPr txBox="1"/>
      </xdr:nvSpPr>
      <xdr:spPr>
        <a:xfrm>
          <a:off x="6705111" y="66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14691</xdr:rowOff>
    </xdr:from>
    <xdr:to>
      <xdr:col>55</xdr:col>
      <xdr:colOff>0</xdr:colOff>
      <xdr:row>59</xdr:row>
      <xdr:rowOff>18963</xdr:rowOff>
    </xdr:to>
    <xdr:cxnSp macro="">
      <xdr:nvCxnSpPr>
        <xdr:cNvPr id="353" name="直線コネクタ 352"/>
        <xdr:cNvCxnSpPr/>
      </xdr:nvCxnSpPr>
      <xdr:spPr>
        <a:xfrm flipV="1">
          <a:off x="9639300" y="10130241"/>
          <a:ext cx="838200" cy="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8935</xdr:rowOff>
    </xdr:from>
    <xdr:to>
      <xdr:col>50</xdr:col>
      <xdr:colOff>114300</xdr:colOff>
      <xdr:row>59</xdr:row>
      <xdr:rowOff>18963</xdr:rowOff>
    </xdr:to>
    <xdr:cxnSp macro="">
      <xdr:nvCxnSpPr>
        <xdr:cNvPr id="356" name="直線コネクタ 355"/>
        <xdr:cNvCxnSpPr/>
      </xdr:nvCxnSpPr>
      <xdr:spPr>
        <a:xfrm>
          <a:off x="8750300" y="10124485"/>
          <a:ext cx="889000" cy="1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8935</xdr:rowOff>
    </xdr:from>
    <xdr:to>
      <xdr:col>45</xdr:col>
      <xdr:colOff>177800</xdr:colOff>
      <xdr:row>59</xdr:row>
      <xdr:rowOff>12552</xdr:rowOff>
    </xdr:to>
    <xdr:cxnSp macro="">
      <xdr:nvCxnSpPr>
        <xdr:cNvPr id="359" name="直線コネクタ 358"/>
        <xdr:cNvCxnSpPr/>
      </xdr:nvCxnSpPr>
      <xdr:spPr>
        <a:xfrm flipV="1">
          <a:off x="7861300" y="10124485"/>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12552</xdr:rowOff>
    </xdr:from>
    <xdr:to>
      <xdr:col>41</xdr:col>
      <xdr:colOff>50800</xdr:colOff>
      <xdr:row>59</xdr:row>
      <xdr:rowOff>20226</xdr:rowOff>
    </xdr:to>
    <xdr:cxnSp macro="">
      <xdr:nvCxnSpPr>
        <xdr:cNvPr id="362" name="直線コネクタ 361"/>
        <xdr:cNvCxnSpPr/>
      </xdr:nvCxnSpPr>
      <xdr:spPr>
        <a:xfrm flipV="1">
          <a:off x="6972300" y="10128102"/>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135341</xdr:rowOff>
    </xdr:from>
    <xdr:to>
      <xdr:col>55</xdr:col>
      <xdr:colOff>50800</xdr:colOff>
      <xdr:row>59</xdr:row>
      <xdr:rowOff>65491</xdr:rowOff>
    </xdr:to>
    <xdr:sp macro="" textlink="">
      <xdr:nvSpPr>
        <xdr:cNvPr id="372" name="楕円 371"/>
        <xdr:cNvSpPr/>
      </xdr:nvSpPr>
      <xdr:spPr>
        <a:xfrm>
          <a:off x="10426700" y="100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99793</xdr:rowOff>
    </xdr:from>
    <xdr:ext cx="534377" cy="259045"/>
    <xdr:sp macro="" textlink="">
      <xdr:nvSpPr>
        <xdr:cNvPr id="373" name="普通建設事業費該当値テキスト"/>
        <xdr:cNvSpPr txBox="1"/>
      </xdr:nvSpPr>
      <xdr:spPr>
        <a:xfrm>
          <a:off x="10528300" y="10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139613</xdr:rowOff>
    </xdr:from>
    <xdr:to>
      <xdr:col>50</xdr:col>
      <xdr:colOff>165100</xdr:colOff>
      <xdr:row>59</xdr:row>
      <xdr:rowOff>69763</xdr:rowOff>
    </xdr:to>
    <xdr:sp macro="" textlink="">
      <xdr:nvSpPr>
        <xdr:cNvPr id="374" name="楕円 373"/>
        <xdr:cNvSpPr/>
      </xdr:nvSpPr>
      <xdr:spPr>
        <a:xfrm>
          <a:off x="9588500" y="100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60890</xdr:rowOff>
    </xdr:from>
    <xdr:ext cx="534377" cy="259045"/>
    <xdr:sp macro="" textlink="">
      <xdr:nvSpPr>
        <xdr:cNvPr id="375" name="テキスト ボックス 374"/>
        <xdr:cNvSpPr txBox="1"/>
      </xdr:nvSpPr>
      <xdr:spPr>
        <a:xfrm>
          <a:off x="9372111" y="101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129585</xdr:rowOff>
    </xdr:from>
    <xdr:to>
      <xdr:col>46</xdr:col>
      <xdr:colOff>38100</xdr:colOff>
      <xdr:row>59</xdr:row>
      <xdr:rowOff>59735</xdr:rowOff>
    </xdr:to>
    <xdr:sp macro="" textlink="">
      <xdr:nvSpPr>
        <xdr:cNvPr id="376" name="楕円 375"/>
        <xdr:cNvSpPr/>
      </xdr:nvSpPr>
      <xdr:spPr>
        <a:xfrm>
          <a:off x="8699500" y="100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50862</xdr:rowOff>
    </xdr:from>
    <xdr:ext cx="534377" cy="259045"/>
    <xdr:sp macro="" textlink="">
      <xdr:nvSpPr>
        <xdr:cNvPr id="377" name="テキスト ボックス 376"/>
        <xdr:cNvSpPr txBox="1"/>
      </xdr:nvSpPr>
      <xdr:spPr>
        <a:xfrm>
          <a:off x="8483111" y="101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133202</xdr:rowOff>
    </xdr:from>
    <xdr:to>
      <xdr:col>41</xdr:col>
      <xdr:colOff>101600</xdr:colOff>
      <xdr:row>59</xdr:row>
      <xdr:rowOff>63352</xdr:rowOff>
    </xdr:to>
    <xdr:sp macro="" textlink="">
      <xdr:nvSpPr>
        <xdr:cNvPr id="378" name="楕円 377"/>
        <xdr:cNvSpPr/>
      </xdr:nvSpPr>
      <xdr:spPr>
        <a:xfrm>
          <a:off x="7810500" y="1007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54479</xdr:rowOff>
    </xdr:from>
    <xdr:ext cx="534377" cy="259045"/>
    <xdr:sp macro="" textlink="">
      <xdr:nvSpPr>
        <xdr:cNvPr id="379" name="テキスト ボックス 378"/>
        <xdr:cNvSpPr txBox="1"/>
      </xdr:nvSpPr>
      <xdr:spPr>
        <a:xfrm>
          <a:off x="7594111" y="1017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140876</xdr:rowOff>
    </xdr:from>
    <xdr:to>
      <xdr:col>36</xdr:col>
      <xdr:colOff>165100</xdr:colOff>
      <xdr:row>59</xdr:row>
      <xdr:rowOff>71026</xdr:rowOff>
    </xdr:to>
    <xdr:sp macro="" textlink="">
      <xdr:nvSpPr>
        <xdr:cNvPr id="380" name="楕円 379"/>
        <xdr:cNvSpPr/>
      </xdr:nvSpPr>
      <xdr:spPr>
        <a:xfrm>
          <a:off x="6921500" y="100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62153</xdr:rowOff>
    </xdr:from>
    <xdr:ext cx="534377" cy="259045"/>
    <xdr:sp macro="" textlink="">
      <xdr:nvSpPr>
        <xdr:cNvPr id="381" name="テキスト ボックス 380"/>
        <xdr:cNvSpPr txBox="1"/>
      </xdr:nvSpPr>
      <xdr:spPr>
        <a:xfrm>
          <a:off x="6705111" y="101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124282</xdr:rowOff>
    </xdr:from>
    <xdr:to>
      <xdr:col>55</xdr:col>
      <xdr:colOff>0</xdr:colOff>
      <xdr:row>78</xdr:row>
      <xdr:rowOff>129214</xdr:rowOff>
    </xdr:to>
    <xdr:cxnSp macro="">
      <xdr:nvCxnSpPr>
        <xdr:cNvPr id="408" name="直線コネクタ 407"/>
        <xdr:cNvCxnSpPr/>
      </xdr:nvCxnSpPr>
      <xdr:spPr>
        <a:xfrm flipV="1">
          <a:off x="9639300" y="13497382"/>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123955</xdr:rowOff>
    </xdr:from>
    <xdr:to>
      <xdr:col>50</xdr:col>
      <xdr:colOff>114300</xdr:colOff>
      <xdr:row>78</xdr:row>
      <xdr:rowOff>129214</xdr:rowOff>
    </xdr:to>
    <xdr:cxnSp macro="">
      <xdr:nvCxnSpPr>
        <xdr:cNvPr id="411" name="直線コネクタ 410"/>
        <xdr:cNvCxnSpPr/>
      </xdr:nvCxnSpPr>
      <xdr:spPr>
        <a:xfrm>
          <a:off x="8750300" y="13497055"/>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123955</xdr:rowOff>
    </xdr:from>
    <xdr:to>
      <xdr:col>45</xdr:col>
      <xdr:colOff>177800</xdr:colOff>
      <xdr:row>78</xdr:row>
      <xdr:rowOff>136585</xdr:rowOff>
    </xdr:to>
    <xdr:cxnSp macro="">
      <xdr:nvCxnSpPr>
        <xdr:cNvPr id="414" name="直線コネクタ 413"/>
        <xdr:cNvCxnSpPr/>
      </xdr:nvCxnSpPr>
      <xdr:spPr>
        <a:xfrm flipV="1">
          <a:off x="7861300" y="13497055"/>
          <a:ext cx="8890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136252</xdr:rowOff>
    </xdr:from>
    <xdr:to>
      <xdr:col>41</xdr:col>
      <xdr:colOff>50800</xdr:colOff>
      <xdr:row>78</xdr:row>
      <xdr:rowOff>136585</xdr:rowOff>
    </xdr:to>
    <xdr:cxnSp macro="">
      <xdr:nvCxnSpPr>
        <xdr:cNvPr id="417" name="直線コネクタ 416"/>
        <xdr:cNvCxnSpPr/>
      </xdr:nvCxnSpPr>
      <xdr:spPr>
        <a:xfrm>
          <a:off x="6972300" y="13509352"/>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73482</xdr:rowOff>
    </xdr:from>
    <xdr:to>
      <xdr:col>55</xdr:col>
      <xdr:colOff>50800</xdr:colOff>
      <xdr:row>79</xdr:row>
      <xdr:rowOff>3632</xdr:rowOff>
    </xdr:to>
    <xdr:sp macro="" textlink="">
      <xdr:nvSpPr>
        <xdr:cNvPr id="427" name="楕円 426"/>
        <xdr:cNvSpPr/>
      </xdr:nvSpPr>
      <xdr:spPr>
        <a:xfrm>
          <a:off x="10426700" y="134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78414</xdr:rowOff>
    </xdr:from>
    <xdr:to>
      <xdr:col>50</xdr:col>
      <xdr:colOff>165100</xdr:colOff>
      <xdr:row>79</xdr:row>
      <xdr:rowOff>8564</xdr:rowOff>
    </xdr:to>
    <xdr:sp macro="" textlink="">
      <xdr:nvSpPr>
        <xdr:cNvPr id="429" name="楕円 428"/>
        <xdr:cNvSpPr/>
      </xdr:nvSpPr>
      <xdr:spPr>
        <a:xfrm>
          <a:off x="9588500" y="134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171141</xdr:rowOff>
    </xdr:from>
    <xdr:ext cx="534377" cy="259045"/>
    <xdr:sp macro="" textlink="">
      <xdr:nvSpPr>
        <xdr:cNvPr id="430" name="テキスト ボックス 429"/>
        <xdr:cNvSpPr txBox="1"/>
      </xdr:nvSpPr>
      <xdr:spPr>
        <a:xfrm>
          <a:off x="9372111" y="1354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73155</xdr:rowOff>
    </xdr:from>
    <xdr:to>
      <xdr:col>46</xdr:col>
      <xdr:colOff>38100</xdr:colOff>
      <xdr:row>79</xdr:row>
      <xdr:rowOff>3305</xdr:rowOff>
    </xdr:to>
    <xdr:sp macro="" textlink="">
      <xdr:nvSpPr>
        <xdr:cNvPr id="431" name="楕円 430"/>
        <xdr:cNvSpPr/>
      </xdr:nvSpPr>
      <xdr:spPr>
        <a:xfrm>
          <a:off x="8699500" y="134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165882</xdr:rowOff>
    </xdr:from>
    <xdr:ext cx="534377" cy="259045"/>
    <xdr:sp macro="" textlink="">
      <xdr:nvSpPr>
        <xdr:cNvPr id="432" name="テキスト ボックス 431"/>
        <xdr:cNvSpPr txBox="1"/>
      </xdr:nvSpPr>
      <xdr:spPr>
        <a:xfrm>
          <a:off x="8483111" y="135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85785</xdr:rowOff>
    </xdr:from>
    <xdr:to>
      <xdr:col>41</xdr:col>
      <xdr:colOff>101600</xdr:colOff>
      <xdr:row>79</xdr:row>
      <xdr:rowOff>15935</xdr:rowOff>
    </xdr:to>
    <xdr:sp macro="" textlink="">
      <xdr:nvSpPr>
        <xdr:cNvPr id="433" name="楕円 432"/>
        <xdr:cNvSpPr/>
      </xdr:nvSpPr>
      <xdr:spPr>
        <a:xfrm>
          <a:off x="7810500" y="13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7062</xdr:rowOff>
    </xdr:from>
    <xdr:ext cx="469744" cy="259045"/>
    <xdr:sp macro="" textlink="">
      <xdr:nvSpPr>
        <xdr:cNvPr id="434" name="テキスト ボックス 433"/>
        <xdr:cNvSpPr txBox="1"/>
      </xdr:nvSpPr>
      <xdr:spPr>
        <a:xfrm>
          <a:off x="7626428" y="1355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85452</xdr:rowOff>
    </xdr:from>
    <xdr:to>
      <xdr:col>36</xdr:col>
      <xdr:colOff>165100</xdr:colOff>
      <xdr:row>79</xdr:row>
      <xdr:rowOff>15602</xdr:rowOff>
    </xdr:to>
    <xdr:sp macro="" textlink="">
      <xdr:nvSpPr>
        <xdr:cNvPr id="435" name="楕円 434"/>
        <xdr:cNvSpPr/>
      </xdr:nvSpPr>
      <xdr:spPr>
        <a:xfrm>
          <a:off x="6921500" y="134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6729</xdr:rowOff>
    </xdr:from>
    <xdr:ext cx="469744" cy="259045"/>
    <xdr:sp macro="" textlink="">
      <xdr:nvSpPr>
        <xdr:cNvPr id="436" name="テキスト ボックス 435"/>
        <xdr:cNvSpPr txBox="1"/>
      </xdr:nvSpPr>
      <xdr:spPr>
        <a:xfrm>
          <a:off x="6737428" y="1355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40188</xdr:rowOff>
    </xdr:from>
    <xdr:to>
      <xdr:col>55</xdr:col>
      <xdr:colOff>0</xdr:colOff>
      <xdr:row>98</xdr:row>
      <xdr:rowOff>52756</xdr:rowOff>
    </xdr:to>
    <xdr:cxnSp macro="">
      <xdr:nvCxnSpPr>
        <xdr:cNvPr id="463" name="直線コネクタ 462"/>
        <xdr:cNvCxnSpPr/>
      </xdr:nvCxnSpPr>
      <xdr:spPr>
        <a:xfrm flipV="1">
          <a:off x="9639300" y="16842288"/>
          <a:ext cx="838200" cy="1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13494</xdr:rowOff>
    </xdr:from>
    <xdr:to>
      <xdr:col>50</xdr:col>
      <xdr:colOff>114300</xdr:colOff>
      <xdr:row>98</xdr:row>
      <xdr:rowOff>52756</xdr:rowOff>
    </xdr:to>
    <xdr:cxnSp macro="">
      <xdr:nvCxnSpPr>
        <xdr:cNvPr id="466" name="直線コネクタ 465"/>
        <xdr:cNvCxnSpPr/>
      </xdr:nvCxnSpPr>
      <xdr:spPr>
        <a:xfrm>
          <a:off x="8750300" y="16815594"/>
          <a:ext cx="8890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137499</xdr:rowOff>
    </xdr:from>
    <xdr:to>
      <xdr:col>45</xdr:col>
      <xdr:colOff>177800</xdr:colOff>
      <xdr:row>98</xdr:row>
      <xdr:rowOff>13494</xdr:rowOff>
    </xdr:to>
    <xdr:cxnSp macro="">
      <xdr:nvCxnSpPr>
        <xdr:cNvPr id="469" name="直線コネクタ 468"/>
        <xdr:cNvCxnSpPr/>
      </xdr:nvCxnSpPr>
      <xdr:spPr>
        <a:xfrm>
          <a:off x="7861300" y="16768149"/>
          <a:ext cx="889000" cy="4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137499</xdr:rowOff>
    </xdr:from>
    <xdr:to>
      <xdr:col>41</xdr:col>
      <xdr:colOff>50800</xdr:colOff>
      <xdr:row>98</xdr:row>
      <xdr:rowOff>19807</xdr:rowOff>
    </xdr:to>
    <xdr:cxnSp macro="">
      <xdr:nvCxnSpPr>
        <xdr:cNvPr id="472" name="直線コネクタ 471"/>
        <xdr:cNvCxnSpPr/>
      </xdr:nvCxnSpPr>
      <xdr:spPr>
        <a:xfrm flipV="1">
          <a:off x="6972300" y="16768149"/>
          <a:ext cx="889000" cy="5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160838</xdr:rowOff>
    </xdr:from>
    <xdr:to>
      <xdr:col>55</xdr:col>
      <xdr:colOff>50800</xdr:colOff>
      <xdr:row>98</xdr:row>
      <xdr:rowOff>90988</xdr:rowOff>
    </xdr:to>
    <xdr:sp macro="" textlink="">
      <xdr:nvSpPr>
        <xdr:cNvPr id="482" name="楕円 481"/>
        <xdr:cNvSpPr/>
      </xdr:nvSpPr>
      <xdr:spPr>
        <a:xfrm>
          <a:off x="10426700" y="167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92608</xdr:rowOff>
    </xdr:from>
    <xdr:ext cx="534377" cy="259045"/>
    <xdr:sp macro="" textlink="">
      <xdr:nvSpPr>
        <xdr:cNvPr id="483" name="普通建設事業費 （ うち更新整備　）該当値テキスト"/>
        <xdr:cNvSpPr txBox="1"/>
      </xdr:nvSpPr>
      <xdr:spPr>
        <a:xfrm>
          <a:off x="10528300" y="167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1956</xdr:rowOff>
    </xdr:from>
    <xdr:to>
      <xdr:col>50</xdr:col>
      <xdr:colOff>165100</xdr:colOff>
      <xdr:row>98</xdr:row>
      <xdr:rowOff>103556</xdr:rowOff>
    </xdr:to>
    <xdr:sp macro="" textlink="">
      <xdr:nvSpPr>
        <xdr:cNvPr id="484" name="楕円 483"/>
        <xdr:cNvSpPr/>
      </xdr:nvSpPr>
      <xdr:spPr>
        <a:xfrm>
          <a:off x="9588500" y="168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94683</xdr:rowOff>
    </xdr:from>
    <xdr:ext cx="534377" cy="259045"/>
    <xdr:sp macro="" textlink="">
      <xdr:nvSpPr>
        <xdr:cNvPr id="485" name="テキスト ボックス 484"/>
        <xdr:cNvSpPr txBox="1"/>
      </xdr:nvSpPr>
      <xdr:spPr>
        <a:xfrm>
          <a:off x="9372111" y="168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134144</xdr:rowOff>
    </xdr:from>
    <xdr:to>
      <xdr:col>46</xdr:col>
      <xdr:colOff>38100</xdr:colOff>
      <xdr:row>98</xdr:row>
      <xdr:rowOff>64294</xdr:rowOff>
    </xdr:to>
    <xdr:sp macro="" textlink="">
      <xdr:nvSpPr>
        <xdr:cNvPr id="486" name="楕円 485"/>
        <xdr:cNvSpPr/>
      </xdr:nvSpPr>
      <xdr:spPr>
        <a:xfrm>
          <a:off x="8699500" y="1676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55421</xdr:rowOff>
    </xdr:from>
    <xdr:ext cx="534377" cy="259045"/>
    <xdr:sp macro="" textlink="">
      <xdr:nvSpPr>
        <xdr:cNvPr id="487" name="テキスト ボックス 486"/>
        <xdr:cNvSpPr txBox="1"/>
      </xdr:nvSpPr>
      <xdr:spPr>
        <a:xfrm>
          <a:off x="8483111" y="1685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86699</xdr:rowOff>
    </xdr:from>
    <xdr:to>
      <xdr:col>41</xdr:col>
      <xdr:colOff>101600</xdr:colOff>
      <xdr:row>98</xdr:row>
      <xdr:rowOff>16849</xdr:rowOff>
    </xdr:to>
    <xdr:sp macro="" textlink="">
      <xdr:nvSpPr>
        <xdr:cNvPr id="488" name="楕円 487"/>
        <xdr:cNvSpPr/>
      </xdr:nvSpPr>
      <xdr:spPr>
        <a:xfrm>
          <a:off x="7810500" y="16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33376</xdr:rowOff>
    </xdr:from>
    <xdr:ext cx="534377" cy="259045"/>
    <xdr:sp macro="" textlink="">
      <xdr:nvSpPr>
        <xdr:cNvPr id="489" name="テキスト ボックス 488"/>
        <xdr:cNvSpPr txBox="1"/>
      </xdr:nvSpPr>
      <xdr:spPr>
        <a:xfrm>
          <a:off x="7594111" y="164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140457</xdr:rowOff>
    </xdr:from>
    <xdr:to>
      <xdr:col>36</xdr:col>
      <xdr:colOff>165100</xdr:colOff>
      <xdr:row>98</xdr:row>
      <xdr:rowOff>70607</xdr:rowOff>
    </xdr:to>
    <xdr:sp macro="" textlink="">
      <xdr:nvSpPr>
        <xdr:cNvPr id="490" name="楕円 489"/>
        <xdr:cNvSpPr/>
      </xdr:nvSpPr>
      <xdr:spPr>
        <a:xfrm>
          <a:off x="6921500" y="167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61734</xdr:rowOff>
    </xdr:from>
    <xdr:ext cx="534377" cy="259045"/>
    <xdr:sp macro="" textlink="">
      <xdr:nvSpPr>
        <xdr:cNvPr id="491" name="テキスト ボックス 490"/>
        <xdr:cNvSpPr txBox="1"/>
      </xdr:nvSpPr>
      <xdr:spPr>
        <a:xfrm>
          <a:off x="6705111" y="168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162866</xdr:rowOff>
    </xdr:from>
    <xdr:to>
      <xdr:col>85</xdr:col>
      <xdr:colOff>127000</xdr:colOff>
      <xdr:row>77</xdr:row>
      <xdr:rowOff>24380</xdr:rowOff>
    </xdr:to>
    <xdr:cxnSp macro="">
      <xdr:nvCxnSpPr>
        <xdr:cNvPr id="622" name="直線コネクタ 621"/>
        <xdr:cNvCxnSpPr/>
      </xdr:nvCxnSpPr>
      <xdr:spPr>
        <a:xfrm flipV="1">
          <a:off x="15481300" y="13193066"/>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23448</xdr:rowOff>
    </xdr:from>
    <xdr:to>
      <xdr:col>81</xdr:col>
      <xdr:colOff>50800</xdr:colOff>
      <xdr:row>77</xdr:row>
      <xdr:rowOff>24380</xdr:rowOff>
    </xdr:to>
    <xdr:cxnSp macro="">
      <xdr:nvCxnSpPr>
        <xdr:cNvPr id="625" name="直線コネクタ 624"/>
        <xdr:cNvCxnSpPr/>
      </xdr:nvCxnSpPr>
      <xdr:spPr>
        <a:xfrm>
          <a:off x="14592300" y="1322509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10674</xdr:rowOff>
    </xdr:from>
    <xdr:to>
      <xdr:col>76</xdr:col>
      <xdr:colOff>114300</xdr:colOff>
      <xdr:row>77</xdr:row>
      <xdr:rowOff>23448</xdr:rowOff>
    </xdr:to>
    <xdr:cxnSp macro="">
      <xdr:nvCxnSpPr>
        <xdr:cNvPr id="628" name="直線コネクタ 627"/>
        <xdr:cNvCxnSpPr/>
      </xdr:nvCxnSpPr>
      <xdr:spPr>
        <a:xfrm>
          <a:off x="13703300" y="1321232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159685</xdr:rowOff>
    </xdr:from>
    <xdr:to>
      <xdr:col>71</xdr:col>
      <xdr:colOff>177800</xdr:colOff>
      <xdr:row>77</xdr:row>
      <xdr:rowOff>10674</xdr:rowOff>
    </xdr:to>
    <xdr:cxnSp macro="">
      <xdr:nvCxnSpPr>
        <xdr:cNvPr id="631" name="直線コネクタ 630"/>
        <xdr:cNvCxnSpPr/>
      </xdr:nvCxnSpPr>
      <xdr:spPr>
        <a:xfrm>
          <a:off x="12814300" y="13189885"/>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112066</xdr:rowOff>
    </xdr:from>
    <xdr:to>
      <xdr:col>85</xdr:col>
      <xdr:colOff>177800</xdr:colOff>
      <xdr:row>77</xdr:row>
      <xdr:rowOff>42216</xdr:rowOff>
    </xdr:to>
    <xdr:sp macro="" textlink="">
      <xdr:nvSpPr>
        <xdr:cNvPr id="641" name="楕円 640"/>
        <xdr:cNvSpPr/>
      </xdr:nvSpPr>
      <xdr:spPr>
        <a:xfrm>
          <a:off x="16268700" y="131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134943</xdr:rowOff>
    </xdr:from>
    <xdr:ext cx="534377" cy="259045"/>
    <xdr:sp macro="" textlink="">
      <xdr:nvSpPr>
        <xdr:cNvPr id="642" name="公債費該当値テキスト"/>
        <xdr:cNvSpPr txBox="1"/>
      </xdr:nvSpPr>
      <xdr:spPr>
        <a:xfrm>
          <a:off x="16370300" y="1299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145030</xdr:rowOff>
    </xdr:from>
    <xdr:to>
      <xdr:col>81</xdr:col>
      <xdr:colOff>101600</xdr:colOff>
      <xdr:row>77</xdr:row>
      <xdr:rowOff>75180</xdr:rowOff>
    </xdr:to>
    <xdr:sp macro="" textlink="">
      <xdr:nvSpPr>
        <xdr:cNvPr id="643" name="楕円 642"/>
        <xdr:cNvSpPr/>
      </xdr:nvSpPr>
      <xdr:spPr>
        <a:xfrm>
          <a:off x="15430500" y="1317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66307</xdr:rowOff>
    </xdr:from>
    <xdr:ext cx="534377" cy="259045"/>
    <xdr:sp macro="" textlink="">
      <xdr:nvSpPr>
        <xdr:cNvPr id="644" name="テキスト ボックス 643"/>
        <xdr:cNvSpPr txBox="1"/>
      </xdr:nvSpPr>
      <xdr:spPr>
        <a:xfrm>
          <a:off x="15214111" y="1326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144098</xdr:rowOff>
    </xdr:from>
    <xdr:to>
      <xdr:col>76</xdr:col>
      <xdr:colOff>165100</xdr:colOff>
      <xdr:row>77</xdr:row>
      <xdr:rowOff>74248</xdr:rowOff>
    </xdr:to>
    <xdr:sp macro="" textlink="">
      <xdr:nvSpPr>
        <xdr:cNvPr id="645" name="楕円 644"/>
        <xdr:cNvSpPr/>
      </xdr:nvSpPr>
      <xdr:spPr>
        <a:xfrm>
          <a:off x="14541500" y="13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65375</xdr:rowOff>
    </xdr:from>
    <xdr:ext cx="534377" cy="259045"/>
    <xdr:sp macro="" textlink="">
      <xdr:nvSpPr>
        <xdr:cNvPr id="646" name="テキスト ボックス 645"/>
        <xdr:cNvSpPr txBox="1"/>
      </xdr:nvSpPr>
      <xdr:spPr>
        <a:xfrm>
          <a:off x="14325111" y="132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131324</xdr:rowOff>
    </xdr:from>
    <xdr:to>
      <xdr:col>72</xdr:col>
      <xdr:colOff>38100</xdr:colOff>
      <xdr:row>77</xdr:row>
      <xdr:rowOff>61474</xdr:rowOff>
    </xdr:to>
    <xdr:sp macro="" textlink="">
      <xdr:nvSpPr>
        <xdr:cNvPr id="647" name="楕円 646"/>
        <xdr:cNvSpPr/>
      </xdr:nvSpPr>
      <xdr:spPr>
        <a:xfrm>
          <a:off x="13652500" y="131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52601</xdr:rowOff>
    </xdr:from>
    <xdr:ext cx="534377" cy="259045"/>
    <xdr:sp macro="" textlink="">
      <xdr:nvSpPr>
        <xdr:cNvPr id="648" name="テキスト ボックス 647"/>
        <xdr:cNvSpPr txBox="1"/>
      </xdr:nvSpPr>
      <xdr:spPr>
        <a:xfrm>
          <a:off x="13436111" y="1325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108885</xdr:rowOff>
    </xdr:from>
    <xdr:to>
      <xdr:col>67</xdr:col>
      <xdr:colOff>101600</xdr:colOff>
      <xdr:row>77</xdr:row>
      <xdr:rowOff>39035</xdr:rowOff>
    </xdr:to>
    <xdr:sp macro="" textlink="">
      <xdr:nvSpPr>
        <xdr:cNvPr id="649" name="楕円 648"/>
        <xdr:cNvSpPr/>
      </xdr:nvSpPr>
      <xdr:spPr>
        <a:xfrm>
          <a:off x="12763500" y="131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30162</xdr:rowOff>
    </xdr:from>
    <xdr:ext cx="534377" cy="259045"/>
    <xdr:sp macro="" textlink="">
      <xdr:nvSpPr>
        <xdr:cNvPr id="650" name="テキスト ボックス 649"/>
        <xdr:cNvSpPr txBox="1"/>
      </xdr:nvSpPr>
      <xdr:spPr>
        <a:xfrm>
          <a:off x="12547111" y="132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37733</xdr:rowOff>
    </xdr:from>
    <xdr:to>
      <xdr:col>85</xdr:col>
      <xdr:colOff>127000</xdr:colOff>
      <xdr:row>99</xdr:row>
      <xdr:rowOff>43577</xdr:rowOff>
    </xdr:to>
    <xdr:cxnSp macro="">
      <xdr:nvCxnSpPr>
        <xdr:cNvPr id="681" name="直線コネクタ 680"/>
        <xdr:cNvCxnSpPr/>
      </xdr:nvCxnSpPr>
      <xdr:spPr>
        <a:xfrm flipV="1">
          <a:off x="15481300" y="17011283"/>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33317</xdr:rowOff>
    </xdr:from>
    <xdr:to>
      <xdr:col>81</xdr:col>
      <xdr:colOff>50800</xdr:colOff>
      <xdr:row>99</xdr:row>
      <xdr:rowOff>43577</xdr:rowOff>
    </xdr:to>
    <xdr:cxnSp macro="">
      <xdr:nvCxnSpPr>
        <xdr:cNvPr id="684" name="直線コネクタ 683"/>
        <xdr:cNvCxnSpPr/>
      </xdr:nvCxnSpPr>
      <xdr:spPr>
        <a:xfrm>
          <a:off x="14592300" y="17006867"/>
          <a:ext cx="889000" cy="1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89936</xdr:rowOff>
    </xdr:from>
    <xdr:ext cx="534377" cy="259045"/>
    <xdr:sp macro="" textlink="">
      <xdr:nvSpPr>
        <xdr:cNvPr id="686" name="テキスト ボックス 685"/>
        <xdr:cNvSpPr txBox="1"/>
      </xdr:nvSpPr>
      <xdr:spPr>
        <a:xfrm>
          <a:off x="15214111" y="1706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33317</xdr:rowOff>
    </xdr:from>
    <xdr:to>
      <xdr:col>76</xdr:col>
      <xdr:colOff>114300</xdr:colOff>
      <xdr:row>99</xdr:row>
      <xdr:rowOff>38570</xdr:rowOff>
    </xdr:to>
    <xdr:cxnSp macro="">
      <xdr:nvCxnSpPr>
        <xdr:cNvPr id="687" name="直線コネクタ 686"/>
        <xdr:cNvCxnSpPr/>
      </xdr:nvCxnSpPr>
      <xdr:spPr>
        <a:xfrm flipV="1">
          <a:off x="13703300" y="17006867"/>
          <a:ext cx="889000" cy="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85276</xdr:rowOff>
    </xdr:from>
    <xdr:ext cx="534377" cy="259045"/>
    <xdr:sp macro="" textlink="">
      <xdr:nvSpPr>
        <xdr:cNvPr id="689" name="テキスト ボックス 688"/>
        <xdr:cNvSpPr txBox="1"/>
      </xdr:nvSpPr>
      <xdr:spPr>
        <a:xfrm>
          <a:off x="14325111" y="1705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38570</xdr:rowOff>
    </xdr:from>
    <xdr:to>
      <xdr:col>71</xdr:col>
      <xdr:colOff>177800</xdr:colOff>
      <xdr:row>99</xdr:row>
      <xdr:rowOff>72250</xdr:rowOff>
    </xdr:to>
    <xdr:cxnSp macro="">
      <xdr:nvCxnSpPr>
        <xdr:cNvPr id="690" name="直線コネクタ 689"/>
        <xdr:cNvCxnSpPr/>
      </xdr:nvCxnSpPr>
      <xdr:spPr>
        <a:xfrm flipV="1">
          <a:off x="12814300" y="17012120"/>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158383</xdr:rowOff>
    </xdr:from>
    <xdr:to>
      <xdr:col>85</xdr:col>
      <xdr:colOff>177800</xdr:colOff>
      <xdr:row>99</xdr:row>
      <xdr:rowOff>88533</xdr:rowOff>
    </xdr:to>
    <xdr:sp macro="" textlink="">
      <xdr:nvSpPr>
        <xdr:cNvPr id="700" name="楕円 699"/>
        <xdr:cNvSpPr/>
      </xdr:nvSpPr>
      <xdr:spPr>
        <a:xfrm>
          <a:off x="16268700" y="169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117760</xdr:rowOff>
    </xdr:from>
    <xdr:ext cx="534377" cy="259045"/>
    <xdr:sp macro="" textlink="">
      <xdr:nvSpPr>
        <xdr:cNvPr id="701" name="積立金該当値テキスト"/>
        <xdr:cNvSpPr txBox="1"/>
      </xdr:nvSpPr>
      <xdr:spPr>
        <a:xfrm>
          <a:off x="16370300" y="167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164227</xdr:rowOff>
    </xdr:from>
    <xdr:to>
      <xdr:col>81</xdr:col>
      <xdr:colOff>101600</xdr:colOff>
      <xdr:row>99</xdr:row>
      <xdr:rowOff>94377</xdr:rowOff>
    </xdr:to>
    <xdr:sp macro="" textlink="">
      <xdr:nvSpPr>
        <xdr:cNvPr id="702" name="楕円 701"/>
        <xdr:cNvSpPr/>
      </xdr:nvSpPr>
      <xdr:spPr>
        <a:xfrm>
          <a:off x="15430500" y="16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110904</xdr:rowOff>
    </xdr:from>
    <xdr:ext cx="534377" cy="259045"/>
    <xdr:sp macro="" textlink="">
      <xdr:nvSpPr>
        <xdr:cNvPr id="703" name="テキスト ボックス 702"/>
        <xdr:cNvSpPr txBox="1"/>
      </xdr:nvSpPr>
      <xdr:spPr>
        <a:xfrm>
          <a:off x="15214111" y="1674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153967</xdr:rowOff>
    </xdr:from>
    <xdr:to>
      <xdr:col>76</xdr:col>
      <xdr:colOff>165100</xdr:colOff>
      <xdr:row>99</xdr:row>
      <xdr:rowOff>84117</xdr:rowOff>
    </xdr:to>
    <xdr:sp macro="" textlink="">
      <xdr:nvSpPr>
        <xdr:cNvPr id="704" name="楕円 703"/>
        <xdr:cNvSpPr/>
      </xdr:nvSpPr>
      <xdr:spPr>
        <a:xfrm>
          <a:off x="14541500" y="169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100644</xdr:rowOff>
    </xdr:from>
    <xdr:ext cx="534377" cy="259045"/>
    <xdr:sp macro="" textlink="">
      <xdr:nvSpPr>
        <xdr:cNvPr id="705" name="テキスト ボックス 704"/>
        <xdr:cNvSpPr txBox="1"/>
      </xdr:nvSpPr>
      <xdr:spPr>
        <a:xfrm>
          <a:off x="14325111" y="167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159220</xdr:rowOff>
    </xdr:from>
    <xdr:to>
      <xdr:col>72</xdr:col>
      <xdr:colOff>38100</xdr:colOff>
      <xdr:row>99</xdr:row>
      <xdr:rowOff>89370</xdr:rowOff>
    </xdr:to>
    <xdr:sp macro="" textlink="">
      <xdr:nvSpPr>
        <xdr:cNvPr id="706" name="楕円 705"/>
        <xdr:cNvSpPr/>
      </xdr:nvSpPr>
      <xdr:spPr>
        <a:xfrm>
          <a:off x="13652500" y="1696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80497</xdr:rowOff>
    </xdr:from>
    <xdr:ext cx="534377" cy="259045"/>
    <xdr:sp macro="" textlink="">
      <xdr:nvSpPr>
        <xdr:cNvPr id="707" name="テキスト ボックス 706"/>
        <xdr:cNvSpPr txBox="1"/>
      </xdr:nvSpPr>
      <xdr:spPr>
        <a:xfrm>
          <a:off x="13436111" y="17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21450</xdr:rowOff>
    </xdr:from>
    <xdr:to>
      <xdr:col>67</xdr:col>
      <xdr:colOff>101600</xdr:colOff>
      <xdr:row>99</xdr:row>
      <xdr:rowOff>123050</xdr:rowOff>
    </xdr:to>
    <xdr:sp macro="" textlink="">
      <xdr:nvSpPr>
        <xdr:cNvPr id="708" name="楕円 707"/>
        <xdr:cNvSpPr/>
      </xdr:nvSpPr>
      <xdr:spPr>
        <a:xfrm>
          <a:off x="12763500" y="169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114177</xdr:rowOff>
    </xdr:from>
    <xdr:ext cx="534377" cy="259045"/>
    <xdr:sp macro="" textlink="">
      <xdr:nvSpPr>
        <xdr:cNvPr id="709" name="テキスト ボックス 708"/>
        <xdr:cNvSpPr txBox="1"/>
      </xdr:nvSpPr>
      <xdr:spPr>
        <a:xfrm>
          <a:off x="12547111" y="1708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96694</xdr:rowOff>
    </xdr:from>
    <xdr:to>
      <xdr:col>116</xdr:col>
      <xdr:colOff>63500</xdr:colOff>
      <xdr:row>59</xdr:row>
      <xdr:rowOff>97112</xdr:rowOff>
    </xdr:to>
    <xdr:cxnSp macro="">
      <xdr:nvCxnSpPr>
        <xdr:cNvPr id="793" name="直線コネクタ 792"/>
        <xdr:cNvCxnSpPr/>
      </xdr:nvCxnSpPr>
      <xdr:spPr>
        <a:xfrm>
          <a:off x="21323300" y="10212244"/>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96694</xdr:rowOff>
    </xdr:from>
    <xdr:to>
      <xdr:col>111</xdr:col>
      <xdr:colOff>177800</xdr:colOff>
      <xdr:row>59</xdr:row>
      <xdr:rowOff>96713</xdr:rowOff>
    </xdr:to>
    <xdr:cxnSp macro="">
      <xdr:nvCxnSpPr>
        <xdr:cNvPr id="796" name="直線コネクタ 795"/>
        <xdr:cNvCxnSpPr/>
      </xdr:nvCxnSpPr>
      <xdr:spPr>
        <a:xfrm flipV="1">
          <a:off x="20434300" y="1021224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96713</xdr:rowOff>
    </xdr:from>
    <xdr:to>
      <xdr:col>107</xdr:col>
      <xdr:colOff>50800</xdr:colOff>
      <xdr:row>59</xdr:row>
      <xdr:rowOff>96720</xdr:rowOff>
    </xdr:to>
    <xdr:cxnSp macro="">
      <xdr:nvCxnSpPr>
        <xdr:cNvPr id="799" name="直線コネクタ 798"/>
        <xdr:cNvCxnSpPr/>
      </xdr:nvCxnSpPr>
      <xdr:spPr>
        <a:xfrm flipV="1">
          <a:off x="19545300" y="10212263"/>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96720</xdr:rowOff>
    </xdr:from>
    <xdr:to>
      <xdr:col>102</xdr:col>
      <xdr:colOff>114300</xdr:colOff>
      <xdr:row>59</xdr:row>
      <xdr:rowOff>96724</xdr:rowOff>
    </xdr:to>
    <xdr:cxnSp macro="">
      <xdr:nvCxnSpPr>
        <xdr:cNvPr id="802" name="直線コネクタ 801"/>
        <xdr:cNvCxnSpPr/>
      </xdr:nvCxnSpPr>
      <xdr:spPr>
        <a:xfrm flipV="1">
          <a:off x="18656300" y="10212270"/>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46312</xdr:rowOff>
    </xdr:from>
    <xdr:to>
      <xdr:col>116</xdr:col>
      <xdr:colOff>114300</xdr:colOff>
      <xdr:row>59</xdr:row>
      <xdr:rowOff>147912</xdr:rowOff>
    </xdr:to>
    <xdr:sp macro="" textlink="">
      <xdr:nvSpPr>
        <xdr:cNvPr id="812" name="楕円 811"/>
        <xdr:cNvSpPr/>
      </xdr:nvSpPr>
      <xdr:spPr>
        <a:xfrm>
          <a:off x="22110700" y="101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78565" cy="259045"/>
    <xdr:sp macro="" textlink="">
      <xdr:nvSpPr>
        <xdr:cNvPr id="813" name="貸付金該当値テキスト"/>
        <xdr:cNvSpPr txBox="1"/>
      </xdr:nvSpPr>
      <xdr:spPr>
        <a:xfrm>
          <a:off x="22212300" y="1013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45894</xdr:rowOff>
    </xdr:from>
    <xdr:to>
      <xdr:col>112</xdr:col>
      <xdr:colOff>38100</xdr:colOff>
      <xdr:row>59</xdr:row>
      <xdr:rowOff>147494</xdr:rowOff>
    </xdr:to>
    <xdr:sp macro="" textlink="">
      <xdr:nvSpPr>
        <xdr:cNvPr id="814" name="楕円 813"/>
        <xdr:cNvSpPr/>
      </xdr:nvSpPr>
      <xdr:spPr>
        <a:xfrm>
          <a:off x="21272500" y="101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138621</xdr:rowOff>
    </xdr:from>
    <xdr:ext cx="378565" cy="259045"/>
    <xdr:sp macro="" textlink="">
      <xdr:nvSpPr>
        <xdr:cNvPr id="815" name="テキスト ボックス 814"/>
        <xdr:cNvSpPr txBox="1"/>
      </xdr:nvSpPr>
      <xdr:spPr>
        <a:xfrm>
          <a:off x="21134017" y="10254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45913</xdr:rowOff>
    </xdr:from>
    <xdr:to>
      <xdr:col>107</xdr:col>
      <xdr:colOff>101600</xdr:colOff>
      <xdr:row>59</xdr:row>
      <xdr:rowOff>147513</xdr:rowOff>
    </xdr:to>
    <xdr:sp macro="" textlink="">
      <xdr:nvSpPr>
        <xdr:cNvPr id="816" name="楕円 815"/>
        <xdr:cNvSpPr/>
      </xdr:nvSpPr>
      <xdr:spPr>
        <a:xfrm>
          <a:off x="20383500" y="1016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138640</xdr:rowOff>
    </xdr:from>
    <xdr:ext cx="378565" cy="259045"/>
    <xdr:sp macro="" textlink="">
      <xdr:nvSpPr>
        <xdr:cNvPr id="817" name="テキスト ボックス 816"/>
        <xdr:cNvSpPr txBox="1"/>
      </xdr:nvSpPr>
      <xdr:spPr>
        <a:xfrm>
          <a:off x="20245017" y="10254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45920</xdr:rowOff>
    </xdr:from>
    <xdr:to>
      <xdr:col>102</xdr:col>
      <xdr:colOff>165100</xdr:colOff>
      <xdr:row>59</xdr:row>
      <xdr:rowOff>147520</xdr:rowOff>
    </xdr:to>
    <xdr:sp macro="" textlink="">
      <xdr:nvSpPr>
        <xdr:cNvPr id="818" name="楕円 817"/>
        <xdr:cNvSpPr/>
      </xdr:nvSpPr>
      <xdr:spPr>
        <a:xfrm>
          <a:off x="19494500" y="101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138647</xdr:rowOff>
    </xdr:from>
    <xdr:ext cx="378565" cy="259045"/>
    <xdr:sp macro="" textlink="">
      <xdr:nvSpPr>
        <xdr:cNvPr id="819" name="テキスト ボックス 818"/>
        <xdr:cNvSpPr txBox="1"/>
      </xdr:nvSpPr>
      <xdr:spPr>
        <a:xfrm>
          <a:off x="19356017" y="1025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45924</xdr:rowOff>
    </xdr:from>
    <xdr:to>
      <xdr:col>98</xdr:col>
      <xdr:colOff>38100</xdr:colOff>
      <xdr:row>59</xdr:row>
      <xdr:rowOff>147524</xdr:rowOff>
    </xdr:to>
    <xdr:sp macro="" textlink="">
      <xdr:nvSpPr>
        <xdr:cNvPr id="820" name="楕円 819"/>
        <xdr:cNvSpPr/>
      </xdr:nvSpPr>
      <xdr:spPr>
        <a:xfrm>
          <a:off x="18605500" y="101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138651</xdr:rowOff>
    </xdr:from>
    <xdr:ext cx="378565" cy="259045"/>
    <xdr:sp macro="" textlink="">
      <xdr:nvSpPr>
        <xdr:cNvPr id="821" name="テキスト ボックス 820"/>
        <xdr:cNvSpPr txBox="1"/>
      </xdr:nvSpPr>
      <xdr:spPr>
        <a:xfrm>
          <a:off x="18467017" y="10254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1867</xdr:rowOff>
    </xdr:from>
    <xdr:to>
      <xdr:col>116</xdr:col>
      <xdr:colOff>63500</xdr:colOff>
      <xdr:row>76</xdr:row>
      <xdr:rowOff>58547</xdr:rowOff>
    </xdr:to>
    <xdr:cxnSp macro="">
      <xdr:nvCxnSpPr>
        <xdr:cNvPr id="851" name="直線コネクタ 850"/>
        <xdr:cNvCxnSpPr/>
      </xdr:nvCxnSpPr>
      <xdr:spPr>
        <a:xfrm flipV="1">
          <a:off x="21323300" y="13032067"/>
          <a:ext cx="838200" cy="5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2" name="繰出金平均値テキスト"/>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58547</xdr:rowOff>
    </xdr:from>
    <xdr:to>
      <xdr:col>111</xdr:col>
      <xdr:colOff>177800</xdr:colOff>
      <xdr:row>76</xdr:row>
      <xdr:rowOff>60325</xdr:rowOff>
    </xdr:to>
    <xdr:cxnSp macro="">
      <xdr:nvCxnSpPr>
        <xdr:cNvPr id="854" name="直線コネクタ 853"/>
        <xdr:cNvCxnSpPr/>
      </xdr:nvCxnSpPr>
      <xdr:spPr>
        <a:xfrm flipV="1">
          <a:off x="20434300" y="1308874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45859</xdr:rowOff>
    </xdr:from>
    <xdr:to>
      <xdr:col>107</xdr:col>
      <xdr:colOff>50800</xdr:colOff>
      <xdr:row>76</xdr:row>
      <xdr:rowOff>60325</xdr:rowOff>
    </xdr:to>
    <xdr:cxnSp macro="">
      <xdr:nvCxnSpPr>
        <xdr:cNvPr id="857" name="直線コネクタ 856"/>
        <xdr:cNvCxnSpPr/>
      </xdr:nvCxnSpPr>
      <xdr:spPr>
        <a:xfrm>
          <a:off x="19545300" y="13076059"/>
          <a:ext cx="889000" cy="1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45859</xdr:rowOff>
    </xdr:from>
    <xdr:to>
      <xdr:col>102</xdr:col>
      <xdr:colOff>114300</xdr:colOff>
      <xdr:row>76</xdr:row>
      <xdr:rowOff>75121</xdr:rowOff>
    </xdr:to>
    <xdr:cxnSp macro="">
      <xdr:nvCxnSpPr>
        <xdr:cNvPr id="860" name="直線コネクタ 859"/>
        <xdr:cNvCxnSpPr/>
      </xdr:nvCxnSpPr>
      <xdr:spPr>
        <a:xfrm flipV="1">
          <a:off x="18656300" y="13076059"/>
          <a:ext cx="889000" cy="2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122517</xdr:rowOff>
    </xdr:from>
    <xdr:to>
      <xdr:col>116</xdr:col>
      <xdr:colOff>114300</xdr:colOff>
      <xdr:row>76</xdr:row>
      <xdr:rowOff>52667</xdr:rowOff>
    </xdr:to>
    <xdr:sp macro="" textlink="">
      <xdr:nvSpPr>
        <xdr:cNvPr id="870" name="楕円 869"/>
        <xdr:cNvSpPr/>
      </xdr:nvSpPr>
      <xdr:spPr>
        <a:xfrm>
          <a:off x="22110700" y="129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145394</xdr:rowOff>
    </xdr:from>
    <xdr:ext cx="534377" cy="259045"/>
    <xdr:sp macro="" textlink="">
      <xdr:nvSpPr>
        <xdr:cNvPr id="871" name="繰出金該当値テキスト"/>
        <xdr:cNvSpPr txBox="1"/>
      </xdr:nvSpPr>
      <xdr:spPr>
        <a:xfrm>
          <a:off x="22212300" y="128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7747</xdr:rowOff>
    </xdr:from>
    <xdr:to>
      <xdr:col>112</xdr:col>
      <xdr:colOff>38100</xdr:colOff>
      <xdr:row>76</xdr:row>
      <xdr:rowOff>109347</xdr:rowOff>
    </xdr:to>
    <xdr:sp macro="" textlink="">
      <xdr:nvSpPr>
        <xdr:cNvPr id="872" name="楕円 871"/>
        <xdr:cNvSpPr/>
      </xdr:nvSpPr>
      <xdr:spPr>
        <a:xfrm>
          <a:off x="21272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100474</xdr:rowOff>
    </xdr:from>
    <xdr:ext cx="534377" cy="259045"/>
    <xdr:sp macro="" textlink="">
      <xdr:nvSpPr>
        <xdr:cNvPr id="873" name="テキスト ボックス 872"/>
        <xdr:cNvSpPr txBox="1"/>
      </xdr:nvSpPr>
      <xdr:spPr>
        <a:xfrm>
          <a:off x="21056111" y="1313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9525</xdr:rowOff>
    </xdr:from>
    <xdr:to>
      <xdr:col>107</xdr:col>
      <xdr:colOff>101600</xdr:colOff>
      <xdr:row>76</xdr:row>
      <xdr:rowOff>111125</xdr:rowOff>
    </xdr:to>
    <xdr:sp macro="" textlink="">
      <xdr:nvSpPr>
        <xdr:cNvPr id="874" name="楕円 873"/>
        <xdr:cNvSpPr/>
      </xdr:nvSpPr>
      <xdr:spPr>
        <a:xfrm>
          <a:off x="20383500" y="130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102252</xdr:rowOff>
    </xdr:from>
    <xdr:ext cx="534377" cy="259045"/>
    <xdr:sp macro="" textlink="">
      <xdr:nvSpPr>
        <xdr:cNvPr id="875" name="テキスト ボックス 874"/>
        <xdr:cNvSpPr txBox="1"/>
      </xdr:nvSpPr>
      <xdr:spPr>
        <a:xfrm>
          <a:off x="20167111" y="131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166509</xdr:rowOff>
    </xdr:from>
    <xdr:to>
      <xdr:col>102</xdr:col>
      <xdr:colOff>165100</xdr:colOff>
      <xdr:row>76</xdr:row>
      <xdr:rowOff>96659</xdr:rowOff>
    </xdr:to>
    <xdr:sp macro="" textlink="">
      <xdr:nvSpPr>
        <xdr:cNvPr id="876" name="楕円 875"/>
        <xdr:cNvSpPr/>
      </xdr:nvSpPr>
      <xdr:spPr>
        <a:xfrm>
          <a:off x="19494500" y="1302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87786</xdr:rowOff>
    </xdr:from>
    <xdr:ext cx="534377" cy="259045"/>
    <xdr:sp macro="" textlink="">
      <xdr:nvSpPr>
        <xdr:cNvPr id="877" name="テキスト ボックス 876"/>
        <xdr:cNvSpPr txBox="1"/>
      </xdr:nvSpPr>
      <xdr:spPr>
        <a:xfrm>
          <a:off x="19278111" y="131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24321</xdr:rowOff>
    </xdr:from>
    <xdr:to>
      <xdr:col>98</xdr:col>
      <xdr:colOff>38100</xdr:colOff>
      <xdr:row>76</xdr:row>
      <xdr:rowOff>125921</xdr:rowOff>
    </xdr:to>
    <xdr:sp macro="" textlink="">
      <xdr:nvSpPr>
        <xdr:cNvPr id="878" name="楕円 877"/>
        <xdr:cNvSpPr/>
      </xdr:nvSpPr>
      <xdr:spPr>
        <a:xfrm>
          <a:off x="18605500" y="13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117048</xdr:rowOff>
    </xdr:from>
    <xdr:ext cx="534377" cy="259045"/>
    <xdr:sp macro="" textlink="">
      <xdr:nvSpPr>
        <xdr:cNvPr id="879" name="テキスト ボックス 878"/>
        <xdr:cNvSpPr txBox="1"/>
      </xdr:nvSpPr>
      <xdr:spPr>
        <a:xfrm>
          <a:off x="18389111" y="13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人件費は、住民一人当たり</a:t>
          </a:r>
          <a:r>
            <a:rPr kumimoji="1" lang="ja-JP" altLang="en-US" sz="1100">
              <a:solidFill>
                <a:schemeClr val="dk1"/>
              </a:solidFill>
              <a:effectLst/>
              <a:latin typeface="+mn-lt"/>
              <a:ea typeface="+mn-ea"/>
              <a:cs typeface="+mn-cs"/>
            </a:rPr>
            <a:t>９７，３０３</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よりやや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。類似団体平均と比べてもやや低い水準にあり、定員適正化計画に基づき全体の職員数の抑制を図ってきたことが要因として挙げられる。</a:t>
          </a:r>
          <a:endParaRPr lang="ja-JP" altLang="ja-JP" sz="1400">
            <a:effectLst/>
          </a:endParaRPr>
        </a:p>
        <a:p>
          <a:r>
            <a:rPr kumimoji="1" lang="ja-JP" altLang="ja-JP" sz="1100">
              <a:solidFill>
                <a:schemeClr val="dk1"/>
              </a:solidFill>
              <a:effectLst/>
              <a:latin typeface="+mn-lt"/>
              <a:ea typeface="+mn-ea"/>
              <a:cs typeface="+mn-cs"/>
            </a:rPr>
            <a:t>扶助費は</a:t>
          </a:r>
          <a:r>
            <a:rPr lang="ja-JP" altLang="ja-JP" sz="1100" b="0" i="0" baseline="0">
              <a:solidFill>
                <a:schemeClr val="dk1"/>
              </a:solidFill>
              <a:effectLst/>
              <a:latin typeface="+mn-lt"/>
              <a:ea typeface="+mn-ea"/>
              <a:cs typeface="+mn-cs"/>
            </a:rPr>
            <a:t>児童手当や保育委託料、子育て支援医療給付事業等の経費が増加しており、子育て支援の充実・推進を背景に増加傾向にある。</a:t>
          </a:r>
          <a:r>
            <a:rPr kumimoji="1" lang="ja-JP" altLang="ja-JP" sz="1100">
              <a:solidFill>
                <a:schemeClr val="dk1"/>
              </a:solidFill>
              <a:effectLst/>
              <a:latin typeface="+mn-lt"/>
              <a:ea typeface="+mn-ea"/>
              <a:cs typeface="+mn-cs"/>
            </a:rPr>
            <a:t>補助費等は２７年度以降に大幅に増加しているが、ふるさと応援寄付金の増に伴う返礼等に要する経費が要因である。</a:t>
          </a:r>
          <a:endParaRPr lang="ja-JP" altLang="ja-JP" sz="1400">
            <a:effectLst/>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子育て交流施設の整備</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している。公債費は、子育て交流施設の整備に伴い増加</a:t>
          </a:r>
          <a:r>
            <a:rPr kumimoji="0"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繰出金は、類似団体と比べ下回っている状況ではあるが、国民健康保険特別会計や後期高齢者医療特別会計、介護保険特別会計において増加傾向にある。</a:t>
          </a:r>
          <a:endParaRPr lang="ja-JP" altLang="ja-JP" sz="1400">
            <a:effectLst/>
          </a:endParaRPr>
        </a:p>
        <a:p>
          <a:r>
            <a:rPr kumimoji="1" lang="ja-JP" altLang="ja-JP" sz="1100">
              <a:solidFill>
                <a:schemeClr val="dk1"/>
              </a:solidFill>
              <a:effectLst/>
              <a:latin typeface="+mn-lt"/>
              <a:ea typeface="+mn-ea"/>
              <a:cs typeface="+mn-cs"/>
            </a:rPr>
            <a:t>積立金は、ふるさと基金への積立てを主な要因として、２７年度以降において増加傾向にある。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山形県三川町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7,400
7,374
33.22
4,794,536
4,582,025
212,206
2,665,978
4,889,084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89.5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124206</xdr:rowOff>
    </xdr:from>
    <xdr:to>
      <xdr:col>24</xdr:col>
      <xdr:colOff>63500</xdr:colOff>
      <xdr:row>34</xdr:row>
      <xdr:rowOff>139192</xdr:rowOff>
    </xdr:to>
    <xdr:cxnSp macro="">
      <xdr:nvCxnSpPr>
        <xdr:cNvPr id="61" name="直線コネクタ 60"/>
        <xdr:cNvCxnSpPr/>
      </xdr:nvCxnSpPr>
      <xdr:spPr>
        <a:xfrm flipV="1">
          <a:off x="3797300" y="5953506"/>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15367</xdr:rowOff>
    </xdr:from>
    <xdr:to>
      <xdr:col>19</xdr:col>
      <xdr:colOff>177800</xdr:colOff>
      <xdr:row>34</xdr:row>
      <xdr:rowOff>139192</xdr:rowOff>
    </xdr:to>
    <xdr:cxnSp macro="">
      <xdr:nvCxnSpPr>
        <xdr:cNvPr id="64" name="直線コネクタ 63"/>
        <xdr:cNvCxnSpPr/>
      </xdr:nvCxnSpPr>
      <xdr:spPr>
        <a:xfrm>
          <a:off x="2908300" y="5844667"/>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15367</xdr:rowOff>
    </xdr:from>
    <xdr:to>
      <xdr:col>15</xdr:col>
      <xdr:colOff>50800</xdr:colOff>
      <xdr:row>34</xdr:row>
      <xdr:rowOff>125095</xdr:rowOff>
    </xdr:to>
    <xdr:cxnSp macro="">
      <xdr:nvCxnSpPr>
        <xdr:cNvPr id="67" name="直線コネクタ 66"/>
        <xdr:cNvCxnSpPr/>
      </xdr:nvCxnSpPr>
      <xdr:spPr>
        <a:xfrm flipV="1">
          <a:off x="2019300" y="584466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125095</xdr:rowOff>
    </xdr:from>
    <xdr:to>
      <xdr:col>10</xdr:col>
      <xdr:colOff>114300</xdr:colOff>
      <xdr:row>35</xdr:row>
      <xdr:rowOff>23368</xdr:rowOff>
    </xdr:to>
    <xdr:cxnSp macro="">
      <xdr:nvCxnSpPr>
        <xdr:cNvPr id="70" name="直線コネクタ 69"/>
        <xdr:cNvCxnSpPr/>
      </xdr:nvCxnSpPr>
      <xdr:spPr>
        <a:xfrm flipV="1">
          <a:off x="1130300" y="5954395"/>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73406</xdr:rowOff>
    </xdr:from>
    <xdr:to>
      <xdr:col>24</xdr:col>
      <xdr:colOff>114300</xdr:colOff>
      <xdr:row>35</xdr:row>
      <xdr:rowOff>3556</xdr:rowOff>
    </xdr:to>
    <xdr:sp macro="" textlink="">
      <xdr:nvSpPr>
        <xdr:cNvPr id="80" name="楕円 79"/>
        <xdr:cNvSpPr/>
      </xdr:nvSpPr>
      <xdr:spPr>
        <a:xfrm>
          <a:off x="4584700" y="59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51833</xdr:rowOff>
    </xdr:from>
    <xdr:ext cx="469744" cy="259045"/>
    <xdr:sp macro="" textlink="">
      <xdr:nvSpPr>
        <xdr:cNvPr id="81" name="議会費該当値テキスト"/>
        <xdr:cNvSpPr txBox="1"/>
      </xdr:nvSpPr>
      <xdr:spPr>
        <a:xfrm>
          <a:off x="4686300" y="58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88392</xdr:rowOff>
    </xdr:from>
    <xdr:to>
      <xdr:col>20</xdr:col>
      <xdr:colOff>38100</xdr:colOff>
      <xdr:row>35</xdr:row>
      <xdr:rowOff>18542</xdr:rowOff>
    </xdr:to>
    <xdr:sp macro="" textlink="">
      <xdr:nvSpPr>
        <xdr:cNvPr id="82" name="楕円 81"/>
        <xdr:cNvSpPr/>
      </xdr:nvSpPr>
      <xdr:spPr>
        <a:xfrm>
          <a:off x="3746500" y="59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9669</xdr:rowOff>
    </xdr:from>
    <xdr:ext cx="469744" cy="259045"/>
    <xdr:sp macro="" textlink="">
      <xdr:nvSpPr>
        <xdr:cNvPr id="83" name="テキスト ボックス 82"/>
        <xdr:cNvSpPr txBox="1"/>
      </xdr:nvSpPr>
      <xdr:spPr>
        <a:xfrm>
          <a:off x="3562428" y="601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136017</xdr:rowOff>
    </xdr:from>
    <xdr:to>
      <xdr:col>15</xdr:col>
      <xdr:colOff>101600</xdr:colOff>
      <xdr:row>34</xdr:row>
      <xdr:rowOff>66167</xdr:rowOff>
    </xdr:to>
    <xdr:sp macro="" textlink="">
      <xdr:nvSpPr>
        <xdr:cNvPr id="84" name="楕円 83"/>
        <xdr:cNvSpPr/>
      </xdr:nvSpPr>
      <xdr:spPr>
        <a:xfrm>
          <a:off x="2857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82694</xdr:rowOff>
    </xdr:from>
    <xdr:ext cx="469744" cy="259045"/>
    <xdr:sp macro="" textlink="">
      <xdr:nvSpPr>
        <xdr:cNvPr id="85" name="テキスト ボックス 84"/>
        <xdr:cNvSpPr txBox="1"/>
      </xdr:nvSpPr>
      <xdr:spPr>
        <a:xfrm>
          <a:off x="2673428" y="556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74295</xdr:rowOff>
    </xdr:from>
    <xdr:to>
      <xdr:col>10</xdr:col>
      <xdr:colOff>165100</xdr:colOff>
      <xdr:row>35</xdr:row>
      <xdr:rowOff>4445</xdr:rowOff>
    </xdr:to>
    <xdr:sp macro="" textlink="">
      <xdr:nvSpPr>
        <xdr:cNvPr id="86" name="楕円 85"/>
        <xdr:cNvSpPr/>
      </xdr:nvSpPr>
      <xdr:spPr>
        <a:xfrm>
          <a:off x="1968500" y="59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167022</xdr:rowOff>
    </xdr:from>
    <xdr:ext cx="469744" cy="259045"/>
    <xdr:sp macro="" textlink="">
      <xdr:nvSpPr>
        <xdr:cNvPr id="87" name="テキスト ボックス 86"/>
        <xdr:cNvSpPr txBox="1"/>
      </xdr:nvSpPr>
      <xdr:spPr>
        <a:xfrm>
          <a:off x="1784428" y="599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144018</xdr:rowOff>
    </xdr:from>
    <xdr:to>
      <xdr:col>6</xdr:col>
      <xdr:colOff>38100</xdr:colOff>
      <xdr:row>35</xdr:row>
      <xdr:rowOff>74168</xdr:rowOff>
    </xdr:to>
    <xdr:sp macro="" textlink="">
      <xdr:nvSpPr>
        <xdr:cNvPr id="88" name="楕円 87"/>
        <xdr:cNvSpPr/>
      </xdr:nvSpPr>
      <xdr:spPr>
        <a:xfrm>
          <a:off x="1079500" y="59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65295</xdr:rowOff>
    </xdr:from>
    <xdr:ext cx="469744" cy="259045"/>
    <xdr:sp macro="" textlink="">
      <xdr:nvSpPr>
        <xdr:cNvPr id="89" name="テキスト ボックス 88"/>
        <xdr:cNvSpPr txBox="1"/>
      </xdr:nvSpPr>
      <xdr:spPr>
        <a:xfrm>
          <a:off x="895428" y="606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87213</xdr:rowOff>
    </xdr:from>
    <xdr:to>
      <xdr:col>24</xdr:col>
      <xdr:colOff>63500</xdr:colOff>
      <xdr:row>58</xdr:row>
      <xdr:rowOff>99761</xdr:rowOff>
    </xdr:to>
    <xdr:cxnSp macro="">
      <xdr:nvCxnSpPr>
        <xdr:cNvPr id="118" name="直線コネクタ 117"/>
        <xdr:cNvCxnSpPr/>
      </xdr:nvCxnSpPr>
      <xdr:spPr>
        <a:xfrm flipV="1">
          <a:off x="3797300" y="10031313"/>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79662</xdr:rowOff>
    </xdr:from>
    <xdr:to>
      <xdr:col>19</xdr:col>
      <xdr:colOff>177800</xdr:colOff>
      <xdr:row>58</xdr:row>
      <xdr:rowOff>99761</xdr:rowOff>
    </xdr:to>
    <xdr:cxnSp macro="">
      <xdr:nvCxnSpPr>
        <xdr:cNvPr id="121" name="直線コネクタ 120"/>
        <xdr:cNvCxnSpPr/>
      </xdr:nvCxnSpPr>
      <xdr:spPr>
        <a:xfrm>
          <a:off x="2908300" y="10023762"/>
          <a:ext cx="889000" cy="2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62245</xdr:rowOff>
    </xdr:from>
    <xdr:to>
      <xdr:col>15</xdr:col>
      <xdr:colOff>50800</xdr:colOff>
      <xdr:row>58</xdr:row>
      <xdr:rowOff>79662</xdr:rowOff>
    </xdr:to>
    <xdr:cxnSp macro="">
      <xdr:nvCxnSpPr>
        <xdr:cNvPr id="124" name="直線コネクタ 123"/>
        <xdr:cNvCxnSpPr/>
      </xdr:nvCxnSpPr>
      <xdr:spPr>
        <a:xfrm>
          <a:off x="2019300" y="10006345"/>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62245</xdr:rowOff>
    </xdr:from>
    <xdr:to>
      <xdr:col>10</xdr:col>
      <xdr:colOff>114300</xdr:colOff>
      <xdr:row>58</xdr:row>
      <xdr:rowOff>107151</xdr:rowOff>
    </xdr:to>
    <xdr:cxnSp macro="">
      <xdr:nvCxnSpPr>
        <xdr:cNvPr id="127" name="直線コネクタ 126"/>
        <xdr:cNvCxnSpPr/>
      </xdr:nvCxnSpPr>
      <xdr:spPr>
        <a:xfrm flipV="1">
          <a:off x="1130300" y="10006345"/>
          <a:ext cx="8890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36413</xdr:rowOff>
    </xdr:from>
    <xdr:to>
      <xdr:col>24</xdr:col>
      <xdr:colOff>114300</xdr:colOff>
      <xdr:row>58</xdr:row>
      <xdr:rowOff>138013</xdr:rowOff>
    </xdr:to>
    <xdr:sp macro="" textlink="">
      <xdr:nvSpPr>
        <xdr:cNvPr id="137" name="楕円 136"/>
        <xdr:cNvSpPr/>
      </xdr:nvSpPr>
      <xdr:spPr>
        <a:xfrm>
          <a:off x="4584700" y="998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99010" cy="259045"/>
    <xdr:sp macro="" textlink="">
      <xdr:nvSpPr>
        <xdr:cNvPr id="138" name="総務費該当値テキスト"/>
        <xdr:cNvSpPr txBox="1"/>
      </xdr:nvSpPr>
      <xdr:spPr>
        <a:xfrm>
          <a:off x="4686300" y="9924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48961</xdr:rowOff>
    </xdr:from>
    <xdr:to>
      <xdr:col>20</xdr:col>
      <xdr:colOff>38100</xdr:colOff>
      <xdr:row>58</xdr:row>
      <xdr:rowOff>150561</xdr:rowOff>
    </xdr:to>
    <xdr:sp macro="" textlink="">
      <xdr:nvSpPr>
        <xdr:cNvPr id="139" name="楕円 138"/>
        <xdr:cNvSpPr/>
      </xdr:nvSpPr>
      <xdr:spPr>
        <a:xfrm>
          <a:off x="3746500" y="999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141688</xdr:rowOff>
    </xdr:from>
    <xdr:ext cx="534377" cy="259045"/>
    <xdr:sp macro="" textlink="">
      <xdr:nvSpPr>
        <xdr:cNvPr id="140" name="テキスト ボックス 139"/>
        <xdr:cNvSpPr txBox="1"/>
      </xdr:nvSpPr>
      <xdr:spPr>
        <a:xfrm>
          <a:off x="3530111" y="100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28862</xdr:rowOff>
    </xdr:from>
    <xdr:to>
      <xdr:col>15</xdr:col>
      <xdr:colOff>101600</xdr:colOff>
      <xdr:row>58</xdr:row>
      <xdr:rowOff>130462</xdr:rowOff>
    </xdr:to>
    <xdr:sp macro="" textlink="">
      <xdr:nvSpPr>
        <xdr:cNvPr id="141" name="楕円 140"/>
        <xdr:cNvSpPr/>
      </xdr:nvSpPr>
      <xdr:spPr>
        <a:xfrm>
          <a:off x="2857500" y="99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121589</xdr:rowOff>
    </xdr:from>
    <xdr:ext cx="599010" cy="259045"/>
    <xdr:sp macro="" textlink="">
      <xdr:nvSpPr>
        <xdr:cNvPr id="142" name="テキスト ボックス 141"/>
        <xdr:cNvSpPr txBox="1"/>
      </xdr:nvSpPr>
      <xdr:spPr>
        <a:xfrm>
          <a:off x="2608795" y="1006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11445</xdr:rowOff>
    </xdr:from>
    <xdr:to>
      <xdr:col>10</xdr:col>
      <xdr:colOff>165100</xdr:colOff>
      <xdr:row>58</xdr:row>
      <xdr:rowOff>113045</xdr:rowOff>
    </xdr:to>
    <xdr:sp macro="" textlink="">
      <xdr:nvSpPr>
        <xdr:cNvPr id="143" name="楕円 142"/>
        <xdr:cNvSpPr/>
      </xdr:nvSpPr>
      <xdr:spPr>
        <a:xfrm>
          <a:off x="1968500" y="99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104172</xdr:rowOff>
    </xdr:from>
    <xdr:ext cx="599010" cy="259045"/>
    <xdr:sp macro="" textlink="">
      <xdr:nvSpPr>
        <xdr:cNvPr id="144" name="テキスト ボックス 143"/>
        <xdr:cNvSpPr txBox="1"/>
      </xdr:nvSpPr>
      <xdr:spPr>
        <a:xfrm>
          <a:off x="1719795" y="1004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56351</xdr:rowOff>
    </xdr:from>
    <xdr:to>
      <xdr:col>6</xdr:col>
      <xdr:colOff>38100</xdr:colOff>
      <xdr:row>58</xdr:row>
      <xdr:rowOff>157951</xdr:rowOff>
    </xdr:to>
    <xdr:sp macro="" textlink="">
      <xdr:nvSpPr>
        <xdr:cNvPr id="145" name="楕円 144"/>
        <xdr:cNvSpPr/>
      </xdr:nvSpPr>
      <xdr:spPr>
        <a:xfrm>
          <a:off x="1079500" y="100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149078</xdr:rowOff>
    </xdr:from>
    <xdr:ext cx="534377" cy="259045"/>
    <xdr:sp macro="" textlink="">
      <xdr:nvSpPr>
        <xdr:cNvPr id="146" name="テキスト ボックス 145"/>
        <xdr:cNvSpPr txBox="1"/>
      </xdr:nvSpPr>
      <xdr:spPr>
        <a:xfrm>
          <a:off x="863111" y="1009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12895</xdr:rowOff>
    </xdr:from>
    <xdr:to>
      <xdr:col>24</xdr:col>
      <xdr:colOff>63500</xdr:colOff>
      <xdr:row>77</xdr:row>
      <xdr:rowOff>65618</xdr:rowOff>
    </xdr:to>
    <xdr:cxnSp macro="">
      <xdr:nvCxnSpPr>
        <xdr:cNvPr id="176" name="直線コネクタ 175"/>
        <xdr:cNvCxnSpPr/>
      </xdr:nvCxnSpPr>
      <xdr:spPr>
        <a:xfrm flipV="1">
          <a:off x="3797300" y="13214545"/>
          <a:ext cx="838200" cy="5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65618</xdr:rowOff>
    </xdr:from>
    <xdr:to>
      <xdr:col>19</xdr:col>
      <xdr:colOff>177800</xdr:colOff>
      <xdr:row>77</xdr:row>
      <xdr:rowOff>146558</xdr:rowOff>
    </xdr:to>
    <xdr:cxnSp macro="">
      <xdr:nvCxnSpPr>
        <xdr:cNvPr id="179" name="直線コネクタ 178"/>
        <xdr:cNvCxnSpPr/>
      </xdr:nvCxnSpPr>
      <xdr:spPr>
        <a:xfrm flipV="1">
          <a:off x="2908300" y="13267268"/>
          <a:ext cx="889000" cy="8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146558</xdr:rowOff>
    </xdr:from>
    <xdr:to>
      <xdr:col>15</xdr:col>
      <xdr:colOff>50800</xdr:colOff>
      <xdr:row>78</xdr:row>
      <xdr:rowOff>41081</xdr:rowOff>
    </xdr:to>
    <xdr:cxnSp macro="">
      <xdr:nvCxnSpPr>
        <xdr:cNvPr id="182" name="直線コネクタ 181"/>
        <xdr:cNvCxnSpPr/>
      </xdr:nvCxnSpPr>
      <xdr:spPr>
        <a:xfrm flipV="1">
          <a:off x="2019300" y="13348208"/>
          <a:ext cx="889000" cy="6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41081</xdr:rowOff>
    </xdr:from>
    <xdr:to>
      <xdr:col>10</xdr:col>
      <xdr:colOff>114300</xdr:colOff>
      <xdr:row>78</xdr:row>
      <xdr:rowOff>65611</xdr:rowOff>
    </xdr:to>
    <xdr:cxnSp macro="">
      <xdr:nvCxnSpPr>
        <xdr:cNvPr id="185" name="直線コネクタ 184"/>
        <xdr:cNvCxnSpPr/>
      </xdr:nvCxnSpPr>
      <xdr:spPr>
        <a:xfrm flipV="1">
          <a:off x="1130300" y="13414181"/>
          <a:ext cx="889000" cy="2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133545</xdr:rowOff>
    </xdr:from>
    <xdr:to>
      <xdr:col>24</xdr:col>
      <xdr:colOff>114300</xdr:colOff>
      <xdr:row>77</xdr:row>
      <xdr:rowOff>63695</xdr:rowOff>
    </xdr:to>
    <xdr:sp macro="" textlink="">
      <xdr:nvSpPr>
        <xdr:cNvPr id="195" name="楕円 194"/>
        <xdr:cNvSpPr/>
      </xdr:nvSpPr>
      <xdr:spPr>
        <a:xfrm>
          <a:off x="4584700" y="131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111972</xdr:rowOff>
    </xdr:from>
    <xdr:ext cx="599010" cy="259045"/>
    <xdr:sp macro="" textlink="">
      <xdr:nvSpPr>
        <xdr:cNvPr id="196" name="民生費該当値テキスト"/>
        <xdr:cNvSpPr txBox="1"/>
      </xdr:nvSpPr>
      <xdr:spPr>
        <a:xfrm>
          <a:off x="4686300" y="1314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14818</xdr:rowOff>
    </xdr:from>
    <xdr:to>
      <xdr:col>20</xdr:col>
      <xdr:colOff>38100</xdr:colOff>
      <xdr:row>77</xdr:row>
      <xdr:rowOff>116418</xdr:rowOff>
    </xdr:to>
    <xdr:sp macro="" textlink="">
      <xdr:nvSpPr>
        <xdr:cNvPr id="197" name="楕円 196"/>
        <xdr:cNvSpPr/>
      </xdr:nvSpPr>
      <xdr:spPr>
        <a:xfrm>
          <a:off x="3746500" y="1321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107545</xdr:rowOff>
    </xdr:from>
    <xdr:ext cx="599010" cy="259045"/>
    <xdr:sp macro="" textlink="">
      <xdr:nvSpPr>
        <xdr:cNvPr id="198" name="テキスト ボックス 197"/>
        <xdr:cNvSpPr txBox="1"/>
      </xdr:nvSpPr>
      <xdr:spPr>
        <a:xfrm>
          <a:off x="3497795" y="1330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95758</xdr:rowOff>
    </xdr:from>
    <xdr:to>
      <xdr:col>15</xdr:col>
      <xdr:colOff>101600</xdr:colOff>
      <xdr:row>78</xdr:row>
      <xdr:rowOff>25908</xdr:rowOff>
    </xdr:to>
    <xdr:sp macro="" textlink="">
      <xdr:nvSpPr>
        <xdr:cNvPr id="199" name="楕円 198"/>
        <xdr:cNvSpPr/>
      </xdr:nvSpPr>
      <xdr:spPr>
        <a:xfrm>
          <a:off x="2857500" y="1329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17035</xdr:rowOff>
    </xdr:from>
    <xdr:ext cx="599010" cy="259045"/>
    <xdr:sp macro="" textlink="">
      <xdr:nvSpPr>
        <xdr:cNvPr id="200" name="テキスト ボックス 199"/>
        <xdr:cNvSpPr txBox="1"/>
      </xdr:nvSpPr>
      <xdr:spPr>
        <a:xfrm>
          <a:off x="2608795" y="1339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161731</xdr:rowOff>
    </xdr:from>
    <xdr:to>
      <xdr:col>10</xdr:col>
      <xdr:colOff>165100</xdr:colOff>
      <xdr:row>78</xdr:row>
      <xdr:rowOff>91881</xdr:rowOff>
    </xdr:to>
    <xdr:sp macro="" textlink="">
      <xdr:nvSpPr>
        <xdr:cNvPr id="201" name="楕円 200"/>
        <xdr:cNvSpPr/>
      </xdr:nvSpPr>
      <xdr:spPr>
        <a:xfrm>
          <a:off x="1968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83008</xdr:rowOff>
    </xdr:from>
    <xdr:ext cx="599010" cy="259045"/>
    <xdr:sp macro="" textlink="">
      <xdr:nvSpPr>
        <xdr:cNvPr id="202" name="テキスト ボックス 201"/>
        <xdr:cNvSpPr txBox="1"/>
      </xdr:nvSpPr>
      <xdr:spPr>
        <a:xfrm>
          <a:off x="1719795" y="13456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14811</xdr:rowOff>
    </xdr:from>
    <xdr:to>
      <xdr:col>6</xdr:col>
      <xdr:colOff>38100</xdr:colOff>
      <xdr:row>78</xdr:row>
      <xdr:rowOff>116411</xdr:rowOff>
    </xdr:to>
    <xdr:sp macro="" textlink="">
      <xdr:nvSpPr>
        <xdr:cNvPr id="203" name="楕円 202"/>
        <xdr:cNvSpPr/>
      </xdr:nvSpPr>
      <xdr:spPr>
        <a:xfrm>
          <a:off x="1079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107538</xdr:rowOff>
    </xdr:from>
    <xdr:ext cx="599010" cy="259045"/>
    <xdr:sp macro="" textlink="">
      <xdr:nvSpPr>
        <xdr:cNvPr id="204" name="テキスト ボックス 203"/>
        <xdr:cNvSpPr txBox="1"/>
      </xdr:nvSpPr>
      <xdr:spPr>
        <a:xfrm>
          <a:off x="830795" y="1348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7015</xdr:rowOff>
    </xdr:from>
    <xdr:to>
      <xdr:col>24</xdr:col>
      <xdr:colOff>63500</xdr:colOff>
      <xdr:row>99</xdr:row>
      <xdr:rowOff>7756</xdr:rowOff>
    </xdr:to>
    <xdr:cxnSp macro="">
      <xdr:nvCxnSpPr>
        <xdr:cNvPr id="233" name="直線コネクタ 232"/>
        <xdr:cNvCxnSpPr/>
      </xdr:nvCxnSpPr>
      <xdr:spPr>
        <a:xfrm>
          <a:off x="3797300" y="16980565"/>
          <a:ext cx="8382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4693</xdr:rowOff>
    </xdr:from>
    <xdr:to>
      <xdr:col>19</xdr:col>
      <xdr:colOff>177800</xdr:colOff>
      <xdr:row>99</xdr:row>
      <xdr:rowOff>7015</xdr:rowOff>
    </xdr:to>
    <xdr:cxnSp macro="">
      <xdr:nvCxnSpPr>
        <xdr:cNvPr id="236" name="直線コネクタ 235"/>
        <xdr:cNvCxnSpPr/>
      </xdr:nvCxnSpPr>
      <xdr:spPr>
        <a:xfrm>
          <a:off x="2908300" y="16978243"/>
          <a:ext cx="889000" cy="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4693</xdr:rowOff>
    </xdr:from>
    <xdr:to>
      <xdr:col>15</xdr:col>
      <xdr:colOff>50800</xdr:colOff>
      <xdr:row>99</xdr:row>
      <xdr:rowOff>9466</xdr:rowOff>
    </xdr:to>
    <xdr:cxnSp macro="">
      <xdr:nvCxnSpPr>
        <xdr:cNvPr id="239" name="直線コネクタ 238"/>
        <xdr:cNvCxnSpPr/>
      </xdr:nvCxnSpPr>
      <xdr:spPr>
        <a:xfrm flipV="1">
          <a:off x="2019300" y="16978243"/>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6276</xdr:rowOff>
    </xdr:from>
    <xdr:to>
      <xdr:col>10</xdr:col>
      <xdr:colOff>114300</xdr:colOff>
      <xdr:row>99</xdr:row>
      <xdr:rowOff>9466</xdr:rowOff>
    </xdr:to>
    <xdr:cxnSp macro="">
      <xdr:nvCxnSpPr>
        <xdr:cNvPr id="242" name="直線コネクタ 241"/>
        <xdr:cNvCxnSpPr/>
      </xdr:nvCxnSpPr>
      <xdr:spPr>
        <a:xfrm>
          <a:off x="1130300" y="16979826"/>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128406</xdr:rowOff>
    </xdr:from>
    <xdr:to>
      <xdr:col>24</xdr:col>
      <xdr:colOff>114300</xdr:colOff>
      <xdr:row>99</xdr:row>
      <xdr:rowOff>58556</xdr:rowOff>
    </xdr:to>
    <xdr:sp macro="" textlink="">
      <xdr:nvSpPr>
        <xdr:cNvPr id="252" name="楕円 251"/>
        <xdr:cNvSpPr/>
      </xdr:nvSpPr>
      <xdr:spPr>
        <a:xfrm>
          <a:off x="4584700" y="169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43333</xdr:rowOff>
    </xdr:from>
    <xdr:ext cx="534377" cy="259045"/>
    <xdr:sp macro="" textlink="">
      <xdr:nvSpPr>
        <xdr:cNvPr id="253" name="衛生費該当値テキスト"/>
        <xdr:cNvSpPr txBox="1"/>
      </xdr:nvSpPr>
      <xdr:spPr>
        <a:xfrm>
          <a:off x="4686300" y="168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127665</xdr:rowOff>
    </xdr:from>
    <xdr:to>
      <xdr:col>20</xdr:col>
      <xdr:colOff>38100</xdr:colOff>
      <xdr:row>99</xdr:row>
      <xdr:rowOff>57815</xdr:rowOff>
    </xdr:to>
    <xdr:sp macro="" textlink="">
      <xdr:nvSpPr>
        <xdr:cNvPr id="254" name="楕円 253"/>
        <xdr:cNvSpPr/>
      </xdr:nvSpPr>
      <xdr:spPr>
        <a:xfrm>
          <a:off x="3746500" y="169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48942</xdr:rowOff>
    </xdr:from>
    <xdr:ext cx="534377" cy="259045"/>
    <xdr:sp macro="" textlink="">
      <xdr:nvSpPr>
        <xdr:cNvPr id="255" name="テキスト ボックス 254"/>
        <xdr:cNvSpPr txBox="1"/>
      </xdr:nvSpPr>
      <xdr:spPr>
        <a:xfrm>
          <a:off x="3530111" y="170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125343</xdr:rowOff>
    </xdr:from>
    <xdr:to>
      <xdr:col>15</xdr:col>
      <xdr:colOff>101600</xdr:colOff>
      <xdr:row>99</xdr:row>
      <xdr:rowOff>55493</xdr:rowOff>
    </xdr:to>
    <xdr:sp macro="" textlink="">
      <xdr:nvSpPr>
        <xdr:cNvPr id="256" name="楕円 255"/>
        <xdr:cNvSpPr/>
      </xdr:nvSpPr>
      <xdr:spPr>
        <a:xfrm>
          <a:off x="2857500" y="169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46620</xdr:rowOff>
    </xdr:from>
    <xdr:ext cx="534377" cy="259045"/>
    <xdr:sp macro="" textlink="">
      <xdr:nvSpPr>
        <xdr:cNvPr id="257" name="テキスト ボックス 256"/>
        <xdr:cNvSpPr txBox="1"/>
      </xdr:nvSpPr>
      <xdr:spPr>
        <a:xfrm>
          <a:off x="2641111" y="1702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130116</xdr:rowOff>
    </xdr:from>
    <xdr:to>
      <xdr:col>10</xdr:col>
      <xdr:colOff>165100</xdr:colOff>
      <xdr:row>99</xdr:row>
      <xdr:rowOff>60266</xdr:rowOff>
    </xdr:to>
    <xdr:sp macro="" textlink="">
      <xdr:nvSpPr>
        <xdr:cNvPr id="258" name="楕円 257"/>
        <xdr:cNvSpPr/>
      </xdr:nvSpPr>
      <xdr:spPr>
        <a:xfrm>
          <a:off x="1968500" y="1693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51393</xdr:rowOff>
    </xdr:from>
    <xdr:ext cx="534377" cy="259045"/>
    <xdr:sp macro="" textlink="">
      <xdr:nvSpPr>
        <xdr:cNvPr id="259" name="テキスト ボックス 258"/>
        <xdr:cNvSpPr txBox="1"/>
      </xdr:nvSpPr>
      <xdr:spPr>
        <a:xfrm>
          <a:off x="1752111" y="1702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126926</xdr:rowOff>
    </xdr:from>
    <xdr:to>
      <xdr:col>6</xdr:col>
      <xdr:colOff>38100</xdr:colOff>
      <xdr:row>99</xdr:row>
      <xdr:rowOff>57076</xdr:rowOff>
    </xdr:to>
    <xdr:sp macro="" textlink="">
      <xdr:nvSpPr>
        <xdr:cNvPr id="260" name="楕円 259"/>
        <xdr:cNvSpPr/>
      </xdr:nvSpPr>
      <xdr:spPr>
        <a:xfrm>
          <a:off x="1079500" y="169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48203</xdr:rowOff>
    </xdr:from>
    <xdr:ext cx="534377" cy="259045"/>
    <xdr:sp macro="" textlink="">
      <xdr:nvSpPr>
        <xdr:cNvPr id="261" name="テキスト ボックス 260"/>
        <xdr:cNvSpPr txBox="1"/>
      </xdr:nvSpPr>
      <xdr:spPr>
        <a:xfrm>
          <a:off x="863111" y="170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122174</xdr:rowOff>
    </xdr:from>
    <xdr:to>
      <xdr:col>55</xdr:col>
      <xdr:colOff>0</xdr:colOff>
      <xdr:row>37</xdr:row>
      <xdr:rowOff>171323</xdr:rowOff>
    </xdr:to>
    <xdr:cxnSp macro="">
      <xdr:nvCxnSpPr>
        <xdr:cNvPr id="290" name="直線コネクタ 289"/>
        <xdr:cNvCxnSpPr/>
      </xdr:nvCxnSpPr>
      <xdr:spPr>
        <a:xfrm>
          <a:off x="9639300" y="6465824"/>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163339</xdr:rowOff>
    </xdr:from>
    <xdr:ext cx="378565" cy="259045"/>
    <xdr:sp macro="" textlink="">
      <xdr:nvSpPr>
        <xdr:cNvPr id="291" name="労働費平均値テキスト"/>
        <xdr:cNvSpPr txBox="1"/>
      </xdr:nvSpPr>
      <xdr:spPr>
        <a:xfrm>
          <a:off x="10528300" y="6506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36068</xdr:rowOff>
    </xdr:from>
    <xdr:to>
      <xdr:col>50</xdr:col>
      <xdr:colOff>114300</xdr:colOff>
      <xdr:row>37</xdr:row>
      <xdr:rowOff>122174</xdr:rowOff>
    </xdr:to>
    <xdr:cxnSp macro="">
      <xdr:nvCxnSpPr>
        <xdr:cNvPr id="293" name="直線コネクタ 292"/>
        <xdr:cNvCxnSpPr/>
      </xdr:nvCxnSpPr>
      <xdr:spPr>
        <a:xfrm>
          <a:off x="8750300" y="6208268"/>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79519</xdr:rowOff>
    </xdr:from>
    <xdr:ext cx="378565" cy="259045"/>
    <xdr:sp macro="" textlink="">
      <xdr:nvSpPr>
        <xdr:cNvPr id="295" name="テキスト ボックス 294"/>
        <xdr:cNvSpPr txBox="1"/>
      </xdr:nvSpPr>
      <xdr:spPr>
        <a:xfrm>
          <a:off x="9450017" y="65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36068</xdr:rowOff>
    </xdr:from>
    <xdr:to>
      <xdr:col>45</xdr:col>
      <xdr:colOff>177800</xdr:colOff>
      <xdr:row>37</xdr:row>
      <xdr:rowOff>121793</xdr:rowOff>
    </xdr:to>
    <xdr:cxnSp macro="">
      <xdr:nvCxnSpPr>
        <xdr:cNvPr id="296" name="直線コネクタ 295"/>
        <xdr:cNvCxnSpPr/>
      </xdr:nvCxnSpPr>
      <xdr:spPr>
        <a:xfrm flipV="1">
          <a:off x="7861300" y="620826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80281</xdr:rowOff>
    </xdr:from>
    <xdr:ext cx="378565" cy="259045"/>
    <xdr:sp macro="" textlink="">
      <xdr:nvSpPr>
        <xdr:cNvPr id="298" name="テキスト ボックス 297"/>
        <xdr:cNvSpPr txBox="1"/>
      </xdr:nvSpPr>
      <xdr:spPr>
        <a:xfrm>
          <a:off x="8561017" y="6423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120650</xdr:rowOff>
    </xdr:from>
    <xdr:to>
      <xdr:col>41</xdr:col>
      <xdr:colOff>50800</xdr:colOff>
      <xdr:row>37</xdr:row>
      <xdr:rowOff>121793</xdr:rowOff>
    </xdr:to>
    <xdr:cxnSp macro="">
      <xdr:nvCxnSpPr>
        <xdr:cNvPr id="299" name="直線コネクタ 298"/>
        <xdr:cNvCxnSpPr/>
      </xdr:nvCxnSpPr>
      <xdr:spPr>
        <a:xfrm>
          <a:off x="6972300" y="646430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120523</xdr:rowOff>
    </xdr:from>
    <xdr:to>
      <xdr:col>55</xdr:col>
      <xdr:colOff>50800</xdr:colOff>
      <xdr:row>38</xdr:row>
      <xdr:rowOff>50673</xdr:rowOff>
    </xdr:to>
    <xdr:sp macro="" textlink="">
      <xdr:nvSpPr>
        <xdr:cNvPr id="309" name="楕円 308"/>
        <xdr:cNvSpPr/>
      </xdr:nvSpPr>
      <xdr:spPr>
        <a:xfrm>
          <a:off x="10426700" y="646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143400</xdr:rowOff>
    </xdr:from>
    <xdr:ext cx="378565" cy="259045"/>
    <xdr:sp macro="" textlink="">
      <xdr:nvSpPr>
        <xdr:cNvPr id="310" name="労働費該当値テキスト"/>
        <xdr:cNvSpPr txBox="1"/>
      </xdr:nvSpPr>
      <xdr:spPr>
        <a:xfrm>
          <a:off x="10528300" y="6315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71374</xdr:rowOff>
    </xdr:from>
    <xdr:to>
      <xdr:col>50</xdr:col>
      <xdr:colOff>165100</xdr:colOff>
      <xdr:row>38</xdr:row>
      <xdr:rowOff>1524</xdr:rowOff>
    </xdr:to>
    <xdr:sp macro="" textlink="">
      <xdr:nvSpPr>
        <xdr:cNvPr id="311" name="楕円 310"/>
        <xdr:cNvSpPr/>
      </xdr:nvSpPr>
      <xdr:spPr>
        <a:xfrm>
          <a:off x="9588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18051</xdr:rowOff>
    </xdr:from>
    <xdr:ext cx="378565" cy="259045"/>
    <xdr:sp macro="" textlink="">
      <xdr:nvSpPr>
        <xdr:cNvPr id="312" name="テキスト ボックス 311"/>
        <xdr:cNvSpPr txBox="1"/>
      </xdr:nvSpPr>
      <xdr:spPr>
        <a:xfrm>
          <a:off x="9450017" y="61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156718</xdr:rowOff>
    </xdr:from>
    <xdr:to>
      <xdr:col>46</xdr:col>
      <xdr:colOff>38100</xdr:colOff>
      <xdr:row>36</xdr:row>
      <xdr:rowOff>86868</xdr:rowOff>
    </xdr:to>
    <xdr:sp macro="" textlink="">
      <xdr:nvSpPr>
        <xdr:cNvPr id="313" name="楕円 312"/>
        <xdr:cNvSpPr/>
      </xdr:nvSpPr>
      <xdr:spPr>
        <a:xfrm>
          <a:off x="8699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103395</xdr:rowOff>
    </xdr:from>
    <xdr:ext cx="469744" cy="259045"/>
    <xdr:sp macro="" textlink="">
      <xdr:nvSpPr>
        <xdr:cNvPr id="314" name="テキスト ボックス 313"/>
        <xdr:cNvSpPr txBox="1"/>
      </xdr:nvSpPr>
      <xdr:spPr>
        <a:xfrm>
          <a:off x="8515428" y="593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70993</xdr:rowOff>
    </xdr:from>
    <xdr:to>
      <xdr:col>41</xdr:col>
      <xdr:colOff>101600</xdr:colOff>
      <xdr:row>38</xdr:row>
      <xdr:rowOff>1143</xdr:rowOff>
    </xdr:to>
    <xdr:sp macro="" textlink="">
      <xdr:nvSpPr>
        <xdr:cNvPr id="315" name="楕円 314"/>
        <xdr:cNvSpPr/>
      </xdr:nvSpPr>
      <xdr:spPr>
        <a:xfrm>
          <a:off x="7810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163720</xdr:rowOff>
    </xdr:from>
    <xdr:ext cx="378565" cy="259045"/>
    <xdr:sp macro="" textlink="">
      <xdr:nvSpPr>
        <xdr:cNvPr id="316" name="テキスト ボックス 315"/>
        <xdr:cNvSpPr txBox="1"/>
      </xdr:nvSpPr>
      <xdr:spPr>
        <a:xfrm>
          <a:off x="7672017" y="6507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69850</xdr:rowOff>
    </xdr:from>
    <xdr:to>
      <xdr:col>36</xdr:col>
      <xdr:colOff>165100</xdr:colOff>
      <xdr:row>38</xdr:row>
      <xdr:rowOff>0</xdr:rowOff>
    </xdr:to>
    <xdr:sp macro="" textlink="">
      <xdr:nvSpPr>
        <xdr:cNvPr id="317" name="楕円 316"/>
        <xdr:cNvSpPr/>
      </xdr:nvSpPr>
      <xdr:spPr>
        <a:xfrm>
          <a:off x="6921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162577</xdr:rowOff>
    </xdr:from>
    <xdr:ext cx="378565" cy="259045"/>
    <xdr:sp macro="" textlink="">
      <xdr:nvSpPr>
        <xdr:cNvPr id="318" name="テキスト ボックス 317"/>
        <xdr:cNvSpPr txBox="1"/>
      </xdr:nvSpPr>
      <xdr:spPr>
        <a:xfrm>
          <a:off x="6783017" y="6506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120017</xdr:rowOff>
    </xdr:from>
    <xdr:to>
      <xdr:col>55</xdr:col>
      <xdr:colOff>0</xdr:colOff>
      <xdr:row>58</xdr:row>
      <xdr:rowOff>123403</xdr:rowOff>
    </xdr:to>
    <xdr:cxnSp macro="">
      <xdr:nvCxnSpPr>
        <xdr:cNvPr id="347" name="直線コネクタ 346"/>
        <xdr:cNvCxnSpPr/>
      </xdr:nvCxnSpPr>
      <xdr:spPr>
        <a:xfrm flipV="1">
          <a:off x="9639300" y="10064117"/>
          <a:ext cx="8382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123403</xdr:rowOff>
    </xdr:from>
    <xdr:to>
      <xdr:col>50</xdr:col>
      <xdr:colOff>114300</xdr:colOff>
      <xdr:row>58</xdr:row>
      <xdr:rowOff>124662</xdr:rowOff>
    </xdr:to>
    <xdr:cxnSp macro="">
      <xdr:nvCxnSpPr>
        <xdr:cNvPr id="350" name="直線コネクタ 349"/>
        <xdr:cNvCxnSpPr/>
      </xdr:nvCxnSpPr>
      <xdr:spPr>
        <a:xfrm flipV="1">
          <a:off x="8750300" y="10067503"/>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124662</xdr:rowOff>
    </xdr:from>
    <xdr:to>
      <xdr:col>45</xdr:col>
      <xdr:colOff>177800</xdr:colOff>
      <xdr:row>58</xdr:row>
      <xdr:rowOff>134441</xdr:rowOff>
    </xdr:to>
    <xdr:cxnSp macro="">
      <xdr:nvCxnSpPr>
        <xdr:cNvPr id="353" name="直線コネクタ 352"/>
        <xdr:cNvCxnSpPr/>
      </xdr:nvCxnSpPr>
      <xdr:spPr>
        <a:xfrm flipV="1">
          <a:off x="7861300" y="10068762"/>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134441</xdr:rowOff>
    </xdr:from>
    <xdr:to>
      <xdr:col>41</xdr:col>
      <xdr:colOff>50800</xdr:colOff>
      <xdr:row>58</xdr:row>
      <xdr:rowOff>162101</xdr:rowOff>
    </xdr:to>
    <xdr:cxnSp macro="">
      <xdr:nvCxnSpPr>
        <xdr:cNvPr id="356" name="直線コネクタ 355"/>
        <xdr:cNvCxnSpPr/>
      </xdr:nvCxnSpPr>
      <xdr:spPr>
        <a:xfrm flipV="1">
          <a:off x="6972300" y="10078541"/>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69217</xdr:rowOff>
    </xdr:from>
    <xdr:to>
      <xdr:col>55</xdr:col>
      <xdr:colOff>50800</xdr:colOff>
      <xdr:row>58</xdr:row>
      <xdr:rowOff>170817</xdr:rowOff>
    </xdr:to>
    <xdr:sp macro="" textlink="">
      <xdr:nvSpPr>
        <xdr:cNvPr id="366" name="楕円 365"/>
        <xdr:cNvSpPr/>
      </xdr:nvSpPr>
      <xdr:spPr>
        <a:xfrm>
          <a:off x="10426700" y="100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28594</xdr:rowOff>
    </xdr:from>
    <xdr:ext cx="534377" cy="259045"/>
    <xdr:sp macro="" textlink="">
      <xdr:nvSpPr>
        <xdr:cNvPr id="367" name="農林水産業費該当値テキスト"/>
        <xdr:cNvSpPr txBox="1"/>
      </xdr:nvSpPr>
      <xdr:spPr>
        <a:xfrm>
          <a:off x="10528300" y="98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72603</xdr:rowOff>
    </xdr:from>
    <xdr:to>
      <xdr:col>50</xdr:col>
      <xdr:colOff>165100</xdr:colOff>
      <xdr:row>59</xdr:row>
      <xdr:rowOff>2753</xdr:rowOff>
    </xdr:to>
    <xdr:sp macro="" textlink="">
      <xdr:nvSpPr>
        <xdr:cNvPr id="368" name="楕円 367"/>
        <xdr:cNvSpPr/>
      </xdr:nvSpPr>
      <xdr:spPr>
        <a:xfrm>
          <a:off x="9588500" y="1001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165330</xdr:rowOff>
    </xdr:from>
    <xdr:ext cx="534377" cy="259045"/>
    <xdr:sp macro="" textlink="">
      <xdr:nvSpPr>
        <xdr:cNvPr id="369" name="テキスト ボックス 368"/>
        <xdr:cNvSpPr txBox="1"/>
      </xdr:nvSpPr>
      <xdr:spPr>
        <a:xfrm>
          <a:off x="9372111" y="1010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73862</xdr:rowOff>
    </xdr:from>
    <xdr:to>
      <xdr:col>46</xdr:col>
      <xdr:colOff>38100</xdr:colOff>
      <xdr:row>59</xdr:row>
      <xdr:rowOff>4012</xdr:rowOff>
    </xdr:to>
    <xdr:sp macro="" textlink="">
      <xdr:nvSpPr>
        <xdr:cNvPr id="370" name="楕円 369"/>
        <xdr:cNvSpPr/>
      </xdr:nvSpPr>
      <xdr:spPr>
        <a:xfrm>
          <a:off x="8699500" y="1001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166589</xdr:rowOff>
    </xdr:from>
    <xdr:ext cx="534377" cy="259045"/>
    <xdr:sp macro="" textlink="">
      <xdr:nvSpPr>
        <xdr:cNvPr id="371" name="テキスト ボックス 370"/>
        <xdr:cNvSpPr txBox="1"/>
      </xdr:nvSpPr>
      <xdr:spPr>
        <a:xfrm>
          <a:off x="8483111" y="101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83641</xdr:rowOff>
    </xdr:from>
    <xdr:to>
      <xdr:col>41</xdr:col>
      <xdr:colOff>101600</xdr:colOff>
      <xdr:row>59</xdr:row>
      <xdr:rowOff>13791</xdr:rowOff>
    </xdr:to>
    <xdr:sp macro="" textlink="">
      <xdr:nvSpPr>
        <xdr:cNvPr id="372" name="楕円 371"/>
        <xdr:cNvSpPr/>
      </xdr:nvSpPr>
      <xdr:spPr>
        <a:xfrm>
          <a:off x="7810500" y="100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4918</xdr:rowOff>
    </xdr:from>
    <xdr:ext cx="534377" cy="259045"/>
    <xdr:sp macro="" textlink="">
      <xdr:nvSpPr>
        <xdr:cNvPr id="373" name="テキスト ボックス 372"/>
        <xdr:cNvSpPr txBox="1"/>
      </xdr:nvSpPr>
      <xdr:spPr>
        <a:xfrm>
          <a:off x="7594111" y="10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111301</xdr:rowOff>
    </xdr:from>
    <xdr:to>
      <xdr:col>36</xdr:col>
      <xdr:colOff>165100</xdr:colOff>
      <xdr:row>59</xdr:row>
      <xdr:rowOff>41451</xdr:rowOff>
    </xdr:to>
    <xdr:sp macro="" textlink="">
      <xdr:nvSpPr>
        <xdr:cNvPr id="374" name="楕円 373"/>
        <xdr:cNvSpPr/>
      </xdr:nvSpPr>
      <xdr:spPr>
        <a:xfrm>
          <a:off x="6921500" y="1005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32578</xdr:rowOff>
    </xdr:from>
    <xdr:ext cx="534377" cy="259045"/>
    <xdr:sp macro="" textlink="">
      <xdr:nvSpPr>
        <xdr:cNvPr id="375" name="テキスト ボックス 374"/>
        <xdr:cNvSpPr txBox="1"/>
      </xdr:nvSpPr>
      <xdr:spPr>
        <a:xfrm>
          <a:off x="6705111" y="1014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150498</xdr:rowOff>
    </xdr:from>
    <xdr:to>
      <xdr:col>55</xdr:col>
      <xdr:colOff>0</xdr:colOff>
      <xdr:row>76</xdr:row>
      <xdr:rowOff>158948</xdr:rowOff>
    </xdr:to>
    <xdr:cxnSp macro="">
      <xdr:nvCxnSpPr>
        <xdr:cNvPr id="404" name="直線コネクタ 403"/>
        <xdr:cNvCxnSpPr/>
      </xdr:nvCxnSpPr>
      <xdr:spPr>
        <a:xfrm>
          <a:off x="9639300" y="13180698"/>
          <a:ext cx="8382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120459</xdr:rowOff>
    </xdr:from>
    <xdr:to>
      <xdr:col>50</xdr:col>
      <xdr:colOff>114300</xdr:colOff>
      <xdr:row>76</xdr:row>
      <xdr:rowOff>150498</xdr:rowOff>
    </xdr:to>
    <xdr:cxnSp macro="">
      <xdr:nvCxnSpPr>
        <xdr:cNvPr id="407" name="直線コネクタ 406"/>
        <xdr:cNvCxnSpPr/>
      </xdr:nvCxnSpPr>
      <xdr:spPr>
        <a:xfrm>
          <a:off x="8750300" y="13150659"/>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120459</xdr:rowOff>
    </xdr:from>
    <xdr:to>
      <xdr:col>45</xdr:col>
      <xdr:colOff>177800</xdr:colOff>
      <xdr:row>78</xdr:row>
      <xdr:rowOff>86230</xdr:rowOff>
    </xdr:to>
    <xdr:cxnSp macro="">
      <xdr:nvCxnSpPr>
        <xdr:cNvPr id="410" name="直線コネクタ 409"/>
        <xdr:cNvCxnSpPr/>
      </xdr:nvCxnSpPr>
      <xdr:spPr>
        <a:xfrm flipV="1">
          <a:off x="7861300" y="13150659"/>
          <a:ext cx="889000" cy="30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86230</xdr:rowOff>
    </xdr:from>
    <xdr:to>
      <xdr:col>41</xdr:col>
      <xdr:colOff>50800</xdr:colOff>
      <xdr:row>78</xdr:row>
      <xdr:rowOff>150033</xdr:rowOff>
    </xdr:to>
    <xdr:cxnSp macro="">
      <xdr:nvCxnSpPr>
        <xdr:cNvPr id="413" name="直線コネクタ 412"/>
        <xdr:cNvCxnSpPr/>
      </xdr:nvCxnSpPr>
      <xdr:spPr>
        <a:xfrm flipV="1">
          <a:off x="6972300" y="13459330"/>
          <a:ext cx="889000" cy="6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108148</xdr:rowOff>
    </xdr:from>
    <xdr:to>
      <xdr:col>55</xdr:col>
      <xdr:colOff>50800</xdr:colOff>
      <xdr:row>77</xdr:row>
      <xdr:rowOff>38298</xdr:rowOff>
    </xdr:to>
    <xdr:sp macro="" textlink="">
      <xdr:nvSpPr>
        <xdr:cNvPr id="423" name="楕円 422"/>
        <xdr:cNvSpPr/>
      </xdr:nvSpPr>
      <xdr:spPr>
        <a:xfrm>
          <a:off x="10426700" y="131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131025</xdr:rowOff>
    </xdr:from>
    <xdr:ext cx="534377" cy="259045"/>
    <xdr:sp macro="" textlink="">
      <xdr:nvSpPr>
        <xdr:cNvPr id="424" name="商工費該当値テキスト"/>
        <xdr:cNvSpPr txBox="1"/>
      </xdr:nvSpPr>
      <xdr:spPr>
        <a:xfrm>
          <a:off x="10528300" y="1298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99698</xdr:rowOff>
    </xdr:from>
    <xdr:to>
      <xdr:col>50</xdr:col>
      <xdr:colOff>165100</xdr:colOff>
      <xdr:row>77</xdr:row>
      <xdr:rowOff>29848</xdr:rowOff>
    </xdr:to>
    <xdr:sp macro="" textlink="">
      <xdr:nvSpPr>
        <xdr:cNvPr id="425" name="楕円 424"/>
        <xdr:cNvSpPr/>
      </xdr:nvSpPr>
      <xdr:spPr>
        <a:xfrm>
          <a:off x="9588500" y="131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46375</xdr:rowOff>
    </xdr:from>
    <xdr:ext cx="534377" cy="259045"/>
    <xdr:sp macro="" textlink="">
      <xdr:nvSpPr>
        <xdr:cNvPr id="426" name="テキスト ボックス 425"/>
        <xdr:cNvSpPr txBox="1"/>
      </xdr:nvSpPr>
      <xdr:spPr>
        <a:xfrm>
          <a:off x="9372111" y="1290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69659</xdr:rowOff>
    </xdr:from>
    <xdr:to>
      <xdr:col>46</xdr:col>
      <xdr:colOff>38100</xdr:colOff>
      <xdr:row>76</xdr:row>
      <xdr:rowOff>171259</xdr:rowOff>
    </xdr:to>
    <xdr:sp macro="" textlink="">
      <xdr:nvSpPr>
        <xdr:cNvPr id="427" name="楕円 426"/>
        <xdr:cNvSpPr/>
      </xdr:nvSpPr>
      <xdr:spPr>
        <a:xfrm>
          <a:off x="8699500" y="130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16336</xdr:rowOff>
    </xdr:from>
    <xdr:ext cx="534377" cy="259045"/>
    <xdr:sp macro="" textlink="">
      <xdr:nvSpPr>
        <xdr:cNvPr id="428" name="テキスト ボックス 427"/>
        <xdr:cNvSpPr txBox="1"/>
      </xdr:nvSpPr>
      <xdr:spPr>
        <a:xfrm>
          <a:off x="8483111" y="12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35430</xdr:rowOff>
    </xdr:from>
    <xdr:to>
      <xdr:col>41</xdr:col>
      <xdr:colOff>101600</xdr:colOff>
      <xdr:row>78</xdr:row>
      <xdr:rowOff>137030</xdr:rowOff>
    </xdr:to>
    <xdr:sp macro="" textlink="">
      <xdr:nvSpPr>
        <xdr:cNvPr id="429" name="楕円 428"/>
        <xdr:cNvSpPr/>
      </xdr:nvSpPr>
      <xdr:spPr>
        <a:xfrm>
          <a:off x="7810500" y="134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128157</xdr:rowOff>
    </xdr:from>
    <xdr:ext cx="534377" cy="259045"/>
    <xdr:sp macro="" textlink="">
      <xdr:nvSpPr>
        <xdr:cNvPr id="430" name="テキスト ボックス 429"/>
        <xdr:cNvSpPr txBox="1"/>
      </xdr:nvSpPr>
      <xdr:spPr>
        <a:xfrm>
          <a:off x="7594111" y="135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99233</xdr:rowOff>
    </xdr:from>
    <xdr:to>
      <xdr:col>36</xdr:col>
      <xdr:colOff>165100</xdr:colOff>
      <xdr:row>79</xdr:row>
      <xdr:rowOff>29383</xdr:rowOff>
    </xdr:to>
    <xdr:sp macro="" textlink="">
      <xdr:nvSpPr>
        <xdr:cNvPr id="431" name="楕円 430"/>
        <xdr:cNvSpPr/>
      </xdr:nvSpPr>
      <xdr:spPr>
        <a:xfrm>
          <a:off x="6921500" y="134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20510</xdr:rowOff>
    </xdr:from>
    <xdr:ext cx="469744" cy="259045"/>
    <xdr:sp macro="" textlink="">
      <xdr:nvSpPr>
        <xdr:cNvPr id="432" name="テキスト ボックス 431"/>
        <xdr:cNvSpPr txBox="1"/>
      </xdr:nvSpPr>
      <xdr:spPr>
        <a:xfrm>
          <a:off x="6737428" y="1356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104645</xdr:rowOff>
    </xdr:from>
    <xdr:to>
      <xdr:col>55</xdr:col>
      <xdr:colOff>0</xdr:colOff>
      <xdr:row>98</xdr:row>
      <xdr:rowOff>113316</xdr:rowOff>
    </xdr:to>
    <xdr:cxnSp macro="">
      <xdr:nvCxnSpPr>
        <xdr:cNvPr id="459" name="直線コネクタ 458"/>
        <xdr:cNvCxnSpPr/>
      </xdr:nvCxnSpPr>
      <xdr:spPr>
        <a:xfrm flipV="1">
          <a:off x="9639300" y="16906745"/>
          <a:ext cx="8382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113156</xdr:rowOff>
    </xdr:from>
    <xdr:to>
      <xdr:col>50</xdr:col>
      <xdr:colOff>114300</xdr:colOff>
      <xdr:row>98</xdr:row>
      <xdr:rowOff>113316</xdr:rowOff>
    </xdr:to>
    <xdr:cxnSp macro="">
      <xdr:nvCxnSpPr>
        <xdr:cNvPr id="462" name="直線コネクタ 461"/>
        <xdr:cNvCxnSpPr/>
      </xdr:nvCxnSpPr>
      <xdr:spPr>
        <a:xfrm>
          <a:off x="8750300" y="1691525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113156</xdr:rowOff>
    </xdr:from>
    <xdr:to>
      <xdr:col>45</xdr:col>
      <xdr:colOff>177800</xdr:colOff>
      <xdr:row>98</xdr:row>
      <xdr:rowOff>116363</xdr:rowOff>
    </xdr:to>
    <xdr:cxnSp macro="">
      <xdr:nvCxnSpPr>
        <xdr:cNvPr id="465" name="直線コネクタ 464"/>
        <xdr:cNvCxnSpPr/>
      </xdr:nvCxnSpPr>
      <xdr:spPr>
        <a:xfrm flipV="1">
          <a:off x="7861300" y="16915256"/>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113905</xdr:rowOff>
    </xdr:from>
    <xdr:to>
      <xdr:col>41</xdr:col>
      <xdr:colOff>50800</xdr:colOff>
      <xdr:row>98</xdr:row>
      <xdr:rowOff>116363</xdr:rowOff>
    </xdr:to>
    <xdr:cxnSp macro="">
      <xdr:nvCxnSpPr>
        <xdr:cNvPr id="468" name="直線コネクタ 467"/>
        <xdr:cNvCxnSpPr/>
      </xdr:nvCxnSpPr>
      <xdr:spPr>
        <a:xfrm>
          <a:off x="6972300" y="16916005"/>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53845</xdr:rowOff>
    </xdr:from>
    <xdr:to>
      <xdr:col>55</xdr:col>
      <xdr:colOff>50800</xdr:colOff>
      <xdr:row>98</xdr:row>
      <xdr:rowOff>155445</xdr:rowOff>
    </xdr:to>
    <xdr:sp macro="" textlink="">
      <xdr:nvSpPr>
        <xdr:cNvPr id="478" name="楕円 477"/>
        <xdr:cNvSpPr/>
      </xdr:nvSpPr>
      <xdr:spPr>
        <a:xfrm>
          <a:off x="10426700" y="1685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62516</xdr:rowOff>
    </xdr:from>
    <xdr:to>
      <xdr:col>50</xdr:col>
      <xdr:colOff>165100</xdr:colOff>
      <xdr:row>98</xdr:row>
      <xdr:rowOff>164116</xdr:rowOff>
    </xdr:to>
    <xdr:sp macro="" textlink="">
      <xdr:nvSpPr>
        <xdr:cNvPr id="480" name="楕円 479"/>
        <xdr:cNvSpPr/>
      </xdr:nvSpPr>
      <xdr:spPr>
        <a:xfrm>
          <a:off x="9588500" y="168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155243</xdr:rowOff>
    </xdr:from>
    <xdr:ext cx="534377" cy="259045"/>
    <xdr:sp macro="" textlink="">
      <xdr:nvSpPr>
        <xdr:cNvPr id="481" name="テキスト ボックス 480"/>
        <xdr:cNvSpPr txBox="1"/>
      </xdr:nvSpPr>
      <xdr:spPr>
        <a:xfrm>
          <a:off x="9372111" y="1695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62356</xdr:rowOff>
    </xdr:from>
    <xdr:to>
      <xdr:col>46</xdr:col>
      <xdr:colOff>38100</xdr:colOff>
      <xdr:row>98</xdr:row>
      <xdr:rowOff>163956</xdr:rowOff>
    </xdr:to>
    <xdr:sp macro="" textlink="">
      <xdr:nvSpPr>
        <xdr:cNvPr id="482" name="楕円 481"/>
        <xdr:cNvSpPr/>
      </xdr:nvSpPr>
      <xdr:spPr>
        <a:xfrm>
          <a:off x="8699500" y="16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155083</xdr:rowOff>
    </xdr:from>
    <xdr:ext cx="534377" cy="259045"/>
    <xdr:sp macro="" textlink="">
      <xdr:nvSpPr>
        <xdr:cNvPr id="483" name="テキスト ボックス 482"/>
        <xdr:cNvSpPr txBox="1"/>
      </xdr:nvSpPr>
      <xdr:spPr>
        <a:xfrm>
          <a:off x="8483111" y="169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65563</xdr:rowOff>
    </xdr:from>
    <xdr:to>
      <xdr:col>41</xdr:col>
      <xdr:colOff>101600</xdr:colOff>
      <xdr:row>98</xdr:row>
      <xdr:rowOff>167163</xdr:rowOff>
    </xdr:to>
    <xdr:sp macro="" textlink="">
      <xdr:nvSpPr>
        <xdr:cNvPr id="484" name="楕円 483"/>
        <xdr:cNvSpPr/>
      </xdr:nvSpPr>
      <xdr:spPr>
        <a:xfrm>
          <a:off x="7810500" y="1686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158290</xdr:rowOff>
    </xdr:from>
    <xdr:ext cx="534377" cy="259045"/>
    <xdr:sp macro="" textlink="">
      <xdr:nvSpPr>
        <xdr:cNvPr id="485" name="テキスト ボックス 484"/>
        <xdr:cNvSpPr txBox="1"/>
      </xdr:nvSpPr>
      <xdr:spPr>
        <a:xfrm>
          <a:off x="7594111" y="1696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63105</xdr:rowOff>
    </xdr:from>
    <xdr:to>
      <xdr:col>36</xdr:col>
      <xdr:colOff>165100</xdr:colOff>
      <xdr:row>98</xdr:row>
      <xdr:rowOff>164705</xdr:rowOff>
    </xdr:to>
    <xdr:sp macro="" textlink="">
      <xdr:nvSpPr>
        <xdr:cNvPr id="486" name="楕円 485"/>
        <xdr:cNvSpPr/>
      </xdr:nvSpPr>
      <xdr:spPr>
        <a:xfrm>
          <a:off x="6921500" y="16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155832</xdr:rowOff>
    </xdr:from>
    <xdr:ext cx="534377" cy="259045"/>
    <xdr:sp macro="" textlink="">
      <xdr:nvSpPr>
        <xdr:cNvPr id="487" name="テキスト ボックス 486"/>
        <xdr:cNvSpPr txBox="1"/>
      </xdr:nvSpPr>
      <xdr:spPr>
        <a:xfrm>
          <a:off x="6705111" y="1695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25915</xdr:rowOff>
    </xdr:from>
    <xdr:to>
      <xdr:col>85</xdr:col>
      <xdr:colOff>127000</xdr:colOff>
      <xdr:row>38</xdr:row>
      <xdr:rowOff>27381</xdr:rowOff>
    </xdr:to>
    <xdr:cxnSp macro="">
      <xdr:nvCxnSpPr>
        <xdr:cNvPr id="517" name="直線コネクタ 516"/>
        <xdr:cNvCxnSpPr/>
      </xdr:nvCxnSpPr>
      <xdr:spPr>
        <a:xfrm>
          <a:off x="15481300" y="6541015"/>
          <a:ext cx="8382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103753</xdr:rowOff>
    </xdr:from>
    <xdr:to>
      <xdr:col>81</xdr:col>
      <xdr:colOff>50800</xdr:colOff>
      <xdr:row>38</xdr:row>
      <xdr:rowOff>25915</xdr:rowOff>
    </xdr:to>
    <xdr:cxnSp macro="">
      <xdr:nvCxnSpPr>
        <xdr:cNvPr id="520" name="直線コネクタ 519"/>
        <xdr:cNvCxnSpPr/>
      </xdr:nvCxnSpPr>
      <xdr:spPr>
        <a:xfrm>
          <a:off x="14592300" y="5933053"/>
          <a:ext cx="889000" cy="60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103753</xdr:rowOff>
    </xdr:from>
    <xdr:to>
      <xdr:col>76</xdr:col>
      <xdr:colOff>114300</xdr:colOff>
      <xdr:row>35</xdr:row>
      <xdr:rowOff>69024</xdr:rowOff>
    </xdr:to>
    <xdr:cxnSp macro="">
      <xdr:nvCxnSpPr>
        <xdr:cNvPr id="523" name="直線コネクタ 522"/>
        <xdr:cNvCxnSpPr/>
      </xdr:nvCxnSpPr>
      <xdr:spPr>
        <a:xfrm flipV="1">
          <a:off x="13703300" y="5933053"/>
          <a:ext cx="889000" cy="13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69024</xdr:rowOff>
    </xdr:from>
    <xdr:to>
      <xdr:col>71</xdr:col>
      <xdr:colOff>177800</xdr:colOff>
      <xdr:row>38</xdr:row>
      <xdr:rowOff>25400</xdr:rowOff>
    </xdr:to>
    <xdr:cxnSp macro="">
      <xdr:nvCxnSpPr>
        <xdr:cNvPr id="526" name="直線コネクタ 525"/>
        <xdr:cNvCxnSpPr/>
      </xdr:nvCxnSpPr>
      <xdr:spPr>
        <a:xfrm flipV="1">
          <a:off x="12814300" y="6069774"/>
          <a:ext cx="889000" cy="47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148031</xdr:rowOff>
    </xdr:from>
    <xdr:to>
      <xdr:col>85</xdr:col>
      <xdr:colOff>177800</xdr:colOff>
      <xdr:row>38</xdr:row>
      <xdr:rowOff>78181</xdr:rowOff>
    </xdr:to>
    <xdr:sp macro="" textlink="">
      <xdr:nvSpPr>
        <xdr:cNvPr id="536" name="楕円 535"/>
        <xdr:cNvSpPr/>
      </xdr:nvSpPr>
      <xdr:spPr>
        <a:xfrm>
          <a:off x="162687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126458</xdr:rowOff>
    </xdr:from>
    <xdr:ext cx="534377" cy="259045"/>
    <xdr:sp macro="" textlink="">
      <xdr:nvSpPr>
        <xdr:cNvPr id="537" name="消防費該当値テキスト"/>
        <xdr:cNvSpPr txBox="1"/>
      </xdr:nvSpPr>
      <xdr:spPr>
        <a:xfrm>
          <a:off x="16370300" y="64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146564</xdr:rowOff>
    </xdr:from>
    <xdr:to>
      <xdr:col>81</xdr:col>
      <xdr:colOff>101600</xdr:colOff>
      <xdr:row>38</xdr:row>
      <xdr:rowOff>76715</xdr:rowOff>
    </xdr:to>
    <xdr:sp macro="" textlink="">
      <xdr:nvSpPr>
        <xdr:cNvPr id="538" name="楕円 537"/>
        <xdr:cNvSpPr/>
      </xdr:nvSpPr>
      <xdr:spPr>
        <a:xfrm>
          <a:off x="15430500" y="64902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67842</xdr:rowOff>
    </xdr:from>
    <xdr:ext cx="534377" cy="259045"/>
    <xdr:sp macro="" textlink="">
      <xdr:nvSpPr>
        <xdr:cNvPr id="539" name="テキスト ボックス 538"/>
        <xdr:cNvSpPr txBox="1"/>
      </xdr:nvSpPr>
      <xdr:spPr>
        <a:xfrm>
          <a:off x="15214111" y="658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52953</xdr:rowOff>
    </xdr:from>
    <xdr:to>
      <xdr:col>76</xdr:col>
      <xdr:colOff>165100</xdr:colOff>
      <xdr:row>34</xdr:row>
      <xdr:rowOff>154553</xdr:rowOff>
    </xdr:to>
    <xdr:sp macro="" textlink="">
      <xdr:nvSpPr>
        <xdr:cNvPr id="540" name="楕円 539"/>
        <xdr:cNvSpPr/>
      </xdr:nvSpPr>
      <xdr:spPr>
        <a:xfrm>
          <a:off x="14541500" y="588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171080</xdr:rowOff>
    </xdr:from>
    <xdr:ext cx="534377" cy="259045"/>
    <xdr:sp macro="" textlink="">
      <xdr:nvSpPr>
        <xdr:cNvPr id="541" name="テキスト ボックス 540"/>
        <xdr:cNvSpPr txBox="1"/>
      </xdr:nvSpPr>
      <xdr:spPr>
        <a:xfrm>
          <a:off x="14325111" y="565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18224</xdr:rowOff>
    </xdr:from>
    <xdr:to>
      <xdr:col>72</xdr:col>
      <xdr:colOff>38100</xdr:colOff>
      <xdr:row>35</xdr:row>
      <xdr:rowOff>119824</xdr:rowOff>
    </xdr:to>
    <xdr:sp macro="" textlink="">
      <xdr:nvSpPr>
        <xdr:cNvPr id="542" name="楕円 541"/>
        <xdr:cNvSpPr/>
      </xdr:nvSpPr>
      <xdr:spPr>
        <a:xfrm>
          <a:off x="13652500" y="60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136351</xdr:rowOff>
    </xdr:from>
    <xdr:ext cx="534377" cy="259045"/>
    <xdr:sp macro="" textlink="">
      <xdr:nvSpPr>
        <xdr:cNvPr id="543" name="テキスト ボックス 542"/>
        <xdr:cNvSpPr txBox="1"/>
      </xdr:nvSpPr>
      <xdr:spPr>
        <a:xfrm>
          <a:off x="13436111" y="579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4" name="楕円 54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67327</xdr:rowOff>
    </xdr:from>
    <xdr:ext cx="534377" cy="259045"/>
    <xdr:sp macro="" textlink="">
      <xdr:nvSpPr>
        <xdr:cNvPr id="545" name="テキスト ボックス 544"/>
        <xdr:cNvSpPr txBox="1"/>
      </xdr:nvSpPr>
      <xdr:spPr>
        <a:xfrm>
          <a:off x="12547111"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148775</xdr:rowOff>
    </xdr:from>
    <xdr:to>
      <xdr:col>85</xdr:col>
      <xdr:colOff>127000</xdr:colOff>
      <xdr:row>57</xdr:row>
      <xdr:rowOff>34704</xdr:rowOff>
    </xdr:to>
    <xdr:cxnSp macro="">
      <xdr:nvCxnSpPr>
        <xdr:cNvPr id="572" name="直線コネクタ 571"/>
        <xdr:cNvCxnSpPr/>
      </xdr:nvCxnSpPr>
      <xdr:spPr>
        <a:xfrm>
          <a:off x="15481300" y="9749975"/>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148775</xdr:rowOff>
    </xdr:from>
    <xdr:to>
      <xdr:col>81</xdr:col>
      <xdr:colOff>50800</xdr:colOff>
      <xdr:row>56</xdr:row>
      <xdr:rowOff>168321</xdr:rowOff>
    </xdr:to>
    <xdr:cxnSp macro="">
      <xdr:nvCxnSpPr>
        <xdr:cNvPr id="575" name="直線コネクタ 574"/>
        <xdr:cNvCxnSpPr/>
      </xdr:nvCxnSpPr>
      <xdr:spPr>
        <a:xfrm flipV="1">
          <a:off x="14592300" y="9749975"/>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57573</xdr:rowOff>
    </xdr:from>
    <xdr:to>
      <xdr:col>76</xdr:col>
      <xdr:colOff>114300</xdr:colOff>
      <xdr:row>56</xdr:row>
      <xdr:rowOff>168321</xdr:rowOff>
    </xdr:to>
    <xdr:cxnSp macro="">
      <xdr:nvCxnSpPr>
        <xdr:cNvPr id="578" name="直線コネクタ 577"/>
        <xdr:cNvCxnSpPr/>
      </xdr:nvCxnSpPr>
      <xdr:spPr>
        <a:xfrm>
          <a:off x="13703300" y="9658773"/>
          <a:ext cx="889000" cy="11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57573</xdr:rowOff>
    </xdr:from>
    <xdr:to>
      <xdr:col>71</xdr:col>
      <xdr:colOff>177800</xdr:colOff>
      <xdr:row>56</xdr:row>
      <xdr:rowOff>119455</xdr:rowOff>
    </xdr:to>
    <xdr:cxnSp macro="">
      <xdr:nvCxnSpPr>
        <xdr:cNvPr id="581" name="直線コネクタ 580"/>
        <xdr:cNvCxnSpPr/>
      </xdr:nvCxnSpPr>
      <xdr:spPr>
        <a:xfrm flipV="1">
          <a:off x="12814300" y="9658773"/>
          <a:ext cx="889000" cy="6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5" name="テキスト ボックス 584"/>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155354</xdr:rowOff>
    </xdr:from>
    <xdr:to>
      <xdr:col>85</xdr:col>
      <xdr:colOff>177800</xdr:colOff>
      <xdr:row>57</xdr:row>
      <xdr:rowOff>85504</xdr:rowOff>
    </xdr:to>
    <xdr:sp macro="" textlink="">
      <xdr:nvSpPr>
        <xdr:cNvPr id="591" name="楕円 590"/>
        <xdr:cNvSpPr/>
      </xdr:nvSpPr>
      <xdr:spPr>
        <a:xfrm>
          <a:off x="16268700" y="975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133781</xdr:rowOff>
    </xdr:from>
    <xdr:ext cx="534377" cy="259045"/>
    <xdr:sp macro="" textlink="">
      <xdr:nvSpPr>
        <xdr:cNvPr id="592" name="教育費該当値テキスト"/>
        <xdr:cNvSpPr txBox="1"/>
      </xdr:nvSpPr>
      <xdr:spPr>
        <a:xfrm>
          <a:off x="16370300" y="97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97975</xdr:rowOff>
    </xdr:from>
    <xdr:to>
      <xdr:col>81</xdr:col>
      <xdr:colOff>101600</xdr:colOff>
      <xdr:row>57</xdr:row>
      <xdr:rowOff>28125</xdr:rowOff>
    </xdr:to>
    <xdr:sp macro="" textlink="">
      <xdr:nvSpPr>
        <xdr:cNvPr id="593" name="楕円 592"/>
        <xdr:cNvSpPr/>
      </xdr:nvSpPr>
      <xdr:spPr>
        <a:xfrm>
          <a:off x="15430500" y="96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44652</xdr:rowOff>
    </xdr:from>
    <xdr:ext cx="534377" cy="259045"/>
    <xdr:sp macro="" textlink="">
      <xdr:nvSpPr>
        <xdr:cNvPr id="594" name="テキスト ボックス 593"/>
        <xdr:cNvSpPr txBox="1"/>
      </xdr:nvSpPr>
      <xdr:spPr>
        <a:xfrm>
          <a:off x="15214111" y="94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117521</xdr:rowOff>
    </xdr:from>
    <xdr:to>
      <xdr:col>76</xdr:col>
      <xdr:colOff>165100</xdr:colOff>
      <xdr:row>57</xdr:row>
      <xdr:rowOff>47671</xdr:rowOff>
    </xdr:to>
    <xdr:sp macro="" textlink="">
      <xdr:nvSpPr>
        <xdr:cNvPr id="595" name="楕円 594"/>
        <xdr:cNvSpPr/>
      </xdr:nvSpPr>
      <xdr:spPr>
        <a:xfrm>
          <a:off x="14541500" y="971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38798</xdr:rowOff>
    </xdr:from>
    <xdr:ext cx="534377" cy="259045"/>
    <xdr:sp macro="" textlink="">
      <xdr:nvSpPr>
        <xdr:cNvPr id="596" name="テキスト ボックス 595"/>
        <xdr:cNvSpPr txBox="1"/>
      </xdr:nvSpPr>
      <xdr:spPr>
        <a:xfrm>
          <a:off x="14325111" y="98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6773</xdr:rowOff>
    </xdr:from>
    <xdr:to>
      <xdr:col>72</xdr:col>
      <xdr:colOff>38100</xdr:colOff>
      <xdr:row>56</xdr:row>
      <xdr:rowOff>108373</xdr:rowOff>
    </xdr:to>
    <xdr:sp macro="" textlink="">
      <xdr:nvSpPr>
        <xdr:cNvPr id="597" name="楕円 596"/>
        <xdr:cNvSpPr/>
      </xdr:nvSpPr>
      <xdr:spPr>
        <a:xfrm>
          <a:off x="13652500" y="96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124900</xdr:rowOff>
    </xdr:from>
    <xdr:ext cx="534377" cy="259045"/>
    <xdr:sp macro="" textlink="">
      <xdr:nvSpPr>
        <xdr:cNvPr id="598" name="テキスト ボックス 597"/>
        <xdr:cNvSpPr txBox="1"/>
      </xdr:nvSpPr>
      <xdr:spPr>
        <a:xfrm>
          <a:off x="13436111" y="93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68655</xdr:rowOff>
    </xdr:from>
    <xdr:to>
      <xdr:col>67</xdr:col>
      <xdr:colOff>101600</xdr:colOff>
      <xdr:row>56</xdr:row>
      <xdr:rowOff>170255</xdr:rowOff>
    </xdr:to>
    <xdr:sp macro="" textlink="">
      <xdr:nvSpPr>
        <xdr:cNvPr id="599" name="楕円 598"/>
        <xdr:cNvSpPr/>
      </xdr:nvSpPr>
      <xdr:spPr>
        <a:xfrm>
          <a:off x="12763500" y="966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15332</xdr:rowOff>
    </xdr:from>
    <xdr:ext cx="534377" cy="259045"/>
    <xdr:sp macro="" textlink="">
      <xdr:nvSpPr>
        <xdr:cNvPr id="600" name="テキスト ボックス 599"/>
        <xdr:cNvSpPr txBox="1"/>
      </xdr:nvSpPr>
      <xdr:spPr>
        <a:xfrm>
          <a:off x="12547111" y="94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162866</xdr:rowOff>
    </xdr:from>
    <xdr:to>
      <xdr:col>85</xdr:col>
      <xdr:colOff>127000</xdr:colOff>
      <xdr:row>97</xdr:row>
      <xdr:rowOff>24380</xdr:rowOff>
    </xdr:to>
    <xdr:cxnSp macro="">
      <xdr:nvCxnSpPr>
        <xdr:cNvPr id="682" name="直線コネクタ 681"/>
        <xdr:cNvCxnSpPr/>
      </xdr:nvCxnSpPr>
      <xdr:spPr>
        <a:xfrm flipV="1">
          <a:off x="15481300" y="16622066"/>
          <a:ext cx="8382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23448</xdr:rowOff>
    </xdr:from>
    <xdr:to>
      <xdr:col>81</xdr:col>
      <xdr:colOff>50800</xdr:colOff>
      <xdr:row>97</xdr:row>
      <xdr:rowOff>24380</xdr:rowOff>
    </xdr:to>
    <xdr:cxnSp macro="">
      <xdr:nvCxnSpPr>
        <xdr:cNvPr id="685" name="直線コネクタ 684"/>
        <xdr:cNvCxnSpPr/>
      </xdr:nvCxnSpPr>
      <xdr:spPr>
        <a:xfrm>
          <a:off x="14592300" y="16654098"/>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10674</xdr:rowOff>
    </xdr:from>
    <xdr:to>
      <xdr:col>76</xdr:col>
      <xdr:colOff>114300</xdr:colOff>
      <xdr:row>97</xdr:row>
      <xdr:rowOff>23448</xdr:rowOff>
    </xdr:to>
    <xdr:cxnSp macro="">
      <xdr:nvCxnSpPr>
        <xdr:cNvPr id="688" name="直線コネクタ 687"/>
        <xdr:cNvCxnSpPr/>
      </xdr:nvCxnSpPr>
      <xdr:spPr>
        <a:xfrm>
          <a:off x="13703300" y="16641324"/>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159685</xdr:rowOff>
    </xdr:from>
    <xdr:to>
      <xdr:col>71</xdr:col>
      <xdr:colOff>177800</xdr:colOff>
      <xdr:row>97</xdr:row>
      <xdr:rowOff>10674</xdr:rowOff>
    </xdr:to>
    <xdr:cxnSp macro="">
      <xdr:nvCxnSpPr>
        <xdr:cNvPr id="691" name="直線コネクタ 690"/>
        <xdr:cNvCxnSpPr/>
      </xdr:nvCxnSpPr>
      <xdr:spPr>
        <a:xfrm>
          <a:off x="12814300" y="16618885"/>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112066</xdr:rowOff>
    </xdr:from>
    <xdr:to>
      <xdr:col>85</xdr:col>
      <xdr:colOff>177800</xdr:colOff>
      <xdr:row>97</xdr:row>
      <xdr:rowOff>42216</xdr:rowOff>
    </xdr:to>
    <xdr:sp macro="" textlink="">
      <xdr:nvSpPr>
        <xdr:cNvPr id="701" name="楕円 700"/>
        <xdr:cNvSpPr/>
      </xdr:nvSpPr>
      <xdr:spPr>
        <a:xfrm>
          <a:off x="16268700" y="165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134943</xdr:rowOff>
    </xdr:from>
    <xdr:ext cx="534377" cy="259045"/>
    <xdr:sp macro="" textlink="">
      <xdr:nvSpPr>
        <xdr:cNvPr id="702" name="公債費該当値テキスト"/>
        <xdr:cNvSpPr txBox="1"/>
      </xdr:nvSpPr>
      <xdr:spPr>
        <a:xfrm>
          <a:off x="16370300" y="1642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145030</xdr:rowOff>
    </xdr:from>
    <xdr:to>
      <xdr:col>81</xdr:col>
      <xdr:colOff>101600</xdr:colOff>
      <xdr:row>97</xdr:row>
      <xdr:rowOff>75180</xdr:rowOff>
    </xdr:to>
    <xdr:sp macro="" textlink="">
      <xdr:nvSpPr>
        <xdr:cNvPr id="703" name="楕円 702"/>
        <xdr:cNvSpPr/>
      </xdr:nvSpPr>
      <xdr:spPr>
        <a:xfrm>
          <a:off x="15430500" y="166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66307</xdr:rowOff>
    </xdr:from>
    <xdr:ext cx="534377" cy="259045"/>
    <xdr:sp macro="" textlink="">
      <xdr:nvSpPr>
        <xdr:cNvPr id="704" name="テキスト ボックス 703"/>
        <xdr:cNvSpPr txBox="1"/>
      </xdr:nvSpPr>
      <xdr:spPr>
        <a:xfrm>
          <a:off x="15214111" y="1669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144098</xdr:rowOff>
    </xdr:from>
    <xdr:to>
      <xdr:col>76</xdr:col>
      <xdr:colOff>165100</xdr:colOff>
      <xdr:row>97</xdr:row>
      <xdr:rowOff>74248</xdr:rowOff>
    </xdr:to>
    <xdr:sp macro="" textlink="">
      <xdr:nvSpPr>
        <xdr:cNvPr id="705" name="楕円 704"/>
        <xdr:cNvSpPr/>
      </xdr:nvSpPr>
      <xdr:spPr>
        <a:xfrm>
          <a:off x="14541500" y="1660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65375</xdr:rowOff>
    </xdr:from>
    <xdr:ext cx="534377" cy="259045"/>
    <xdr:sp macro="" textlink="">
      <xdr:nvSpPr>
        <xdr:cNvPr id="706" name="テキスト ボックス 705"/>
        <xdr:cNvSpPr txBox="1"/>
      </xdr:nvSpPr>
      <xdr:spPr>
        <a:xfrm>
          <a:off x="14325111" y="1669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131324</xdr:rowOff>
    </xdr:from>
    <xdr:to>
      <xdr:col>72</xdr:col>
      <xdr:colOff>38100</xdr:colOff>
      <xdr:row>97</xdr:row>
      <xdr:rowOff>61474</xdr:rowOff>
    </xdr:to>
    <xdr:sp macro="" textlink="">
      <xdr:nvSpPr>
        <xdr:cNvPr id="707" name="楕円 706"/>
        <xdr:cNvSpPr/>
      </xdr:nvSpPr>
      <xdr:spPr>
        <a:xfrm>
          <a:off x="13652500" y="1659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52601</xdr:rowOff>
    </xdr:from>
    <xdr:ext cx="534377" cy="259045"/>
    <xdr:sp macro="" textlink="">
      <xdr:nvSpPr>
        <xdr:cNvPr id="708" name="テキスト ボックス 707"/>
        <xdr:cNvSpPr txBox="1"/>
      </xdr:nvSpPr>
      <xdr:spPr>
        <a:xfrm>
          <a:off x="13436111" y="1668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108885</xdr:rowOff>
    </xdr:from>
    <xdr:to>
      <xdr:col>67</xdr:col>
      <xdr:colOff>101600</xdr:colOff>
      <xdr:row>97</xdr:row>
      <xdr:rowOff>39035</xdr:rowOff>
    </xdr:to>
    <xdr:sp macro="" textlink="">
      <xdr:nvSpPr>
        <xdr:cNvPr id="709" name="楕円 708"/>
        <xdr:cNvSpPr/>
      </xdr:nvSpPr>
      <xdr:spPr>
        <a:xfrm>
          <a:off x="12763500" y="165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30162</xdr:rowOff>
    </xdr:from>
    <xdr:ext cx="534377" cy="259045"/>
    <xdr:sp macro="" textlink="">
      <xdr:nvSpPr>
        <xdr:cNvPr id="710" name="テキスト ボックス 709"/>
        <xdr:cNvSpPr txBox="1"/>
      </xdr:nvSpPr>
      <xdr:spPr>
        <a:xfrm>
          <a:off x="12547111" y="1666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年度に議場音響改修工事が完了したことに伴い、減少</a:t>
          </a:r>
          <a:r>
            <a:rPr kumimoji="1" lang="ja-JP" altLang="en-US" sz="1100">
              <a:solidFill>
                <a:schemeClr val="dk1"/>
              </a:solidFill>
              <a:effectLst/>
              <a:latin typeface="+mn-lt"/>
              <a:ea typeface="+mn-ea"/>
              <a:cs typeface="+mn-cs"/>
            </a:rPr>
            <a:t>傾向にある</a:t>
          </a:r>
          <a:r>
            <a:rPr kumimoji="1" lang="ja-JP" altLang="ja-JP" sz="1100">
              <a:solidFill>
                <a:schemeClr val="dk1"/>
              </a:solidFill>
              <a:effectLst/>
              <a:latin typeface="+mn-lt"/>
              <a:ea typeface="+mn-ea"/>
              <a:cs typeface="+mn-cs"/>
            </a:rPr>
            <a:t>。総務費は、各種経費</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している。民生費は、特別会計への繰出金の増を反映し、増加基調となっている。また児童福祉行政に</a:t>
          </a:r>
          <a:endParaRPr lang="ja-JP" altLang="ja-JP" sz="1400">
            <a:effectLst/>
          </a:endParaRPr>
        </a:p>
        <a:p>
          <a:r>
            <a:rPr kumimoji="1" lang="ja-JP" altLang="ja-JP" sz="1100">
              <a:solidFill>
                <a:schemeClr val="dk1"/>
              </a:solidFill>
              <a:effectLst/>
              <a:latin typeface="+mn-lt"/>
              <a:ea typeface="+mn-ea"/>
              <a:cs typeface="+mn-cs"/>
            </a:rPr>
            <a:t>要する経費である児童福祉費も増加しているが、これは三川町が子育て環境の充実を図るため、子育て支援につながる事業に重点的に取り組んできたことによるものである。農林水産業費は、補助事業である経営体育成支援事業の伸びを主な要因として</a:t>
          </a:r>
          <a:endParaRPr lang="ja-JP" altLang="ja-JP" sz="1400">
            <a:effectLst/>
          </a:endParaRPr>
        </a:p>
        <a:p>
          <a:r>
            <a:rPr kumimoji="1" lang="ja-JP" altLang="ja-JP" sz="1100">
              <a:solidFill>
                <a:schemeClr val="dk1"/>
              </a:solidFill>
              <a:effectLst/>
              <a:latin typeface="+mn-lt"/>
              <a:ea typeface="+mn-ea"/>
              <a:cs typeface="+mn-cs"/>
            </a:rPr>
            <a:t>前年度を上回っている。商工費は、経費節減等により減少している。消防費は、防災行政無線のデジタル化改修事業や県防災行政通信ネットワーク再整備事業が完了したことに伴い、減少している。</a:t>
          </a:r>
          <a:endParaRPr lang="ja-JP" altLang="ja-JP" sz="1400">
            <a:effectLst/>
          </a:endParaRPr>
        </a:p>
        <a:p>
          <a:r>
            <a:rPr kumimoji="1" lang="ja-JP" altLang="ja-JP" sz="1100">
              <a:solidFill>
                <a:schemeClr val="dk1"/>
              </a:solidFill>
              <a:effectLst/>
              <a:latin typeface="+mn-lt"/>
              <a:ea typeface="+mn-ea"/>
              <a:cs typeface="+mn-cs"/>
            </a:rPr>
            <a:t>教育費は、小学校の大規模改修事業の実施に伴い増加している。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実質収支は、前年度を</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回る結果となった。財政調整基金については、事業実施による取崩しによって、前年度に比べ</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減少した。実質単年度収支については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大型事業</a:t>
          </a:r>
          <a:r>
            <a:rPr lang="ja-JP" altLang="en-US" sz="1100" b="0" i="0" baseline="0">
              <a:solidFill>
                <a:schemeClr val="dk1"/>
              </a:solidFill>
              <a:effectLst/>
              <a:latin typeface="+mn-lt"/>
              <a:ea typeface="+mn-ea"/>
              <a:cs typeface="+mn-cs"/>
            </a:rPr>
            <a:t>終了</a:t>
          </a:r>
          <a:r>
            <a:rPr lang="ja-JP" altLang="ja-JP" sz="1100" b="0" i="0" baseline="0">
              <a:solidFill>
                <a:schemeClr val="dk1"/>
              </a:solidFill>
              <a:effectLst/>
              <a:latin typeface="+mn-lt"/>
              <a:ea typeface="+mn-ea"/>
              <a:cs typeface="+mn-cs"/>
            </a:rPr>
            <a:t>に伴</a:t>
          </a:r>
          <a:r>
            <a:rPr lang="ja-JP" altLang="en-US" sz="1100" b="0" i="0" baseline="0">
              <a:solidFill>
                <a:schemeClr val="dk1"/>
              </a:solidFill>
              <a:effectLst/>
              <a:latin typeface="+mn-lt"/>
              <a:ea typeface="+mn-ea"/>
              <a:cs typeface="+mn-cs"/>
            </a:rPr>
            <a:t>い好転</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今後も財政の健全化を図るため、繰上償還や財政調整基金への積立てを行っていく必要がある。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山形県三川町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比率に関しては赤字となっている会計はなく、全ての会計で黒字となっている。三川町国民健康保険特別会計は、黒字であるものの、国保加入者の減少と医療費の増大によりその黒字額は減少傾向にある。今後も国民健康保険税、介護保険料等の適正化を図り、経費節減に努めることで赤字とならないよう対処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64262_&#19977;&#24029;&#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124</v>
          </cell>
          <cell r="CF51">
            <v>119.1</v>
          </cell>
          <cell r="CN51">
            <v>117.2</v>
          </cell>
          <cell r="CV51">
            <v>89.5</v>
          </cell>
        </row>
        <row r="53">
          <cell r="BX53">
            <v>54.9</v>
          </cell>
          <cell r="CF53">
            <v>54.1</v>
          </cell>
          <cell r="CN53">
            <v>62.4</v>
          </cell>
          <cell r="CV53">
            <v>63.4</v>
          </cell>
        </row>
        <row r="55">
          <cell r="AN55" t="str">
            <v>類似団体内平均値</v>
          </cell>
          <cell r="BX55">
            <v>0.8</v>
          </cell>
          <cell r="CF55">
            <v>0</v>
          </cell>
          <cell r="CN55">
            <v>0</v>
          </cell>
          <cell r="CV55">
            <v>0</v>
          </cell>
        </row>
        <row r="57">
          <cell r="BX57">
            <v>56.2</v>
          </cell>
          <cell r="CF57">
            <v>58.6</v>
          </cell>
          <cell r="CN57">
            <v>59.1</v>
          </cell>
          <cell r="CV57">
            <v>61.2</v>
          </cell>
        </row>
        <row r="72">
          <cell r="BP72" t="str">
            <v>H26</v>
          </cell>
          <cell r="BX72" t="str">
            <v>H27</v>
          </cell>
          <cell r="CF72" t="str">
            <v>H28</v>
          </cell>
          <cell r="CN72" t="str">
            <v>H29</v>
          </cell>
          <cell r="CV72" t="str">
            <v>H30</v>
          </cell>
        </row>
        <row r="73">
          <cell r="AN73" t="str">
            <v>当該団体値</v>
          </cell>
          <cell r="BP73">
            <v>132</v>
          </cell>
          <cell r="BX73">
            <v>124</v>
          </cell>
          <cell r="CF73">
            <v>119.1</v>
          </cell>
          <cell r="CN73">
            <v>117.2</v>
          </cell>
          <cell r="CV73">
            <v>89.5</v>
          </cell>
        </row>
        <row r="75">
          <cell r="BP75">
            <v>12.3</v>
          </cell>
          <cell r="BX75">
            <v>11.7</v>
          </cell>
          <cell r="CF75">
            <v>11.2</v>
          </cell>
          <cell r="CN75">
            <v>11.3</v>
          </cell>
          <cell r="CV75">
            <v>11.5</v>
          </cell>
        </row>
        <row r="77">
          <cell r="AN77" t="str">
            <v>類似団体内平均値</v>
          </cell>
          <cell r="BP77">
            <v>22.6</v>
          </cell>
          <cell r="BX77">
            <v>0.8</v>
          </cell>
          <cell r="CF77">
            <v>0</v>
          </cell>
          <cell r="CN77">
            <v>0</v>
          </cell>
          <cell r="CV77">
            <v>0</v>
          </cell>
        </row>
        <row r="79">
          <cell r="BP79">
            <v>9.5</v>
          </cell>
          <cell r="BX79">
            <v>8.1</v>
          </cell>
          <cell r="CF79">
            <v>7.3</v>
          </cell>
          <cell r="CN79">
            <v>7.2</v>
          </cell>
          <cell r="CV79">
            <v>7.2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4794536</v>
      </c>
      <c r="BO4" s="430"/>
      <c r="BP4" s="430"/>
      <c r="BQ4" s="430"/>
      <c r="BR4" s="430"/>
      <c r="BS4" s="430"/>
      <c r="BT4" s="430"/>
      <c r="BU4" s="431"/>
      <c r="BV4" s="429">
        <v>4582757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v>
      </c>
      <c r="CU4" s="436"/>
      <c r="CV4" s="436"/>
      <c r="CW4" s="436"/>
      <c r="CX4" s="436"/>
      <c r="CY4" s="436"/>
      <c r="CZ4" s="436"/>
      <c r="DA4" s="437"/>
      <c r="DB4" s="435">
        <v>6.9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4582025</v>
      </c>
      <c r="BO5" s="467"/>
      <c r="BP5" s="467"/>
      <c r="BQ5" s="467"/>
      <c r="BR5" s="467"/>
      <c r="BS5" s="467"/>
      <c r="BT5" s="467"/>
      <c r="BU5" s="468"/>
      <c r="BV5" s="466">
        <v>4399043</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86.7</v>
      </c>
      <c r="CU5" s="464"/>
      <c r="CV5" s="464"/>
      <c r="CW5" s="464"/>
      <c r="CX5" s="464"/>
      <c r="CY5" s="464"/>
      <c r="CZ5" s="464"/>
      <c r="DA5" s="465"/>
      <c r="DB5" s="463">
        <v>85.4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212511</v>
      </c>
      <c r="BO6" s="467"/>
      <c r="BP6" s="467"/>
      <c r="BQ6" s="467"/>
      <c r="BR6" s="467"/>
      <c r="BS6" s="467"/>
      <c r="BT6" s="467"/>
      <c r="BU6" s="468"/>
      <c r="BV6" s="466">
        <v>183714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90.9</v>
      </c>
      <c r="CU6" s="504"/>
      <c r="CV6" s="504"/>
      <c r="CW6" s="504"/>
      <c r="CX6" s="504"/>
      <c r="CY6" s="504"/>
      <c r="CZ6" s="504"/>
      <c r="DA6" s="505"/>
      <c r="DB6" s="503">
        <v>89.7</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305</v>
      </c>
      <c r="BO7" s="467"/>
      <c r="BP7" s="467"/>
      <c r="BQ7" s="467"/>
      <c r="BR7" s="467"/>
      <c r="BS7" s="467"/>
      <c r="BT7" s="467"/>
      <c r="BU7" s="468"/>
      <c r="BV7" s="466">
        <v>2632</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2665978</v>
      </c>
      <c r="CU7" s="467"/>
      <c r="CV7" s="467"/>
      <c r="CW7" s="467"/>
      <c r="CX7" s="467"/>
      <c r="CY7" s="467"/>
      <c r="CZ7" s="467"/>
      <c r="DA7" s="468"/>
      <c r="DB7" s="466">
        <v>2635856</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212206</v>
      </c>
      <c r="BO8" s="467"/>
      <c r="BP8" s="467"/>
      <c r="BQ8" s="467"/>
      <c r="BR8" s="467"/>
      <c r="BS8" s="467"/>
      <c r="BT8" s="467"/>
      <c r="BU8" s="468"/>
      <c r="BV8" s="466">
        <v>181082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0.4</v>
      </c>
      <c r="CU8" s="507"/>
      <c r="CV8" s="507"/>
      <c r="CW8" s="507"/>
      <c r="CX8" s="507"/>
      <c r="CY8" s="507"/>
      <c r="CZ8" s="507"/>
      <c r="DA8" s="508"/>
      <c r="DB8" s="506">
        <v>0.39</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7728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102</v>
      </c>
      <c r="AV9" s="499"/>
      <c r="AW9" s="499"/>
      <c r="AX9" s="499"/>
      <c r="AY9" s="500" t="s">
        <v>115</v>
      </c>
      <c r="AZ9" s="501"/>
      <c r="BA9" s="501"/>
      <c r="BB9" s="501"/>
      <c r="BC9" s="501"/>
      <c r="BD9" s="501"/>
      <c r="BE9" s="501"/>
      <c r="BF9" s="501"/>
      <c r="BG9" s="501"/>
      <c r="BH9" s="501"/>
      <c r="BI9" s="501"/>
      <c r="BJ9" s="501"/>
      <c r="BK9" s="501"/>
      <c r="BL9" s="501"/>
      <c r="BM9" s="502"/>
      <c r="BN9" s="466">
        <v>31124</v>
      </c>
      <c r="BO9" s="467"/>
      <c r="BP9" s="467"/>
      <c r="BQ9" s="467"/>
      <c r="BR9" s="467"/>
      <c r="BS9" s="467"/>
      <c r="BT9" s="467"/>
      <c r="BU9" s="468"/>
      <c r="BV9" s="466">
        <v>2796</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13.9</v>
      </c>
      <c r="CU9" s="464"/>
      <c r="CV9" s="464"/>
      <c r="CW9" s="464"/>
      <c r="CX9" s="464"/>
      <c r="CY9" s="464"/>
      <c r="CZ9" s="464"/>
      <c r="DA9" s="465"/>
      <c r="DB9" s="463">
        <v>13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7731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70030</v>
      </c>
      <c r="BO10" s="467"/>
      <c r="BP10" s="467"/>
      <c r="BQ10" s="467"/>
      <c r="BR10" s="467"/>
      <c r="BS10" s="467"/>
      <c r="BT10" s="467"/>
      <c r="BU10" s="468"/>
      <c r="BV10" s="466">
        <v>2000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40000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7400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125</v>
      </c>
      <c r="AV12" s="499"/>
      <c r="AW12" s="499"/>
      <c r="AX12" s="499"/>
      <c r="AY12" s="500" t="s">
        <v>135</v>
      </c>
      <c r="AZ12" s="501"/>
      <c r="BA12" s="501"/>
      <c r="BB12" s="501"/>
      <c r="BC12" s="501"/>
      <c r="BD12" s="501"/>
      <c r="BE12" s="501"/>
      <c r="BF12" s="501"/>
      <c r="BG12" s="501"/>
      <c r="BH12" s="501"/>
      <c r="BI12" s="501"/>
      <c r="BJ12" s="501"/>
      <c r="BK12" s="501"/>
      <c r="BL12" s="501"/>
      <c r="BM12" s="502"/>
      <c r="BN12" s="466">
        <v>80148</v>
      </c>
      <c r="BO12" s="467"/>
      <c r="BP12" s="467"/>
      <c r="BQ12" s="467"/>
      <c r="BR12" s="467"/>
      <c r="BS12" s="467"/>
      <c r="BT12" s="467"/>
      <c r="BU12" s="468"/>
      <c r="BV12" s="466">
        <v>39000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7374</v>
      </c>
      <c r="S13" s="548"/>
      <c r="T13" s="548"/>
      <c r="U13" s="548"/>
      <c r="V13" s="549"/>
      <c r="W13" s="482" t="s">
        <v>139</v>
      </c>
      <c r="X13" s="483"/>
      <c r="Y13" s="483"/>
      <c r="Z13" s="483"/>
      <c r="AA13" s="483"/>
      <c r="AB13" s="473"/>
      <c r="AC13" s="517">
        <v>623</v>
      </c>
      <c r="AD13" s="518"/>
      <c r="AE13" s="518"/>
      <c r="AF13" s="518"/>
      <c r="AG13" s="557"/>
      <c r="AH13" s="517">
        <v>639</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61006</v>
      </c>
      <c r="BO13" s="467"/>
      <c r="BP13" s="467"/>
      <c r="BQ13" s="467"/>
      <c r="BR13" s="467"/>
      <c r="BS13" s="467"/>
      <c r="BT13" s="467"/>
      <c r="BU13" s="468"/>
      <c r="BV13" s="466">
        <v>-34204</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11.5</v>
      </c>
      <c r="CU13" s="464"/>
      <c r="CV13" s="464"/>
      <c r="CW13" s="464"/>
      <c r="CX13" s="464"/>
      <c r="CY13" s="464"/>
      <c r="CZ13" s="464"/>
      <c r="DA13" s="465"/>
      <c r="DB13" s="463">
        <v>11.3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7474</v>
      </c>
      <c r="S14" s="548"/>
      <c r="T14" s="548"/>
      <c r="U14" s="548"/>
      <c r="V14" s="549"/>
      <c r="W14" s="456"/>
      <c r="X14" s="457"/>
      <c r="Y14" s="457"/>
      <c r="Z14" s="457"/>
      <c r="AA14" s="457"/>
      <c r="AB14" s="446"/>
      <c r="AC14" s="550">
        <v>15.8</v>
      </c>
      <c r="AD14" s="551"/>
      <c r="AE14" s="551"/>
      <c r="AF14" s="551"/>
      <c r="AG14" s="552"/>
      <c r="AH14" s="550">
        <v>16.8</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89.5</v>
      </c>
      <c r="CU14" s="562"/>
      <c r="CV14" s="562"/>
      <c r="CW14" s="562"/>
      <c r="CX14" s="562"/>
      <c r="CY14" s="562"/>
      <c r="CZ14" s="562"/>
      <c r="DA14" s="563"/>
      <c r="DB14" s="561">
        <v>117.2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7452</v>
      </c>
      <c r="S15" s="548"/>
      <c r="T15" s="548"/>
      <c r="U15" s="548"/>
      <c r="V15" s="549"/>
      <c r="W15" s="482" t="s">
        <v>146</v>
      </c>
      <c r="X15" s="483"/>
      <c r="Y15" s="483"/>
      <c r="Z15" s="483"/>
      <c r="AA15" s="483"/>
      <c r="AB15" s="473"/>
      <c r="AC15" s="517">
        <v>1134</v>
      </c>
      <c r="AD15" s="518"/>
      <c r="AE15" s="518"/>
      <c r="AF15" s="518"/>
      <c r="AG15" s="557"/>
      <c r="AH15" s="517">
        <v>1202</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966726</v>
      </c>
      <c r="BO15" s="430"/>
      <c r="BP15" s="430"/>
      <c r="BQ15" s="430"/>
      <c r="BR15" s="430"/>
      <c r="BS15" s="430"/>
      <c r="BT15" s="430"/>
      <c r="BU15" s="431"/>
      <c r="BV15" s="429">
        <v>913707</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28.8</v>
      </c>
      <c r="AD16" s="551"/>
      <c r="AE16" s="551"/>
      <c r="AF16" s="551"/>
      <c r="AG16" s="552"/>
      <c r="AH16" s="550">
        <v>31.6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2277248</v>
      </c>
      <c r="BO16" s="467"/>
      <c r="BP16" s="467"/>
      <c r="BQ16" s="467"/>
      <c r="BR16" s="467"/>
      <c r="BS16" s="467"/>
      <c r="BT16" s="467"/>
      <c r="BU16" s="468"/>
      <c r="BV16" s="466">
        <v>2262851</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150</v>
      </c>
      <c r="S17" s="568"/>
      <c r="T17" s="568"/>
      <c r="U17" s="568"/>
      <c r="V17" s="569"/>
      <c r="W17" s="482" t="s">
        <v>153</v>
      </c>
      <c r="X17" s="483"/>
      <c r="Y17" s="483"/>
      <c r="Z17" s="483"/>
      <c r="AA17" s="483"/>
      <c r="AB17" s="473"/>
      <c r="AC17" s="517">
        <v>2179</v>
      </c>
      <c r="AD17" s="518"/>
      <c r="AE17" s="518"/>
      <c r="AF17" s="518"/>
      <c r="AG17" s="557"/>
      <c r="AH17" s="517">
        <v>1968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1230153</v>
      </c>
      <c r="BO17" s="467"/>
      <c r="BP17" s="467"/>
      <c r="BQ17" s="467"/>
      <c r="BR17" s="467"/>
      <c r="BS17" s="467"/>
      <c r="BT17" s="467"/>
      <c r="BU17" s="468"/>
      <c r="BV17" s="466">
        <v>1161628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33.22</v>
      </c>
      <c r="M18" s="579"/>
      <c r="N18" s="579"/>
      <c r="O18" s="579"/>
      <c r="P18" s="579"/>
      <c r="Q18" s="579"/>
      <c r="R18" s="580"/>
      <c r="S18" s="580"/>
      <c r="T18" s="580"/>
      <c r="U18" s="580"/>
      <c r="V18" s="581"/>
      <c r="W18" s="484"/>
      <c r="X18" s="485"/>
      <c r="Y18" s="485"/>
      <c r="Z18" s="485"/>
      <c r="AA18" s="485"/>
      <c r="AB18" s="476"/>
      <c r="AC18" s="582">
        <v>55.4</v>
      </c>
      <c r="AD18" s="583"/>
      <c r="AE18" s="583"/>
      <c r="AF18" s="583"/>
      <c r="AG18" s="584"/>
      <c r="AH18" s="582">
        <v>51.7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2353120</v>
      </c>
      <c r="BO18" s="467"/>
      <c r="BP18" s="467"/>
      <c r="BQ18" s="467"/>
      <c r="BR18" s="467"/>
      <c r="BS18" s="467"/>
      <c r="BT18" s="467"/>
      <c r="BU18" s="468"/>
      <c r="BV18" s="466">
        <v>2313790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233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3659634</v>
      </c>
      <c r="BO19" s="467"/>
      <c r="BP19" s="467"/>
      <c r="BQ19" s="467"/>
      <c r="BR19" s="467"/>
      <c r="BS19" s="467"/>
      <c r="BT19" s="467"/>
      <c r="BU19" s="468"/>
      <c r="BV19" s="466">
        <v>3547054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2223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4889084</v>
      </c>
      <c r="BO23" s="467"/>
      <c r="BP23" s="467"/>
      <c r="BQ23" s="467"/>
      <c r="BR23" s="467"/>
      <c r="BS23" s="467"/>
      <c r="BT23" s="467"/>
      <c r="BU23" s="468"/>
      <c r="BV23" s="466">
        <v>4971806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6250</v>
      </c>
      <c r="R24" s="518"/>
      <c r="S24" s="518"/>
      <c r="T24" s="518"/>
      <c r="U24" s="518"/>
      <c r="V24" s="557"/>
      <c r="W24" s="616"/>
      <c r="X24" s="604"/>
      <c r="Y24" s="605"/>
      <c r="Z24" s="516" t="s">
        <v>169</v>
      </c>
      <c r="AA24" s="496"/>
      <c r="AB24" s="496"/>
      <c r="AC24" s="496"/>
      <c r="AD24" s="496"/>
      <c r="AE24" s="496"/>
      <c r="AF24" s="496"/>
      <c r="AG24" s="497"/>
      <c r="AH24" s="517">
        <v>79</v>
      </c>
      <c r="AI24" s="518"/>
      <c r="AJ24" s="518"/>
      <c r="AK24" s="518"/>
      <c r="AL24" s="557"/>
      <c r="AM24" s="517">
        <v>236368</v>
      </c>
      <c r="AN24" s="518"/>
      <c r="AO24" s="518"/>
      <c r="AP24" s="518"/>
      <c r="AQ24" s="518"/>
      <c r="AR24" s="557"/>
      <c r="AS24" s="517">
        <v>2992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3416294</v>
      </c>
      <c r="BO24" s="467"/>
      <c r="BP24" s="467"/>
      <c r="BQ24" s="467"/>
      <c r="BR24" s="467"/>
      <c r="BS24" s="467"/>
      <c r="BT24" s="467"/>
      <c r="BU24" s="468"/>
      <c r="BV24" s="466">
        <v>3444232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5420</v>
      </c>
      <c r="R25" s="518"/>
      <c r="S25" s="518"/>
      <c r="T25" s="518"/>
      <c r="U25" s="518"/>
      <c r="V25" s="557"/>
      <c r="W25" s="616"/>
      <c r="X25" s="604"/>
      <c r="Y25" s="605"/>
      <c r="Z25" s="516" t="s">
        <v>172</v>
      </c>
      <c r="AA25" s="496"/>
      <c r="AB25" s="496"/>
      <c r="AC25" s="496"/>
      <c r="AD25" s="496"/>
      <c r="AE25" s="496"/>
      <c r="AF25" s="496"/>
      <c r="AG25" s="497"/>
      <c r="AH25" s="517" t="s">
        <v>129</v>
      </c>
      <c r="AI25" s="518"/>
      <c r="AJ25" s="518"/>
      <c r="AK25" s="518"/>
      <c r="AL25" s="557"/>
      <c r="AM25" s="517" t="s">
        <v>129</v>
      </c>
      <c r="AN25" s="518"/>
      <c r="AO25" s="518"/>
      <c r="AP25" s="518"/>
      <c r="AQ25" s="518"/>
      <c r="AR25" s="557"/>
      <c r="AS25" s="517" t="s">
        <v>129</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27925</v>
      </c>
      <c r="BO25" s="430"/>
      <c r="BP25" s="430"/>
      <c r="BQ25" s="430"/>
      <c r="BR25" s="430"/>
      <c r="BS25" s="430"/>
      <c r="BT25" s="430"/>
      <c r="BU25" s="431"/>
      <c r="BV25" s="429">
        <v>95380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5210</v>
      </c>
      <c r="R26" s="518"/>
      <c r="S26" s="518"/>
      <c r="T26" s="518"/>
      <c r="U26" s="518"/>
      <c r="V26" s="557"/>
      <c r="W26" s="616"/>
      <c r="X26" s="604"/>
      <c r="Y26" s="605"/>
      <c r="Z26" s="516" t="s">
        <v>175</v>
      </c>
      <c r="AA26" s="626"/>
      <c r="AB26" s="626"/>
      <c r="AC26" s="626"/>
      <c r="AD26" s="626"/>
      <c r="AE26" s="626"/>
      <c r="AF26" s="626"/>
      <c r="AG26" s="627"/>
      <c r="AH26" s="517">
        <v>8</v>
      </c>
      <c r="AI26" s="518"/>
      <c r="AJ26" s="518"/>
      <c r="AK26" s="518"/>
      <c r="AL26" s="557"/>
      <c r="AM26" s="517">
        <v>26736</v>
      </c>
      <c r="AN26" s="518"/>
      <c r="AO26" s="518"/>
      <c r="AP26" s="518"/>
      <c r="AQ26" s="518"/>
      <c r="AR26" s="557"/>
      <c r="AS26" s="517">
        <v>3342</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129</v>
      </c>
      <c r="BO26" s="467"/>
      <c r="BP26" s="467"/>
      <c r="BQ26" s="467"/>
      <c r="BR26" s="467"/>
      <c r="BS26" s="467"/>
      <c r="BT26" s="467"/>
      <c r="BU26" s="468"/>
      <c r="BV26" s="466" t="s">
        <v>129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3000</v>
      </c>
      <c r="R27" s="518"/>
      <c r="S27" s="518"/>
      <c r="T27" s="518"/>
      <c r="U27" s="518"/>
      <c r="V27" s="557"/>
      <c r="W27" s="616"/>
      <c r="X27" s="604"/>
      <c r="Y27" s="605"/>
      <c r="Z27" s="516" t="s">
        <v>178</v>
      </c>
      <c r="AA27" s="496"/>
      <c r="AB27" s="496"/>
      <c r="AC27" s="496"/>
      <c r="AD27" s="496"/>
      <c r="AE27" s="496"/>
      <c r="AF27" s="496"/>
      <c r="AG27" s="497"/>
      <c r="AH27" s="517">
        <v>7</v>
      </c>
      <c r="AI27" s="518"/>
      <c r="AJ27" s="518"/>
      <c r="AK27" s="518"/>
      <c r="AL27" s="557"/>
      <c r="AM27" s="517">
        <v>20020</v>
      </c>
      <c r="AN27" s="518"/>
      <c r="AO27" s="518"/>
      <c r="AP27" s="518"/>
      <c r="AQ27" s="518"/>
      <c r="AR27" s="557"/>
      <c r="AS27" s="517">
        <v>2860</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t="s">
        <v>129</v>
      </c>
      <c r="BO27" s="640"/>
      <c r="BP27" s="640"/>
      <c r="BQ27" s="640"/>
      <c r="BR27" s="640"/>
      <c r="BS27" s="640"/>
      <c r="BT27" s="640"/>
      <c r="BU27" s="641"/>
      <c r="BV27" s="639" t="s">
        <v>129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2450</v>
      </c>
      <c r="R28" s="518"/>
      <c r="S28" s="518"/>
      <c r="T28" s="518"/>
      <c r="U28" s="518"/>
      <c r="V28" s="557"/>
      <c r="W28" s="616"/>
      <c r="X28" s="604"/>
      <c r="Y28" s="605"/>
      <c r="Z28" s="516" t="s">
        <v>181</v>
      </c>
      <c r="AA28" s="496"/>
      <c r="AB28" s="496"/>
      <c r="AC28" s="496"/>
      <c r="AD28" s="496"/>
      <c r="AE28" s="496"/>
      <c r="AF28" s="496"/>
      <c r="AG28" s="497"/>
      <c r="AH28" s="517" t="s">
        <v>129</v>
      </c>
      <c r="AI28" s="518"/>
      <c r="AJ28" s="518"/>
      <c r="AK28" s="518"/>
      <c r="AL28" s="557"/>
      <c r="AM28" s="517" t="s">
        <v>129</v>
      </c>
      <c r="AN28" s="518"/>
      <c r="AO28" s="518"/>
      <c r="AP28" s="518"/>
      <c r="AQ28" s="518"/>
      <c r="AR28" s="557"/>
      <c r="AS28" s="517" t="s">
        <v>129</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595382</v>
      </c>
      <c r="BO28" s="430"/>
      <c r="BP28" s="430"/>
      <c r="BQ28" s="430"/>
      <c r="BR28" s="430"/>
      <c r="BS28" s="430"/>
      <c r="BT28" s="430"/>
      <c r="BU28" s="431"/>
      <c r="BV28" s="429">
        <v>605500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8</v>
      </c>
      <c r="M29" s="518"/>
      <c r="N29" s="518"/>
      <c r="O29" s="518"/>
      <c r="P29" s="557"/>
      <c r="Q29" s="517">
        <v>2200</v>
      </c>
      <c r="R29" s="518"/>
      <c r="S29" s="518"/>
      <c r="T29" s="518"/>
      <c r="U29" s="518"/>
      <c r="V29" s="557"/>
      <c r="W29" s="617"/>
      <c r="X29" s="618"/>
      <c r="Y29" s="619"/>
      <c r="Z29" s="516" t="s">
        <v>184</v>
      </c>
      <c r="AA29" s="496"/>
      <c r="AB29" s="496"/>
      <c r="AC29" s="496"/>
      <c r="AD29" s="496"/>
      <c r="AE29" s="496"/>
      <c r="AF29" s="496"/>
      <c r="AG29" s="497"/>
      <c r="AH29" s="517">
        <v>86</v>
      </c>
      <c r="AI29" s="518"/>
      <c r="AJ29" s="518"/>
      <c r="AK29" s="518"/>
      <c r="AL29" s="557"/>
      <c r="AM29" s="517">
        <v>256388</v>
      </c>
      <c r="AN29" s="518"/>
      <c r="AO29" s="518"/>
      <c r="AP29" s="518"/>
      <c r="AQ29" s="518"/>
      <c r="AR29" s="557"/>
      <c r="AS29" s="517">
        <v>2981</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62349</v>
      </c>
      <c r="BO29" s="467"/>
      <c r="BP29" s="467"/>
      <c r="BQ29" s="467"/>
      <c r="BR29" s="467"/>
      <c r="BS29" s="467"/>
      <c r="BT29" s="467"/>
      <c r="BU29" s="468"/>
      <c r="BV29" s="466">
        <v>56803</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97.7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784519</v>
      </c>
      <c r="BO30" s="640"/>
      <c r="BP30" s="640"/>
      <c r="BQ30" s="640"/>
      <c r="BR30" s="640"/>
      <c r="BS30" s="640"/>
      <c r="BT30" s="640"/>
      <c r="BU30" s="641"/>
      <c r="BV30" s="639">
        <v>723271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194</v>
      </c>
      <c r="X33" s="455"/>
      <c r="Y33" s="455"/>
      <c r="Z33" s="455"/>
      <c r="AA33" s="455"/>
      <c r="AB33" s="455"/>
      <c r="AC33" s="455"/>
      <c r="AD33" s="455"/>
      <c r="AE33" s="455"/>
      <c r="AF33" s="455"/>
      <c r="AG33" s="455"/>
      <c r="AH33" s="455"/>
      <c r="AI33" s="455"/>
      <c r="AJ33" s="455"/>
      <c r="AK33" s="455"/>
      <c r="AL33" s="215"/>
      <c r="AM33" s="490" t="s">
        <v>195</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IF('各会計、関係団体の財政状況及び健全化判断比率【作成中】'!B7="","",'各会計、関係団体の財政状況及び健全化判断比率【作成中】'!B7)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IF('各会計、関係団体の財政状況及び健全化判断比率【作成中】'!B28="","",'各会計、関係団体の財政状況及び健全化判断比率【作成中】'!B28)</f>
        <v>三川町国民健康保険特別会計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IF('各会計、関係団体の財政状況及び健全化判断比率【作成中】'!B31="","",'各会計、関係団体の財政状況及び健全化判断比率【作成中】'!B31)</f>
        <v>三川町農業集落排水事業特別会計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IF('各会計、関係団体の財政状況及び健全化判断比率【作成中】'!B68="","",'各会計、関係団体の財政状況及び健全化判断比率【作成中】'!B68)</f>
        <v>山形県後期高齢者医療広域連合（普通会計）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IF('各会計、関係団体の財政状況及び健全化判断比率【作成中】'!BS7="","",'各会計、関係団体の財政状況及び健全化判断比率【作成中】'!BS7)</f>
        <v>みかわ振興公社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IF('各会計、関係団体の財政状況及び健全化判断比率【作成中】'!BR7="","",'各会計、関係団体の財政状況及び健全化判断比率【作成中】'!BR7)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IF('各会計、関係団体の財政状況及び健全化判断比率【作成中】'!B8="","",'各会計、関係団体の財政状況及び健全化判断比率【作成中】'!B8)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IF('各会計、関係団体の財政状況及び健全化判断比率【作成中】'!B29="","",'各会計、関係団体の財政状況及び健全化判断比率【作成中】'!B29)</f>
        <v>三川町介護保険特別会計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IF('各会計、関係団体の財政状況及び健全化判断比率【作成中】'!B32="","",'各会計、関係団体の財政状況及び健全化判断比率【作成中】'!B32)</f>
        <v>三川町下水道事業特別会計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IF('各会計、関係団体の財政状況及び健全化判断比率【作成中】'!B69="","",'各会計、関係団体の財政状況及び健全化判断比率【作成中】'!B69)</f>
        <v>山形県後期高齢者医療広域連合（事業会計）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IF('各会計、関係団体の財政状況及び健全化判断比率【作成中】'!BS8="","",'各会計、関係団体の財政状況及び健全化判断比率【作成中】'!BS8)</f>
        <v>山形県東田川郡三川町土地開発公社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IF('各会計、関係団体の財政状況及び健全化判断比率【作成中】'!BR8="","",'各会計、関係団体の財政状況及び健全化判断比率【作成中】'!BR8)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IF('各会計、関係団体の財政状況及び健全化判断比率【作成中】'!B9="","",'各会計、関係団体の財政状況及び健全化判断比率【作成中】'!B9)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IF('各会計、関係団体の財政状況及び健全化判断比率【作成中】'!B30="","",'各会計、関係団体の財政状況及び健全化判断比率【作成中】'!B30)</f>
        <v>三川町後期高齢者医療特別会計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IF('各会計、関係団体の財政状況及び健全化判断比率【作成中】'!B70="","",'各会計、関係団体の財政状況及び健全化判断比率【作成中】'!B70)</f>
        <v>庄内広域行政組合（一般会計）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IF('各会計、関係団体の財政状況及び健全化判断比率【作成中】'!BS9="","",'各会計、関係団体の財政状況及び健全化判断比率【作成中】'!BS9)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IF('各会計、関係団体の財政状況及び健全化判断比率【作成中】'!BR9="","",'各会計、関係団体の財政状況及び健全化判断比率【作成中】'!BR9)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IF('各会計、関係団体の財政状況及び健全化判断比率【作成中】'!B10="","",'各会計、関係団体の財政状況及び健全化判断比率【作成中】'!B10)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IF('各会計、関係団体の財政状況及び健全化判断比率【作成中】'!B71="","",'各会計、関係団体の財政状況及び健全化判断比率【作成中】'!B71)</f>
        <v>庄内広域行政組合（青果市場事業特別会計）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IF('各会計、関係団体の財政状況及び健全化判断比率【作成中】'!BS10="","",'各会計、関係団体の財政状況及び健全化判断比率【作成中】'!BS10)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IF('各会計、関係団体の財政状況及び健全化判断比率【作成中】'!BR10="","",'各会計、関係団体の財政状況及び健全化判断比率【作成中】'!BR10)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IF('各会計、関係団体の財政状況及び健全化判断比率【作成中】'!B11="","",'各会計、関係団体の財政状況及び健全化判断比率【作成中】'!B11)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IF('各会計、関係団体の財政状況及び健全化判断比率【作成中】'!B72="","",'各会計、関係団体の財政状況及び健全化判断比率【作成中】'!B72)</f>
        <v>庄内広域行政組合（庄内食肉流通センター事業特別会計）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IF('各会計、関係団体の財政状況及び健全化判断比率【作成中】'!BS11="","",'各会計、関係団体の財政状況及び健全化判断比率【作成中】'!BS11)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IF('各会計、関係団体の財政状況及び健全化判断比率【作成中】'!BR11="","",'各会計、関係団体の財政状況及び健全化判断比率【作成中】'!BR11)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IF('各会計、関係団体の財政状況及び健全化判断比率【作成中】'!B12="","",'各会計、関係団体の財政状況及び健全化判断比率【作成中】'!B12)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IF('各会計、関係団体の財政状況及び健全化判断比率【作成中】'!B73="","",'各会計、関係団体の財政状況及び健全化判断比率【作成中】'!B73)</f>
        <v>庄内広域行政組合（庄内地方拠点都市地域事業特別会計）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IF('各会計、関係団体の財政状況及び健全化判断比率【作成中】'!BS12="","",'各会計、関係団体の財政状況及び健全化判断比率【作成中】'!BS12)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IF('各会計、関係団体の財政状況及び健全化判断比率【作成中】'!BR12="","",'各会計、関係団体の財政状況及び健全化判断比率【作成中】'!BR12)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IF('各会計、関係団体の財政状況及び健全化判断比率【作成中】'!B13="","",'各会計、関係団体の財政状況及び健全化判断比率【作成中】'!B13)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IF('各会計、関係団体の財政状況及び健全化判断比率【作成中】'!B74="","",'各会計、関係団体の財政状況及び健全化判断比率【作成中】'!B74)</f>
        <v>山形県消防補償等組合（一般会計）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IF('各会計、関係団体の財政状況及び健全化判断比率【作成中】'!BS13="","",'各会計、関係団体の財政状況及び健全化判断比率【作成中】'!BS13)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IF('各会計、関係団体の財政状況及び健全化判断比率【作成中】'!BR13="","",'各会計、関係団体の財政状況及び健全化判断比率【作成中】'!BR13)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IF('各会計、関係団体の財政状況及び健全化判断比率【作成中】'!B14="","",'各会計、関係団体の財政状況及び健全化判断比率【作成中】'!B14)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IF('各会計、関係団体の財政状況及び健全化判断比率【作成中】'!B75="","",'各会計、関係団体の財政状況及び健全化判断比率【作成中】'!B75)</f>
        <v>山形県消防補償等組合（非常勤職員災害補償事務委託特別会計）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IF('各会計、関係団体の財政状況及び健全化判断比率【作成中】'!BS14="","",'各会計、関係団体の財政状況及び健全化判断比率【作成中】'!BS14)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IF('各会計、関係団体の財政状況及び健全化判断比率【作成中】'!BR14="","",'各会計、関係団体の財政状況及び健全化判断比率【作成中】'!BR14)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IF('各会計、関係団体の財政状況及び健全化判断比率【作成中】'!B15="","",'各会計、関係団体の財政状況及び健全化判断比率【作成中】'!B15)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IF('各会計、関係団体の財政状況及び健全化判断比率【作成中】'!B76="","",'各会計、関係団体の財政状況及び健全化判断比率【作成中】'!B76)</f>
        <v>山形県自治会館管理組合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IF('各会計、関係団体の財政状況及び健全化判断比率【作成中】'!BS15="","",'各会計、関係団体の財政状況及び健全化判断比率【作成中】'!BS15)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IF('各会計、関係団体の財政状況及び健全化判断比率【作成中】'!BR15="","",'各会計、関係団体の財政状況及び健全化判断比率【作成中】'!BR15)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IF('各会計、関係団体の財政状況及び健全化判断比率【作成中】'!B16="","",'各会計、関係団体の財政状況及び健全化判断比率【作成中】'!B16)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IF('各会計、関係団体の財政状況及び健全化判断比率【作成中】'!B77="","",'各会計、関係団体の財政状況及び健全化判断比率【作成中】'!B77)</f>
        <v>山形県市町村職員退職手当組合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IF('各会計、関係団体の財政状況及び健全化判断比率【作成中】'!BS16="","",'各会計、関係団体の財政状況及び健全化判断比率【作成中】'!BS16)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IF('各会計、関係団体の財政状況及び健全化判断比率【作成中】'!BR16="","",'各会計、関係団体の財政状況及び健全化判断比率【作成中】'!BR16)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LV+OpEbrGVAvZ+LMsnZ9NZAwLc5g9zStDHnpriV1L34NH239dSpocO8yNDiXurl4wlb8tUOpMAYVvF8/RwLlVw==" saltValue="idMPG3WLc2geyY8aCtUD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6" t="s">
        <v>556</v>
      </c>
      <c r="D34" s="1246"/>
      <c r="E34" s="1247"/>
      <c r="F34" s="32">
        <v>7.69</v>
      </c>
      <c r="G34" s="33">
        <v>8.19</v>
      </c>
      <c r="H34" s="33">
        <v>6.74</v>
      </c>
      <c r="I34" s="33">
        <v>6.86</v>
      </c>
      <c r="J34" s="34">
        <v>7.95</v>
      </c>
      <c r="K34" s="22"/>
      <c r="L34" s="22"/>
      <c r="M34" s="22"/>
      <c r="N34" s="22"/>
      <c r="O34" s="22"/>
      <c r="P34" s="22"/>
    </row>
    <row r="35" spans="1:16" ht="39" customHeight="1">
      <c r="A35" s="22"/>
      <c r="B35" s="35"/>
      <c r="C35" s="1240" t="s">
        <v>557</v>
      </c>
      <c r="D35" s="1241"/>
      <c r="E35" s="1242"/>
      <c r="F35" s="36">
        <v>1.3</v>
      </c>
      <c r="G35" s="37">
        <v>1.01</v>
      </c>
      <c r="H35" s="37">
        <v>1.61</v>
      </c>
      <c r="I35" s="37">
        <v>1.36</v>
      </c>
      <c r="J35" s="38">
        <v>0.65</v>
      </c>
      <c r="K35" s="22"/>
      <c r="L35" s="22"/>
      <c r="M35" s="22"/>
      <c r="N35" s="22"/>
      <c r="O35" s="22"/>
      <c r="P35" s="22"/>
    </row>
    <row r="36" spans="1:16" ht="39" customHeight="1">
      <c r="A36" s="22"/>
      <c r="B36" s="35"/>
      <c r="C36" s="1240" t="s">
        <v>558</v>
      </c>
      <c r="D36" s="1241"/>
      <c r="E36" s="1242"/>
      <c r="F36" s="36">
        <v>0.39</v>
      </c>
      <c r="G36" s="37">
        <v>0.84</v>
      </c>
      <c r="H36" s="37">
        <v>0.7</v>
      </c>
      <c r="I36" s="37">
        <v>0.35</v>
      </c>
      <c r="J36" s="38">
        <v>0.48</v>
      </c>
      <c r="K36" s="22"/>
      <c r="L36" s="22"/>
      <c r="M36" s="22"/>
      <c r="N36" s="22"/>
      <c r="O36" s="22"/>
      <c r="P36" s="22"/>
    </row>
    <row r="37" spans="1:16" ht="39" customHeight="1">
      <c r="A37" s="22"/>
      <c r="B37" s="35"/>
      <c r="C37" s="1240" t="s">
        <v>559</v>
      </c>
      <c r="D37" s="1241"/>
      <c r="E37" s="1242"/>
      <c r="F37" s="36">
        <v>0.06</v>
      </c>
      <c r="G37" s="37">
        <v>0.06</v>
      </c>
      <c r="H37" s="37">
        <v>0.05</v>
      </c>
      <c r="I37" s="37">
        <v>0.06</v>
      </c>
      <c r="J37" s="38">
        <v>0.09</v>
      </c>
      <c r="K37" s="22"/>
      <c r="L37" s="22"/>
      <c r="M37" s="22"/>
      <c r="N37" s="22"/>
      <c r="O37" s="22"/>
      <c r="P37" s="22"/>
    </row>
    <row r="38" spans="1:16" ht="39" customHeight="1">
      <c r="A38" s="22"/>
      <c r="B38" s="35"/>
      <c r="C38" s="1240" t="s">
        <v>560</v>
      </c>
      <c r="D38" s="1241"/>
      <c r="E38" s="1242"/>
      <c r="F38" s="36">
        <v>0</v>
      </c>
      <c r="G38" s="37">
        <v>0</v>
      </c>
      <c r="H38" s="37">
        <v>0</v>
      </c>
      <c r="I38" s="37">
        <v>0</v>
      </c>
      <c r="J38" s="38">
        <v>0</v>
      </c>
      <c r="K38" s="22"/>
      <c r="L38" s="22"/>
      <c r="M38" s="22"/>
      <c r="N38" s="22"/>
      <c r="O38" s="22"/>
      <c r="P38" s="22"/>
    </row>
    <row r="39" spans="1:16" ht="39" customHeight="1">
      <c r="A39" s="22"/>
      <c r="B39" s="35"/>
      <c r="C39" s="1240" t="s">
        <v>561</v>
      </c>
      <c r="D39" s="1241"/>
      <c r="E39" s="1242"/>
      <c r="F39" s="36">
        <v>0</v>
      </c>
      <c r="G39" s="37">
        <v>0</v>
      </c>
      <c r="H39" s="37">
        <v>0</v>
      </c>
      <c r="I39" s="37">
        <v>0</v>
      </c>
      <c r="J39" s="38">
        <v>0</v>
      </c>
      <c r="K39" s="22"/>
      <c r="L39" s="22"/>
      <c r="M39" s="22"/>
      <c r="N39" s="22"/>
      <c r="O39" s="22"/>
      <c r="P39" s="22"/>
    </row>
    <row r="40" spans="1:16" ht="39" customHeight="1">
      <c r="A40" s="22"/>
      <c r="B40" s="35"/>
      <c r="C40" s="1240"/>
      <c r="D40" s="1241"/>
      <c r="E40" s="1242"/>
      <c r="F40" s="36"/>
      <c r="G40" s="37"/>
      <c r="H40" s="37"/>
      <c r="I40" s="37"/>
      <c r="J40" s="38"/>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562</v>
      </c>
      <c r="D42" s="1241"/>
      <c r="E42" s="1242"/>
      <c r="F42" s="36" t="s">
        <v>507</v>
      </c>
      <c r="G42" s="37" t="s">
        <v>507</v>
      </c>
      <c r="H42" s="37" t="s">
        <v>507</v>
      </c>
      <c r="I42" s="37" t="s">
        <v>507</v>
      </c>
      <c r="J42" s="38" t="s">
        <v>507</v>
      </c>
      <c r="K42" s="22"/>
      <c r="L42" s="22"/>
      <c r="M42" s="22"/>
      <c r="N42" s="22"/>
      <c r="O42" s="22"/>
      <c r="P42" s="22"/>
    </row>
    <row r="43" spans="1:16" ht="39" customHeight="1" thickBot="1">
      <c r="A43" s="22"/>
      <c r="B43" s="40"/>
      <c r="C43" s="1243" t="s">
        <v>563</v>
      </c>
      <c r="D43" s="1244"/>
      <c r="E43" s="1245"/>
      <c r="F43" s="41" t="s">
        <v>507</v>
      </c>
      <c r="G43" s="42" t="s">
        <v>507</v>
      </c>
      <c r="H43" s="42" t="s">
        <v>507</v>
      </c>
      <c r="I43" s="42" t="s">
        <v>507</v>
      </c>
      <c r="J43" s="43" t="s">
        <v>507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Ks9ostkyNDXwvUCZDmph7NtVvaYuHnhvoXkexyxyrw9rekf39SL0PN15d32jnlLovLNtBEVZKmXLhxeuLfF8A==" saltValue="wqmv6JmjP1j8/Q4ebR3e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48" t="s">
        <v>11</v>
      </c>
      <c r="C45" s="1249"/>
      <c r="D45" s="58"/>
      <c r="E45" s="1254" t="s">
        <v>12</v>
      </c>
      <c r="F45" s="1254"/>
      <c r="G45" s="1254"/>
      <c r="H45" s="1254"/>
      <c r="I45" s="1254"/>
      <c r="J45" s="1255"/>
      <c r="K45" s="59">
        <v>504</v>
      </c>
      <c r="L45" s="60">
        <v>497</v>
      </c>
      <c r="M45" s="60">
        <v>475</v>
      </c>
      <c r="N45" s="60">
        <v>469</v>
      </c>
      <c r="O45" s="61">
        <v>477</v>
      </c>
      <c r="P45" s="48"/>
      <c r="Q45" s="48"/>
      <c r="R45" s="48"/>
      <c r="S45" s="48"/>
      <c r="T45" s="48"/>
      <c r="U45" s="48"/>
    </row>
    <row r="46" spans="1:21" ht="30.75" customHeight="1">
      <c r="A46" s="48"/>
      <c r="B46" s="1250"/>
      <c r="C46" s="1251"/>
      <c r="D46" s="62"/>
      <c r="E46" s="1256" t="s">
        <v>13</v>
      </c>
      <c r="F46" s="1256"/>
      <c r="G46" s="1256"/>
      <c r="H46" s="1256"/>
      <c r="I46" s="1256"/>
      <c r="J46" s="1257"/>
      <c r="K46" s="63" t="s">
        <v>507</v>
      </c>
      <c r="L46" s="64" t="s">
        <v>507</v>
      </c>
      <c r="M46" s="64" t="s">
        <v>507</v>
      </c>
      <c r="N46" s="64" t="s">
        <v>507</v>
      </c>
      <c r="O46" s="65" t="s">
        <v>507</v>
      </c>
      <c r="P46" s="48"/>
      <c r="Q46" s="48"/>
      <c r="R46" s="48"/>
      <c r="S46" s="48"/>
      <c r="T46" s="48"/>
      <c r="U46" s="48"/>
    </row>
    <row r="47" spans="1:21" ht="30.75" customHeight="1">
      <c r="A47" s="48"/>
      <c r="B47" s="1250"/>
      <c r="C47" s="1251"/>
      <c r="D47" s="62"/>
      <c r="E47" s="1256" t="s">
        <v>14</v>
      </c>
      <c r="F47" s="1256"/>
      <c r="G47" s="1256"/>
      <c r="H47" s="1256"/>
      <c r="I47" s="1256"/>
      <c r="J47" s="1257"/>
      <c r="K47" s="63" t="s">
        <v>507</v>
      </c>
      <c r="L47" s="64" t="s">
        <v>507</v>
      </c>
      <c r="M47" s="64" t="s">
        <v>507</v>
      </c>
      <c r="N47" s="64" t="s">
        <v>507</v>
      </c>
      <c r="O47" s="65" t="s">
        <v>507</v>
      </c>
      <c r="P47" s="48"/>
      <c r="Q47" s="48"/>
      <c r="R47" s="48"/>
      <c r="S47" s="48"/>
      <c r="T47" s="48"/>
      <c r="U47" s="48"/>
    </row>
    <row r="48" spans="1:21" ht="30.75" customHeight="1">
      <c r="A48" s="48"/>
      <c r="B48" s="1250"/>
      <c r="C48" s="1251"/>
      <c r="D48" s="62"/>
      <c r="E48" s="1256" t="s">
        <v>15</v>
      </c>
      <c r="F48" s="1256"/>
      <c r="G48" s="1256"/>
      <c r="H48" s="1256"/>
      <c r="I48" s="1256"/>
      <c r="J48" s="1257"/>
      <c r="K48" s="63">
        <v>212</v>
      </c>
      <c r="L48" s="64">
        <v>207</v>
      </c>
      <c r="M48" s="64">
        <v>199</v>
      </c>
      <c r="N48" s="64">
        <v>204</v>
      </c>
      <c r="O48" s="65">
        <v>206</v>
      </c>
      <c r="P48" s="48"/>
      <c r="Q48" s="48"/>
      <c r="R48" s="48"/>
      <c r="S48" s="48"/>
      <c r="T48" s="48"/>
      <c r="U48" s="48"/>
    </row>
    <row r="49" spans="1:21" ht="30.75" customHeight="1">
      <c r="A49" s="48"/>
      <c r="B49" s="1250"/>
      <c r="C49" s="1251"/>
      <c r="D49" s="62"/>
      <c r="E49" s="1256" t="s">
        <v>16</v>
      </c>
      <c r="F49" s="1256"/>
      <c r="G49" s="1256"/>
      <c r="H49" s="1256"/>
      <c r="I49" s="1256"/>
      <c r="J49" s="1257"/>
      <c r="K49" s="63">
        <v>1</v>
      </c>
      <c r="L49" s="64">
        <v>1</v>
      </c>
      <c r="M49" s="64">
        <v>1</v>
      </c>
      <c r="N49" s="64">
        <v>1</v>
      </c>
      <c r="O49" s="65">
        <v>1</v>
      </c>
      <c r="P49" s="48"/>
      <c r="Q49" s="48"/>
      <c r="R49" s="48"/>
      <c r="S49" s="48"/>
      <c r="T49" s="48"/>
      <c r="U49" s="48"/>
    </row>
    <row r="50" spans="1:21" ht="30.75" customHeight="1">
      <c r="A50" s="48"/>
      <c r="B50" s="1250"/>
      <c r="C50" s="1251"/>
      <c r="D50" s="62"/>
      <c r="E50" s="1256" t="s">
        <v>17</v>
      </c>
      <c r="F50" s="1256"/>
      <c r="G50" s="1256"/>
      <c r="H50" s="1256"/>
      <c r="I50" s="1256"/>
      <c r="J50" s="1257"/>
      <c r="K50" s="63">
        <v>25</v>
      </c>
      <c r="L50" s="64">
        <v>4</v>
      </c>
      <c r="M50" s="64">
        <v>4</v>
      </c>
      <c r="N50" s="64">
        <v>4</v>
      </c>
      <c r="O50" s="65">
        <v>4</v>
      </c>
      <c r="P50" s="48"/>
      <c r="Q50" s="48"/>
      <c r="R50" s="48"/>
      <c r="S50" s="48"/>
      <c r="T50" s="48"/>
      <c r="U50" s="48"/>
    </row>
    <row r="51" spans="1:21" ht="30.75" customHeight="1">
      <c r="A51" s="48"/>
      <c r="B51" s="1252"/>
      <c r="C51" s="1253"/>
      <c r="D51" s="66"/>
      <c r="E51" s="1256" t="s">
        <v>18</v>
      </c>
      <c r="F51" s="1256"/>
      <c r="G51" s="1256"/>
      <c r="H51" s="1256"/>
      <c r="I51" s="1256"/>
      <c r="J51" s="1257"/>
      <c r="K51" s="63">
        <v>0</v>
      </c>
      <c r="L51" s="64">
        <v>0</v>
      </c>
      <c r="M51" s="64">
        <v>0</v>
      </c>
      <c r="N51" s="64">
        <v>0</v>
      </c>
      <c r="O51" s="65">
        <v>0</v>
      </c>
      <c r="P51" s="48"/>
      <c r="Q51" s="48"/>
      <c r="R51" s="48"/>
      <c r="S51" s="48"/>
      <c r="T51" s="48"/>
      <c r="U51" s="48"/>
    </row>
    <row r="52" spans="1:21" ht="30.75" customHeight="1">
      <c r="A52" s="48"/>
      <c r="B52" s="1258" t="s">
        <v>19</v>
      </c>
      <c r="C52" s="1259"/>
      <c r="D52" s="66"/>
      <c r="E52" s="1256" t="s">
        <v>20</v>
      </c>
      <c r="F52" s="1256"/>
      <c r="G52" s="1256"/>
      <c r="H52" s="1256"/>
      <c r="I52" s="1256"/>
      <c r="J52" s="1257"/>
      <c r="K52" s="63">
        <v>499</v>
      </c>
      <c r="L52" s="64">
        <v>453</v>
      </c>
      <c r="M52" s="64">
        <v>431</v>
      </c>
      <c r="N52" s="64">
        <v>420</v>
      </c>
      <c r="O52" s="65">
        <v>419</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243</v>
      </c>
      <c r="L53" s="69">
        <v>256</v>
      </c>
      <c r="M53" s="69">
        <v>248</v>
      </c>
      <c r="N53" s="69">
        <v>258</v>
      </c>
      <c r="O53" s="70">
        <v>269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64" t="s">
        <v>25</v>
      </c>
      <c r="C57" s="1265"/>
      <c r="D57" s="1268" t="s">
        <v>26</v>
      </c>
      <c r="E57" s="1269"/>
      <c r="F57" s="1269"/>
      <c r="G57" s="1269"/>
      <c r="H57" s="1269"/>
      <c r="I57" s="1269"/>
      <c r="J57" s="1270"/>
      <c r="K57" s="82">
        <v>45</v>
      </c>
      <c r="L57" s="83">
        <v>46</v>
      </c>
      <c r="M57" s="83">
        <v>46</v>
      </c>
      <c r="N57" s="83">
        <v>51</v>
      </c>
      <c r="O57" s="84">
        <v>57</v>
      </c>
    </row>
    <row r="58" spans="1:21" ht="31.5" customHeight="1" thickBot="1">
      <c r="B58" s="1266"/>
      <c r="C58" s="1267"/>
      <c r="D58" s="1271" t="s">
        <v>27</v>
      </c>
      <c r="E58" s="1272"/>
      <c r="F58" s="1272"/>
      <c r="G58" s="1272"/>
      <c r="H58" s="1272"/>
      <c r="I58" s="1272"/>
      <c r="J58" s="1273"/>
      <c r="K58" s="85">
        <v>1</v>
      </c>
      <c r="L58" s="86">
        <v>0</v>
      </c>
      <c r="M58" s="86">
        <v>0</v>
      </c>
      <c r="N58" s="86">
        <v>6</v>
      </c>
      <c r="O58" s="87">
        <v>6</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fcJm2KOyDisOcQH966RjBe53hiU7SyNMeeTgrniNPBNmhfHWfLaMWsU3CTU6zrPWbgV/Ussf1Z3bwYw9pMWw==" saltValue="KzRC2BqTs4KHzfntxBGQC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549</v>
      </c>
      <c r="J40" s="99" t="s">
        <v>550</v>
      </c>
      <c r="K40" s="99" t="s">
        <v>551</v>
      </c>
      <c r="L40" s="99" t="s">
        <v>552</v>
      </c>
      <c r="M40" s="100" t="s">
        <v>553</v>
      </c>
    </row>
    <row r="41" spans="2:13" ht="27.75" customHeight="1">
      <c r="B41" s="1274" t="s">
        <v>30</v>
      </c>
      <c r="C41" s="1275"/>
      <c r="D41" s="101"/>
      <c r="E41" s="1280" t="s">
        <v>31</v>
      </c>
      <c r="F41" s="1280"/>
      <c r="G41" s="1280"/>
      <c r="H41" s="1281"/>
      <c r="I41" s="102">
        <v>4856</v>
      </c>
      <c r="J41" s="103">
        <v>4914</v>
      </c>
      <c r="K41" s="103">
        <v>5040</v>
      </c>
      <c r="L41" s="103">
        <v>4972</v>
      </c>
      <c r="M41" s="104">
        <v>4889</v>
      </c>
    </row>
    <row r="42" spans="2:13" ht="27.75" customHeight="1">
      <c r="B42" s="1276"/>
      <c r="C42" s="1277"/>
      <c r="D42" s="105"/>
      <c r="E42" s="1282" t="s">
        <v>32</v>
      </c>
      <c r="F42" s="1282"/>
      <c r="G42" s="1282"/>
      <c r="H42" s="1283"/>
      <c r="I42" s="106">
        <v>29</v>
      </c>
      <c r="J42" s="107">
        <v>25</v>
      </c>
      <c r="K42" s="107">
        <v>25</v>
      </c>
      <c r="L42" s="107">
        <v>17</v>
      </c>
      <c r="M42" s="108">
        <v>13</v>
      </c>
    </row>
    <row r="43" spans="2:13" ht="27.75" customHeight="1">
      <c r="B43" s="1276"/>
      <c r="C43" s="1277"/>
      <c r="D43" s="105"/>
      <c r="E43" s="1282" t="s">
        <v>33</v>
      </c>
      <c r="F43" s="1282"/>
      <c r="G43" s="1282"/>
      <c r="H43" s="1283"/>
      <c r="I43" s="106">
        <v>3688</v>
      </c>
      <c r="J43" s="107">
        <v>3606</v>
      </c>
      <c r="K43" s="107">
        <v>3416</v>
      </c>
      <c r="L43" s="107">
        <v>3202</v>
      </c>
      <c r="M43" s="108">
        <v>3028</v>
      </c>
    </row>
    <row r="44" spans="2:13" ht="27.75" customHeight="1">
      <c r="B44" s="1276"/>
      <c r="C44" s="1277"/>
      <c r="D44" s="105"/>
      <c r="E44" s="1282" t="s">
        <v>34</v>
      </c>
      <c r="F44" s="1282"/>
      <c r="G44" s="1282"/>
      <c r="H44" s="1283"/>
      <c r="I44" s="106">
        <v>6</v>
      </c>
      <c r="J44" s="107">
        <v>3</v>
      </c>
      <c r="K44" s="107">
        <v>3</v>
      </c>
      <c r="L44" s="107">
        <v>2</v>
      </c>
      <c r="M44" s="108">
        <v>2</v>
      </c>
    </row>
    <row r="45" spans="2:13" ht="27.75" customHeight="1">
      <c r="B45" s="1276"/>
      <c r="C45" s="1277"/>
      <c r="D45" s="105"/>
      <c r="E45" s="1282" t="s">
        <v>35</v>
      </c>
      <c r="F45" s="1282"/>
      <c r="G45" s="1282"/>
      <c r="H45" s="1283"/>
      <c r="I45" s="106">
        <v>637</v>
      </c>
      <c r="J45" s="107">
        <v>601</v>
      </c>
      <c r="K45" s="107">
        <v>630</v>
      </c>
      <c r="L45" s="107">
        <v>615</v>
      </c>
      <c r="M45" s="108">
        <v>592</v>
      </c>
    </row>
    <row r="46" spans="2:13" ht="27.75" customHeight="1">
      <c r="B46" s="1276"/>
      <c r="C46" s="1277"/>
      <c r="D46" s="109"/>
      <c r="E46" s="1282" t="s">
        <v>36</v>
      </c>
      <c r="F46" s="1282"/>
      <c r="G46" s="1282"/>
      <c r="H46" s="1283"/>
      <c r="I46" s="106" t="s">
        <v>507</v>
      </c>
      <c r="J46" s="107" t="s">
        <v>507</v>
      </c>
      <c r="K46" s="107" t="s">
        <v>507</v>
      </c>
      <c r="L46" s="107" t="s">
        <v>507</v>
      </c>
      <c r="M46" s="108" t="s">
        <v>507</v>
      </c>
    </row>
    <row r="47" spans="2:13" ht="27.75" customHeight="1">
      <c r="B47" s="1276"/>
      <c r="C47" s="1277"/>
      <c r="D47" s="110"/>
      <c r="E47" s="1284" t="s">
        <v>37</v>
      </c>
      <c r="F47" s="1285"/>
      <c r="G47" s="1285"/>
      <c r="H47" s="1286"/>
      <c r="I47" s="106" t="s">
        <v>507</v>
      </c>
      <c r="J47" s="107" t="s">
        <v>507</v>
      </c>
      <c r="K47" s="107" t="s">
        <v>507</v>
      </c>
      <c r="L47" s="107" t="s">
        <v>507</v>
      </c>
      <c r="M47" s="108" t="s">
        <v>507</v>
      </c>
    </row>
    <row r="48" spans="2:13" ht="27.75" customHeight="1">
      <c r="B48" s="1276"/>
      <c r="C48" s="1277"/>
      <c r="D48" s="105"/>
      <c r="E48" s="1282" t="s">
        <v>38</v>
      </c>
      <c r="F48" s="1282"/>
      <c r="G48" s="1282"/>
      <c r="H48" s="1283"/>
      <c r="I48" s="106" t="s">
        <v>507</v>
      </c>
      <c r="J48" s="107" t="s">
        <v>507</v>
      </c>
      <c r="K48" s="107" t="s">
        <v>507</v>
      </c>
      <c r="L48" s="107" t="s">
        <v>507</v>
      </c>
      <c r="M48" s="108" t="s">
        <v>507</v>
      </c>
    </row>
    <row r="49" spans="2:13" ht="27.75" customHeight="1">
      <c r="B49" s="1278"/>
      <c r="C49" s="1279"/>
      <c r="D49" s="105"/>
      <c r="E49" s="1282" t="s">
        <v>39</v>
      </c>
      <c r="F49" s="1282"/>
      <c r="G49" s="1282"/>
      <c r="H49" s="1283"/>
      <c r="I49" s="106" t="s">
        <v>507</v>
      </c>
      <c r="J49" s="107" t="s">
        <v>507</v>
      </c>
      <c r="K49" s="107" t="s">
        <v>507</v>
      </c>
      <c r="L49" s="107" t="s">
        <v>507</v>
      </c>
      <c r="M49" s="108" t="s">
        <v>507</v>
      </c>
    </row>
    <row r="50" spans="2:13" ht="27.75" customHeight="1">
      <c r="B50" s="1287" t="s">
        <v>40</v>
      </c>
      <c r="C50" s="1288"/>
      <c r="D50" s="111"/>
      <c r="E50" s="1282" t="s">
        <v>41</v>
      </c>
      <c r="F50" s="1282"/>
      <c r="G50" s="1282"/>
      <c r="H50" s="1283"/>
      <c r="I50" s="106">
        <v>1059</v>
      </c>
      <c r="J50" s="107">
        <v>1321</v>
      </c>
      <c r="K50" s="107">
        <v>1493</v>
      </c>
      <c r="L50" s="107">
        <v>1527</v>
      </c>
      <c r="M50" s="108">
        <v>1605</v>
      </c>
    </row>
    <row r="51" spans="2:13" ht="27.75" customHeight="1">
      <c r="B51" s="1276"/>
      <c r="C51" s="1277"/>
      <c r="D51" s="105"/>
      <c r="E51" s="1282" t="s">
        <v>42</v>
      </c>
      <c r="F51" s="1282"/>
      <c r="G51" s="1282"/>
      <c r="H51" s="1283"/>
      <c r="I51" s="106">
        <v>77</v>
      </c>
      <c r="J51" s="107" t="s">
        <v>507</v>
      </c>
      <c r="K51" s="107">
        <v>63</v>
      </c>
      <c r="L51" s="107">
        <v>56</v>
      </c>
      <c r="M51" s="108">
        <v>49</v>
      </c>
    </row>
    <row r="52" spans="2:13" ht="27.75" customHeight="1">
      <c r="B52" s="1278"/>
      <c r="C52" s="1279"/>
      <c r="D52" s="105"/>
      <c r="E52" s="1282" t="s">
        <v>43</v>
      </c>
      <c r="F52" s="1282"/>
      <c r="G52" s="1282"/>
      <c r="H52" s="1283"/>
      <c r="I52" s="106">
        <v>5205</v>
      </c>
      <c r="J52" s="107">
        <v>5043</v>
      </c>
      <c r="K52" s="107">
        <v>4913</v>
      </c>
      <c r="L52" s="107">
        <v>4618</v>
      </c>
      <c r="M52" s="108">
        <v>4851</v>
      </c>
    </row>
    <row r="53" spans="2:13" ht="27.75" customHeight="1" thickBot="1">
      <c r="B53" s="1289" t="s">
        <v>44</v>
      </c>
      <c r="C53" s="1290"/>
      <c r="D53" s="112"/>
      <c r="E53" s="1291" t="s">
        <v>45</v>
      </c>
      <c r="F53" s="1291"/>
      <c r="G53" s="1291"/>
      <c r="H53" s="1292"/>
      <c r="I53" s="113">
        <v>2875</v>
      </c>
      <c r="J53" s="114">
        <v>2785</v>
      </c>
      <c r="K53" s="114">
        <v>2644</v>
      </c>
      <c r="L53" s="114">
        <v>2606</v>
      </c>
      <c r="M53" s="115">
        <v>2017</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IgLB5mwcaXl7PJLoTj1hgRjCZvXEq4vMew8jUmZwpqzBncc0Vu8fHlHYyxArpWlgiTwjtECRsELr6A9jfzN7g==" saltValue="2fqXEesBgqb5BqMhJje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551</v>
      </c>
      <c r="G54" s="124" t="s">
        <v>552</v>
      </c>
      <c r="H54" s="125" t="s">
        <v>553</v>
      </c>
    </row>
    <row r="55" spans="2:8" ht="52.5" customHeight="1">
      <c r="B55" s="126"/>
      <c r="C55" s="1301" t="s">
        <v>48</v>
      </c>
      <c r="D55" s="1301"/>
      <c r="E55" s="1302"/>
      <c r="F55" s="127">
        <v>643</v>
      </c>
      <c r="G55" s="127">
        <v>606</v>
      </c>
      <c r="H55" s="128">
        <v>595</v>
      </c>
    </row>
    <row r="56" spans="2:8" ht="52.5" customHeight="1">
      <c r="B56" s="129"/>
      <c r="C56" s="1303" t="s">
        <v>49</v>
      </c>
      <c r="D56" s="1303"/>
      <c r="E56" s="1304"/>
      <c r="F56" s="130">
        <v>51</v>
      </c>
      <c r="G56" s="130">
        <v>57</v>
      </c>
      <c r="H56" s="131">
        <v>62</v>
      </c>
    </row>
    <row r="57" spans="2:8" ht="53.25" customHeight="1">
      <c r="B57" s="129"/>
      <c r="C57" s="1305" t="s">
        <v>50</v>
      </c>
      <c r="D57" s="1305"/>
      <c r="E57" s="1306"/>
      <c r="F57" s="132">
        <v>649</v>
      </c>
      <c r="G57" s="132">
        <v>723</v>
      </c>
      <c r="H57" s="133">
        <v>785</v>
      </c>
    </row>
    <row r="58" spans="2:8" ht="45.75" customHeight="1">
      <c r="B58" s="134"/>
      <c r="C58" s="1293" t="s">
        <v>571</v>
      </c>
      <c r="D58" s="1294"/>
      <c r="E58" s="1295"/>
      <c r="F58" s="135">
        <v>314</v>
      </c>
      <c r="G58" s="135">
        <v>367</v>
      </c>
      <c r="H58" s="136">
        <v>501</v>
      </c>
    </row>
    <row r="59" spans="2:8" ht="45.75" customHeight="1">
      <c r="B59" s="134"/>
      <c r="C59" s="1293" t="s">
        <v>572</v>
      </c>
      <c r="D59" s="1294"/>
      <c r="E59" s="1295"/>
      <c r="F59" s="135">
        <v>174</v>
      </c>
      <c r="G59" s="135">
        <v>170</v>
      </c>
      <c r="H59" s="136">
        <v>156</v>
      </c>
    </row>
    <row r="60" spans="2:8" ht="45.75" customHeight="1">
      <c r="B60" s="134"/>
      <c r="C60" s="1293" t="s">
        <v>573</v>
      </c>
      <c r="D60" s="1294"/>
      <c r="E60" s="1295"/>
      <c r="F60" s="135">
        <v>148</v>
      </c>
      <c r="G60" s="135">
        <v>165</v>
      </c>
      <c r="H60" s="136">
        <v>110</v>
      </c>
    </row>
    <row r="61" spans="2:8" ht="45.75" customHeight="1">
      <c r="B61" s="134"/>
      <c r="C61" s="1293" t="s">
        <v>574</v>
      </c>
      <c r="D61" s="1294"/>
      <c r="E61" s="1295"/>
      <c r="F61" s="135">
        <v>9</v>
      </c>
      <c r="G61" s="135">
        <v>17</v>
      </c>
      <c r="H61" s="136">
        <v>14</v>
      </c>
    </row>
    <row r="62" spans="2:8" ht="45.75" customHeight="1" thickBot="1">
      <c r="B62" s="137"/>
      <c r="C62" s="1296" t="s">
        <v>575</v>
      </c>
      <c r="D62" s="1297"/>
      <c r="E62" s="1298"/>
      <c r="F62" s="138">
        <v>4</v>
      </c>
      <c r="G62" s="138">
        <v>4</v>
      </c>
      <c r="H62" s="139">
        <v>4</v>
      </c>
    </row>
    <row r="63" spans="2:8" ht="52.5" customHeight="1" thickBot="1">
      <c r="B63" s="140"/>
      <c r="C63" s="1299" t="s">
        <v>51</v>
      </c>
      <c r="D63" s="1299"/>
      <c r="E63" s="1300"/>
      <c r="F63" s="141">
        <v>1343</v>
      </c>
      <c r="G63" s="141">
        <v>1386</v>
      </c>
      <c r="H63" s="142">
        <v>1442</v>
      </c>
    </row>
    <row r="64" spans="2:8" ht="15" customHeight="1"/>
    <row r="65" ht="0" hidden="1" customHeight="1"/>
    <row r="66" ht="0" hidden="1" customHeight="1"/>
  </sheetData>
  <sheetProtection algorithmName="SHA-512" hashValue="lPRLTbeeNn/kTLHw/KR66L8MRyR5hSjCNnqpMK6XdGUr2BUf5lv1DmW5AYnWb03C6n9F4A6ayJrrnLggbD7Nog==" saltValue="BpMsRCp3EBmnuh/OBFAE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ZM191"/>
  <sheetViews>
    <sheetView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20" t="s">
        <v>596</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4"/>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4"/>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4"/>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4"/>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13"/>
      <c r="H50" s="1313"/>
      <c r="I50" s="1313"/>
      <c r="J50" s="1313"/>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2" t="s">
        <v>549</v>
      </c>
      <c r="BQ50" s="1312"/>
      <c r="BR50" s="1312"/>
      <c r="BS50" s="1312"/>
      <c r="BT50" s="1312"/>
      <c r="BU50" s="1312"/>
      <c r="BV50" s="1312"/>
      <c r="BW50" s="1312"/>
      <c r="BX50" s="1312" t="s">
        <v>550</v>
      </c>
      <c r="BY50" s="1312"/>
      <c r="BZ50" s="1312"/>
      <c r="CA50" s="1312"/>
      <c r="CB50" s="1312"/>
      <c r="CC50" s="1312"/>
      <c r="CD50" s="1312"/>
      <c r="CE50" s="1312"/>
      <c r="CF50" s="1312" t="s">
        <v>551</v>
      </c>
      <c r="CG50" s="1312"/>
      <c r="CH50" s="1312"/>
      <c r="CI50" s="1312"/>
      <c r="CJ50" s="1312"/>
      <c r="CK50" s="1312"/>
      <c r="CL50" s="1312"/>
      <c r="CM50" s="1312"/>
      <c r="CN50" s="1312" t="s">
        <v>552</v>
      </c>
      <c r="CO50" s="1312"/>
      <c r="CP50" s="1312"/>
      <c r="CQ50" s="1312"/>
      <c r="CR50" s="1312"/>
      <c r="CS50" s="1312"/>
      <c r="CT50" s="1312"/>
      <c r="CU50" s="1312"/>
      <c r="CV50" s="1312" t="s">
        <v>553</v>
      </c>
      <c r="CW50" s="1312"/>
      <c r="CX50" s="1312"/>
      <c r="CY50" s="1312"/>
      <c r="CZ50" s="1312"/>
      <c r="DA50" s="1312"/>
      <c r="DB50" s="1312"/>
      <c r="DC50" s="1312"/>
    </row>
    <row r="51" spans="1:109" ht="13.5" customHeight="1">
      <c r="B51" s="394"/>
      <c r="G51" s="1315"/>
      <c r="H51" s="1315"/>
      <c r="I51" s="1329"/>
      <c r="J51" s="1329"/>
      <c r="K51" s="1314"/>
      <c r="L51" s="1314"/>
      <c r="M51" s="1314"/>
      <c r="N51" s="1314"/>
      <c r="AM51" s="403"/>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19"/>
      <c r="BQ51" s="1307"/>
      <c r="BR51" s="1307"/>
      <c r="BS51" s="1307"/>
      <c r="BT51" s="1307"/>
      <c r="BU51" s="1307"/>
      <c r="BV51" s="1307"/>
      <c r="BW51" s="1307"/>
      <c r="BX51" s="1307">
        <v>124</v>
      </c>
      <c r="BY51" s="1307"/>
      <c r="BZ51" s="1307"/>
      <c r="CA51" s="1307"/>
      <c r="CB51" s="1307"/>
      <c r="CC51" s="1307"/>
      <c r="CD51" s="1307"/>
      <c r="CE51" s="1307"/>
      <c r="CF51" s="1307">
        <v>119.1</v>
      </c>
      <c r="CG51" s="1307"/>
      <c r="CH51" s="1307"/>
      <c r="CI51" s="1307"/>
      <c r="CJ51" s="1307"/>
      <c r="CK51" s="1307"/>
      <c r="CL51" s="1307"/>
      <c r="CM51" s="1307"/>
      <c r="CN51" s="1307">
        <v>117.2</v>
      </c>
      <c r="CO51" s="1307"/>
      <c r="CP51" s="1307"/>
      <c r="CQ51" s="1307"/>
      <c r="CR51" s="1307"/>
      <c r="CS51" s="1307"/>
      <c r="CT51" s="1307"/>
      <c r="CU51" s="1307"/>
      <c r="CV51" s="1307">
        <v>89.5</v>
      </c>
      <c r="CW51" s="1307"/>
      <c r="CX51" s="1307"/>
      <c r="CY51" s="1307"/>
      <c r="CZ51" s="1307"/>
      <c r="DA51" s="1307"/>
      <c r="DB51" s="1307"/>
      <c r="DC51" s="1307"/>
    </row>
    <row r="52" spans="1:109">
      <c r="B52" s="394"/>
      <c r="G52" s="1315"/>
      <c r="H52" s="1315"/>
      <c r="I52" s="1329"/>
      <c r="J52" s="1329"/>
      <c r="K52" s="1314"/>
      <c r="L52" s="1314"/>
      <c r="M52" s="1314"/>
      <c r="N52" s="1314"/>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15"/>
      <c r="H53" s="1315"/>
      <c r="I53" s="1313"/>
      <c r="J53" s="1313"/>
      <c r="K53" s="1314"/>
      <c r="L53" s="1314"/>
      <c r="M53" s="1314"/>
      <c r="N53" s="1314"/>
      <c r="AM53" s="403"/>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19"/>
      <c r="BQ53" s="1307"/>
      <c r="BR53" s="1307"/>
      <c r="BS53" s="1307"/>
      <c r="BT53" s="1307"/>
      <c r="BU53" s="1307"/>
      <c r="BV53" s="1307"/>
      <c r="BW53" s="1307"/>
      <c r="BX53" s="1307">
        <v>54.9</v>
      </c>
      <c r="BY53" s="1307"/>
      <c r="BZ53" s="1307"/>
      <c r="CA53" s="1307"/>
      <c r="CB53" s="1307"/>
      <c r="CC53" s="1307"/>
      <c r="CD53" s="1307"/>
      <c r="CE53" s="1307"/>
      <c r="CF53" s="1307">
        <v>54.1</v>
      </c>
      <c r="CG53" s="1307"/>
      <c r="CH53" s="1307"/>
      <c r="CI53" s="1307"/>
      <c r="CJ53" s="1307"/>
      <c r="CK53" s="1307"/>
      <c r="CL53" s="1307"/>
      <c r="CM53" s="1307"/>
      <c r="CN53" s="1307">
        <v>62.4</v>
      </c>
      <c r="CO53" s="1307"/>
      <c r="CP53" s="1307"/>
      <c r="CQ53" s="1307"/>
      <c r="CR53" s="1307"/>
      <c r="CS53" s="1307"/>
      <c r="CT53" s="1307"/>
      <c r="CU53" s="1307"/>
      <c r="CV53" s="1307">
        <v>63.4</v>
      </c>
      <c r="CW53" s="1307"/>
      <c r="CX53" s="1307"/>
      <c r="CY53" s="1307"/>
      <c r="CZ53" s="1307"/>
      <c r="DA53" s="1307"/>
      <c r="DB53" s="1307"/>
      <c r="DC53" s="1307"/>
    </row>
    <row r="54" spans="1:109">
      <c r="A54" s="402"/>
      <c r="B54" s="394"/>
      <c r="G54" s="1315"/>
      <c r="H54" s="1315"/>
      <c r="I54" s="1313"/>
      <c r="J54" s="1313"/>
      <c r="K54" s="1314"/>
      <c r="L54" s="1314"/>
      <c r="M54" s="1314"/>
      <c r="N54" s="1314"/>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13"/>
      <c r="H55" s="1313"/>
      <c r="I55" s="1313"/>
      <c r="J55" s="1313"/>
      <c r="K55" s="1314"/>
      <c r="L55" s="1314"/>
      <c r="M55" s="1314"/>
      <c r="N55" s="1314"/>
      <c r="AN55" s="1312" t="s">
        <v>601</v>
      </c>
      <c r="AO55" s="1312"/>
      <c r="AP55" s="1312"/>
      <c r="AQ55" s="1312"/>
      <c r="AR55" s="1312"/>
      <c r="AS55" s="1312"/>
      <c r="AT55" s="1312"/>
      <c r="AU55" s="1312"/>
      <c r="AV55" s="1312"/>
      <c r="AW55" s="1312"/>
      <c r="AX55" s="1312"/>
      <c r="AY55" s="1312"/>
      <c r="AZ55" s="1312"/>
      <c r="BA55" s="1312"/>
      <c r="BB55" s="1310" t="s">
        <v>599</v>
      </c>
      <c r="BC55" s="1310"/>
      <c r="BD55" s="1310"/>
      <c r="BE55" s="1310"/>
      <c r="BF55" s="1310"/>
      <c r="BG55" s="1310"/>
      <c r="BH55" s="1310"/>
      <c r="BI55" s="1310"/>
      <c r="BJ55" s="1310"/>
      <c r="BK55" s="1310"/>
      <c r="BL55" s="1310"/>
      <c r="BM55" s="1310"/>
      <c r="BN55" s="1310"/>
      <c r="BO55" s="1310"/>
      <c r="BP55" s="1319"/>
      <c r="BQ55" s="1307"/>
      <c r="BR55" s="1307"/>
      <c r="BS55" s="1307"/>
      <c r="BT55" s="1307"/>
      <c r="BU55" s="1307"/>
      <c r="BV55" s="1307"/>
      <c r="BW55" s="1307"/>
      <c r="BX55" s="1307">
        <v>0.8</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c r="A56" s="402"/>
      <c r="B56" s="394"/>
      <c r="G56" s="1313"/>
      <c r="H56" s="1313"/>
      <c r="I56" s="1313"/>
      <c r="J56" s="1313"/>
      <c r="K56" s="1314"/>
      <c r="L56" s="1314"/>
      <c r="M56" s="1314"/>
      <c r="N56" s="1314"/>
      <c r="AN56" s="1312"/>
      <c r="AO56" s="1312"/>
      <c r="AP56" s="1312"/>
      <c r="AQ56" s="1312"/>
      <c r="AR56" s="1312"/>
      <c r="AS56" s="1312"/>
      <c r="AT56" s="1312"/>
      <c r="AU56" s="1312"/>
      <c r="AV56" s="1312"/>
      <c r="AW56" s="1312"/>
      <c r="AX56" s="1312"/>
      <c r="AY56" s="1312"/>
      <c r="AZ56" s="1312"/>
      <c r="BA56" s="1312"/>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13"/>
      <c r="H57" s="1313"/>
      <c r="I57" s="1308"/>
      <c r="J57" s="1308"/>
      <c r="K57" s="1314"/>
      <c r="L57" s="1314"/>
      <c r="M57" s="1314"/>
      <c r="N57" s="1314"/>
      <c r="AM57" s="387"/>
      <c r="AN57" s="1312"/>
      <c r="AO57" s="1312"/>
      <c r="AP57" s="1312"/>
      <c r="AQ57" s="1312"/>
      <c r="AR57" s="1312"/>
      <c r="AS57" s="1312"/>
      <c r="AT57" s="1312"/>
      <c r="AU57" s="1312"/>
      <c r="AV57" s="1312"/>
      <c r="AW57" s="1312"/>
      <c r="AX57" s="1312"/>
      <c r="AY57" s="1312"/>
      <c r="AZ57" s="1312"/>
      <c r="BA57" s="1312"/>
      <c r="BB57" s="1310" t="s">
        <v>600</v>
      </c>
      <c r="BC57" s="1310"/>
      <c r="BD57" s="1310"/>
      <c r="BE57" s="1310"/>
      <c r="BF57" s="1310"/>
      <c r="BG57" s="1310"/>
      <c r="BH57" s="1310"/>
      <c r="BI57" s="1310"/>
      <c r="BJ57" s="1310"/>
      <c r="BK57" s="1310"/>
      <c r="BL57" s="1310"/>
      <c r="BM57" s="1310"/>
      <c r="BN57" s="1310"/>
      <c r="BO57" s="1310"/>
      <c r="BP57" s="1319"/>
      <c r="BQ57" s="1307"/>
      <c r="BR57" s="1307"/>
      <c r="BS57" s="1307"/>
      <c r="BT57" s="1307"/>
      <c r="BU57" s="1307"/>
      <c r="BV57" s="1307"/>
      <c r="BW57" s="1307"/>
      <c r="BX57" s="1307">
        <v>56.2</v>
      </c>
      <c r="BY57" s="1307"/>
      <c r="BZ57" s="1307"/>
      <c r="CA57" s="1307"/>
      <c r="CB57" s="1307"/>
      <c r="CC57" s="1307"/>
      <c r="CD57" s="1307"/>
      <c r="CE57" s="1307"/>
      <c r="CF57" s="1307">
        <v>58.6</v>
      </c>
      <c r="CG57" s="1307"/>
      <c r="CH57" s="1307"/>
      <c r="CI57" s="1307"/>
      <c r="CJ57" s="1307"/>
      <c r="CK57" s="1307"/>
      <c r="CL57" s="1307"/>
      <c r="CM57" s="1307"/>
      <c r="CN57" s="1307">
        <v>59.1</v>
      </c>
      <c r="CO57" s="1307"/>
      <c r="CP57" s="1307"/>
      <c r="CQ57" s="1307"/>
      <c r="CR57" s="1307"/>
      <c r="CS57" s="1307"/>
      <c r="CT57" s="1307"/>
      <c r="CU57" s="1307"/>
      <c r="CV57" s="1307">
        <v>61.2</v>
      </c>
      <c r="CW57" s="1307"/>
      <c r="CX57" s="1307"/>
      <c r="CY57" s="1307"/>
      <c r="CZ57" s="1307"/>
      <c r="DA57" s="1307"/>
      <c r="DB57" s="1307"/>
      <c r="DC57" s="1307"/>
      <c r="DD57" s="407"/>
      <c r="DE57" s="406"/>
    </row>
    <row r="58" spans="1:109" s="402" customFormat="1">
      <c r="A58" s="387"/>
      <c r="B58" s="406"/>
      <c r="G58" s="1313"/>
      <c r="H58" s="1313"/>
      <c r="I58" s="1308"/>
      <c r="J58" s="1308"/>
      <c r="K58" s="1314"/>
      <c r="L58" s="1314"/>
      <c r="M58" s="1314"/>
      <c r="N58" s="1314"/>
      <c r="AM58" s="387"/>
      <c r="AN58" s="1312"/>
      <c r="AO58" s="1312"/>
      <c r="AP58" s="1312"/>
      <c r="AQ58" s="1312"/>
      <c r="AR58" s="1312"/>
      <c r="AS58" s="1312"/>
      <c r="AT58" s="1312"/>
      <c r="AU58" s="1312"/>
      <c r="AV58" s="1312"/>
      <c r="AW58" s="1312"/>
      <c r="AX58" s="1312"/>
      <c r="AY58" s="1312"/>
      <c r="AZ58" s="1312"/>
      <c r="BA58" s="1312"/>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0" t="s">
        <v>603</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4"/>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4"/>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4"/>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4"/>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13"/>
      <c r="H72" s="1313"/>
      <c r="I72" s="1313"/>
      <c r="J72" s="1313"/>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2" t="s">
        <v>549</v>
      </c>
      <c r="BQ72" s="1312"/>
      <c r="BR72" s="1312"/>
      <c r="BS72" s="1312"/>
      <c r="BT72" s="1312"/>
      <c r="BU72" s="1312"/>
      <c r="BV72" s="1312"/>
      <c r="BW72" s="1312"/>
      <c r="BX72" s="1312" t="s">
        <v>550</v>
      </c>
      <c r="BY72" s="1312"/>
      <c r="BZ72" s="1312"/>
      <c r="CA72" s="1312"/>
      <c r="CB72" s="1312"/>
      <c r="CC72" s="1312"/>
      <c r="CD72" s="1312"/>
      <c r="CE72" s="1312"/>
      <c r="CF72" s="1312" t="s">
        <v>551</v>
      </c>
      <c r="CG72" s="1312"/>
      <c r="CH72" s="1312"/>
      <c r="CI72" s="1312"/>
      <c r="CJ72" s="1312"/>
      <c r="CK72" s="1312"/>
      <c r="CL72" s="1312"/>
      <c r="CM72" s="1312"/>
      <c r="CN72" s="1312" t="s">
        <v>552</v>
      </c>
      <c r="CO72" s="1312"/>
      <c r="CP72" s="1312"/>
      <c r="CQ72" s="1312"/>
      <c r="CR72" s="1312"/>
      <c r="CS72" s="1312"/>
      <c r="CT72" s="1312"/>
      <c r="CU72" s="1312"/>
      <c r="CV72" s="1312" t="s">
        <v>553</v>
      </c>
      <c r="CW72" s="1312"/>
      <c r="CX72" s="1312"/>
      <c r="CY72" s="1312"/>
      <c r="CZ72" s="1312"/>
      <c r="DA72" s="1312"/>
      <c r="DB72" s="1312"/>
      <c r="DC72" s="1312"/>
    </row>
    <row r="73" spans="2:107">
      <c r="B73" s="394"/>
      <c r="G73" s="1315"/>
      <c r="H73" s="1315"/>
      <c r="I73" s="1315"/>
      <c r="J73" s="1315"/>
      <c r="K73" s="1311"/>
      <c r="L73" s="1311"/>
      <c r="M73" s="1311"/>
      <c r="N73" s="1311"/>
      <c r="AM73" s="403"/>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07">
        <v>132</v>
      </c>
      <c r="BQ73" s="1307"/>
      <c r="BR73" s="1307"/>
      <c r="BS73" s="1307"/>
      <c r="BT73" s="1307"/>
      <c r="BU73" s="1307"/>
      <c r="BV73" s="1307"/>
      <c r="BW73" s="1307"/>
      <c r="BX73" s="1307">
        <v>124</v>
      </c>
      <c r="BY73" s="1307"/>
      <c r="BZ73" s="1307"/>
      <c r="CA73" s="1307"/>
      <c r="CB73" s="1307"/>
      <c r="CC73" s="1307"/>
      <c r="CD73" s="1307"/>
      <c r="CE73" s="1307"/>
      <c r="CF73" s="1307">
        <v>119.1</v>
      </c>
      <c r="CG73" s="1307"/>
      <c r="CH73" s="1307"/>
      <c r="CI73" s="1307"/>
      <c r="CJ73" s="1307"/>
      <c r="CK73" s="1307"/>
      <c r="CL73" s="1307"/>
      <c r="CM73" s="1307"/>
      <c r="CN73" s="1307">
        <v>117.2</v>
      </c>
      <c r="CO73" s="1307"/>
      <c r="CP73" s="1307"/>
      <c r="CQ73" s="1307"/>
      <c r="CR73" s="1307"/>
      <c r="CS73" s="1307"/>
      <c r="CT73" s="1307"/>
      <c r="CU73" s="1307"/>
      <c r="CV73" s="1307">
        <v>89.5</v>
      </c>
      <c r="CW73" s="1307"/>
      <c r="CX73" s="1307"/>
      <c r="CY73" s="1307"/>
      <c r="CZ73" s="1307"/>
      <c r="DA73" s="1307"/>
      <c r="DB73" s="1307"/>
      <c r="DC73" s="1307"/>
    </row>
    <row r="74" spans="2:107">
      <c r="B74" s="394"/>
      <c r="G74" s="1315"/>
      <c r="H74" s="1315"/>
      <c r="I74" s="1315"/>
      <c r="J74" s="1315"/>
      <c r="K74" s="1311"/>
      <c r="L74" s="1311"/>
      <c r="M74" s="1311"/>
      <c r="N74" s="1311"/>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15"/>
      <c r="H75" s="1315"/>
      <c r="I75" s="1313"/>
      <c r="J75" s="1313"/>
      <c r="K75" s="1314"/>
      <c r="L75" s="1314"/>
      <c r="M75" s="1314"/>
      <c r="N75" s="1314"/>
      <c r="AM75" s="403"/>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07">
        <v>12.3</v>
      </c>
      <c r="BQ75" s="1307"/>
      <c r="BR75" s="1307"/>
      <c r="BS75" s="1307"/>
      <c r="BT75" s="1307"/>
      <c r="BU75" s="1307"/>
      <c r="BV75" s="1307"/>
      <c r="BW75" s="1307"/>
      <c r="BX75" s="1307">
        <v>11.7</v>
      </c>
      <c r="BY75" s="1307"/>
      <c r="BZ75" s="1307"/>
      <c r="CA75" s="1307"/>
      <c r="CB75" s="1307"/>
      <c r="CC75" s="1307"/>
      <c r="CD75" s="1307"/>
      <c r="CE75" s="1307"/>
      <c r="CF75" s="1307">
        <v>11.2</v>
      </c>
      <c r="CG75" s="1307"/>
      <c r="CH75" s="1307"/>
      <c r="CI75" s="1307"/>
      <c r="CJ75" s="1307"/>
      <c r="CK75" s="1307"/>
      <c r="CL75" s="1307"/>
      <c r="CM75" s="1307"/>
      <c r="CN75" s="1307">
        <v>11.3</v>
      </c>
      <c r="CO75" s="1307"/>
      <c r="CP75" s="1307"/>
      <c r="CQ75" s="1307"/>
      <c r="CR75" s="1307"/>
      <c r="CS75" s="1307"/>
      <c r="CT75" s="1307"/>
      <c r="CU75" s="1307"/>
      <c r="CV75" s="1307">
        <v>11.5</v>
      </c>
      <c r="CW75" s="1307"/>
      <c r="CX75" s="1307"/>
      <c r="CY75" s="1307"/>
      <c r="CZ75" s="1307"/>
      <c r="DA75" s="1307"/>
      <c r="DB75" s="1307"/>
      <c r="DC75" s="1307"/>
    </row>
    <row r="76" spans="2:107">
      <c r="B76" s="394"/>
      <c r="G76" s="1315"/>
      <c r="H76" s="1315"/>
      <c r="I76" s="1313"/>
      <c r="J76" s="1313"/>
      <c r="K76" s="1314"/>
      <c r="L76" s="1314"/>
      <c r="M76" s="1314"/>
      <c r="N76" s="1314"/>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13"/>
      <c r="H77" s="1313"/>
      <c r="I77" s="1313"/>
      <c r="J77" s="1313"/>
      <c r="K77" s="1311"/>
      <c r="L77" s="1311"/>
      <c r="M77" s="1311"/>
      <c r="N77" s="1311"/>
      <c r="AN77" s="1312" t="s">
        <v>601</v>
      </c>
      <c r="AO77" s="1312"/>
      <c r="AP77" s="1312"/>
      <c r="AQ77" s="1312"/>
      <c r="AR77" s="1312"/>
      <c r="AS77" s="1312"/>
      <c r="AT77" s="1312"/>
      <c r="AU77" s="1312"/>
      <c r="AV77" s="1312"/>
      <c r="AW77" s="1312"/>
      <c r="AX77" s="1312"/>
      <c r="AY77" s="1312"/>
      <c r="AZ77" s="1312"/>
      <c r="BA77" s="1312"/>
      <c r="BB77" s="1310" t="s">
        <v>599</v>
      </c>
      <c r="BC77" s="1310"/>
      <c r="BD77" s="1310"/>
      <c r="BE77" s="1310"/>
      <c r="BF77" s="1310"/>
      <c r="BG77" s="1310"/>
      <c r="BH77" s="1310"/>
      <c r="BI77" s="1310"/>
      <c r="BJ77" s="1310"/>
      <c r="BK77" s="1310"/>
      <c r="BL77" s="1310"/>
      <c r="BM77" s="1310"/>
      <c r="BN77" s="1310"/>
      <c r="BO77" s="1310"/>
      <c r="BP77" s="1307">
        <v>22.6</v>
      </c>
      <c r="BQ77" s="1307"/>
      <c r="BR77" s="1307"/>
      <c r="BS77" s="1307"/>
      <c r="BT77" s="1307"/>
      <c r="BU77" s="1307"/>
      <c r="BV77" s="1307"/>
      <c r="BW77" s="1307"/>
      <c r="BX77" s="1307">
        <v>0.8</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c r="B78" s="394"/>
      <c r="G78" s="1313"/>
      <c r="H78" s="1313"/>
      <c r="I78" s="1313"/>
      <c r="J78" s="1313"/>
      <c r="K78" s="1311"/>
      <c r="L78" s="1311"/>
      <c r="M78" s="1311"/>
      <c r="N78" s="1311"/>
      <c r="AN78" s="1312"/>
      <c r="AO78" s="1312"/>
      <c r="AP78" s="1312"/>
      <c r="AQ78" s="1312"/>
      <c r="AR78" s="1312"/>
      <c r="AS78" s="1312"/>
      <c r="AT78" s="1312"/>
      <c r="AU78" s="1312"/>
      <c r="AV78" s="1312"/>
      <c r="AW78" s="1312"/>
      <c r="AX78" s="1312"/>
      <c r="AY78" s="1312"/>
      <c r="AZ78" s="1312"/>
      <c r="BA78" s="1312"/>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13"/>
      <c r="H79" s="1313"/>
      <c r="I79" s="1308"/>
      <c r="J79" s="1308"/>
      <c r="K79" s="1309"/>
      <c r="L79" s="1309"/>
      <c r="M79" s="1309"/>
      <c r="N79" s="1309"/>
      <c r="AN79" s="1312"/>
      <c r="AO79" s="1312"/>
      <c r="AP79" s="1312"/>
      <c r="AQ79" s="1312"/>
      <c r="AR79" s="1312"/>
      <c r="AS79" s="1312"/>
      <c r="AT79" s="1312"/>
      <c r="AU79" s="1312"/>
      <c r="AV79" s="1312"/>
      <c r="AW79" s="1312"/>
      <c r="AX79" s="1312"/>
      <c r="AY79" s="1312"/>
      <c r="AZ79" s="1312"/>
      <c r="BA79" s="1312"/>
      <c r="BB79" s="1310" t="s">
        <v>604</v>
      </c>
      <c r="BC79" s="1310"/>
      <c r="BD79" s="1310"/>
      <c r="BE79" s="1310"/>
      <c r="BF79" s="1310"/>
      <c r="BG79" s="1310"/>
      <c r="BH79" s="1310"/>
      <c r="BI79" s="1310"/>
      <c r="BJ79" s="1310"/>
      <c r="BK79" s="1310"/>
      <c r="BL79" s="1310"/>
      <c r="BM79" s="1310"/>
      <c r="BN79" s="1310"/>
      <c r="BO79" s="1310"/>
      <c r="BP79" s="1307">
        <v>9.5</v>
      </c>
      <c r="BQ79" s="1307"/>
      <c r="BR79" s="1307"/>
      <c r="BS79" s="1307"/>
      <c r="BT79" s="1307"/>
      <c r="BU79" s="1307"/>
      <c r="BV79" s="1307"/>
      <c r="BW79" s="1307"/>
      <c r="BX79" s="1307">
        <v>8.1</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c r="B80" s="394"/>
      <c r="G80" s="1313"/>
      <c r="H80" s="1313"/>
      <c r="I80" s="1308"/>
      <c r="J80" s="1308"/>
      <c r="K80" s="1309"/>
      <c r="L80" s="1309"/>
      <c r="M80" s="1309"/>
      <c r="N80" s="1309"/>
      <c r="AN80" s="1312"/>
      <c r="AO80" s="1312"/>
      <c r="AP80" s="1312"/>
      <c r="AQ80" s="1312"/>
      <c r="AR80" s="1312"/>
      <c r="AS80" s="1312"/>
      <c r="AT80" s="1312"/>
      <c r="AU80" s="1312"/>
      <c r="AV80" s="1312"/>
      <c r="AW80" s="1312"/>
      <c r="AX80" s="1312"/>
      <c r="AY80" s="1312"/>
      <c r="AZ80" s="1312"/>
      <c r="BA80" s="1312"/>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35"/>
  <sheetViews>
    <sheetView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546</v>
      </c>
      <c r="G2" s="156"/>
      <c r="H2" s="157"/>
    </row>
    <row r="3" spans="1:8">
      <c r="A3" s="153" t="s">
        <v>539</v>
      </c>
      <c r="B3" s="158"/>
      <c r="C3" s="159"/>
      <c r="D3" s="160">
        <v>63580</v>
      </c>
      <c r="E3" s="161"/>
      <c r="F3" s="162">
        <v>128485</v>
      </c>
      <c r="G3" s="163"/>
      <c r="H3" s="164"/>
    </row>
    <row r="4" spans="1:8">
      <c r="A4" s="165"/>
      <c r="B4" s="166"/>
      <c r="C4" s="167"/>
      <c r="D4" s="168">
        <v>41094</v>
      </c>
      <c r="E4" s="169"/>
      <c r="F4" s="170">
        <v>62765</v>
      </c>
      <c r="G4" s="171"/>
      <c r="H4" s="172"/>
    </row>
    <row r="5" spans="1:8">
      <c r="A5" s="153" t="s">
        <v>541</v>
      </c>
      <c r="B5" s="158"/>
      <c r="C5" s="159"/>
      <c r="D5" s="160">
        <v>83721</v>
      </c>
      <c r="E5" s="161"/>
      <c r="F5" s="162">
        <v>128611</v>
      </c>
      <c r="G5" s="163"/>
      <c r="H5" s="164"/>
    </row>
    <row r="6" spans="1:8">
      <c r="A6" s="165"/>
      <c r="B6" s="166"/>
      <c r="C6" s="167"/>
      <c r="D6" s="168">
        <v>51571</v>
      </c>
      <c r="E6" s="169"/>
      <c r="F6" s="170">
        <v>61552</v>
      </c>
      <c r="G6" s="171"/>
      <c r="H6" s="172"/>
    </row>
    <row r="7" spans="1:8">
      <c r="A7" s="153" t="s">
        <v>542</v>
      </c>
      <c r="B7" s="158"/>
      <c r="C7" s="159"/>
      <c r="D7" s="160">
        <v>93215</v>
      </c>
      <c r="E7" s="161"/>
      <c r="F7" s="162">
        <v>138651</v>
      </c>
      <c r="G7" s="163"/>
      <c r="H7" s="164"/>
    </row>
    <row r="8" spans="1:8">
      <c r="A8" s="165"/>
      <c r="B8" s="166"/>
      <c r="C8" s="167"/>
      <c r="D8" s="168">
        <v>76098</v>
      </c>
      <c r="E8" s="169"/>
      <c r="F8" s="170">
        <v>71211</v>
      </c>
      <c r="G8" s="171"/>
      <c r="H8" s="172"/>
    </row>
    <row r="9" spans="1:8">
      <c r="A9" s="153" t="s">
        <v>543</v>
      </c>
      <c r="B9" s="158"/>
      <c r="C9" s="159"/>
      <c r="D9" s="160">
        <v>66894</v>
      </c>
      <c r="E9" s="161"/>
      <c r="F9" s="162">
        <v>122882</v>
      </c>
      <c r="G9" s="163"/>
      <c r="H9" s="164"/>
    </row>
    <row r="10" spans="1:8">
      <c r="A10" s="165"/>
      <c r="B10" s="166"/>
      <c r="C10" s="167"/>
      <c r="D10" s="168">
        <v>55505</v>
      </c>
      <c r="E10" s="169"/>
      <c r="F10" s="170">
        <v>65785</v>
      </c>
      <c r="G10" s="171"/>
      <c r="H10" s="172"/>
    </row>
    <row r="11" spans="1:8">
      <c r="A11" s="153" t="s">
        <v>544</v>
      </c>
      <c r="B11" s="158"/>
      <c r="C11" s="159"/>
      <c r="D11" s="160">
        <v>78109</v>
      </c>
      <c r="E11" s="161"/>
      <c r="F11" s="162">
        <v>114790</v>
      </c>
      <c r="G11" s="163"/>
      <c r="H11" s="164"/>
    </row>
    <row r="12" spans="1:8">
      <c r="A12" s="165"/>
      <c r="B12" s="166"/>
      <c r="C12" s="173"/>
      <c r="D12" s="168">
        <v>50177</v>
      </c>
      <c r="E12" s="169"/>
      <c r="F12" s="170">
        <v>55601</v>
      </c>
      <c r="G12" s="171"/>
      <c r="H12" s="172"/>
    </row>
    <row r="13" spans="1:8">
      <c r="A13" s="153"/>
      <c r="B13" s="158"/>
      <c r="C13" s="174"/>
      <c r="D13" s="175">
        <v>77104</v>
      </c>
      <c r="E13" s="176"/>
      <c r="F13" s="177">
        <v>126684</v>
      </c>
      <c r="G13" s="178"/>
      <c r="H13" s="164"/>
    </row>
    <row r="14" spans="1:8">
      <c r="A14" s="165"/>
      <c r="B14" s="166"/>
      <c r="C14" s="167"/>
      <c r="D14" s="168">
        <v>54889</v>
      </c>
      <c r="E14" s="169"/>
      <c r="F14" s="170">
        <v>63383</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7.69</v>
      </c>
      <c r="C19" s="179">
        <f>ROUND(VALUE(SUBSTITUTE(実質収支比率等に係る経年分析!G$48,"▲","-")),2)</f>
        <v>8.19</v>
      </c>
      <c r="D19" s="179">
        <f>ROUND(VALUE(SUBSTITUTE(実質収支比率等に係る経年分析!H$48,"▲","-")),2)</f>
        <v>6.74</v>
      </c>
      <c r="E19" s="179">
        <f>ROUND(VALUE(SUBSTITUTE(実質収支比率等に係る経年分析!I$48,"▲","-")),2)</f>
        <v>6.87</v>
      </c>
      <c r="F19" s="179">
        <f>ROUND(VALUE(SUBSTITUTE(実質収支比率等に係る経年分析!J$48,"▲","-")),2)</f>
        <v>7.96</v>
      </c>
    </row>
    <row r="20" spans="1:11">
      <c r="A20" s="179" t="s">
        <v>55</v>
      </c>
      <c r="B20" s="179">
        <f>ROUND(VALUE(SUBSTITUTE(実質収支比率等に係る経年分析!F$47,"▲","-")),2)</f>
        <v>23.8</v>
      </c>
      <c r="C20" s="179">
        <f>ROUND(VALUE(SUBSTITUTE(実質収支比率等に係る経年分析!G$47,"▲","-")),2)</f>
        <v>23.76</v>
      </c>
      <c r="D20" s="179">
        <f>ROUND(VALUE(SUBSTITUTE(実質収支比率等に係る経年分析!H$47,"▲","-")),2)</f>
        <v>24.3</v>
      </c>
      <c r="E20" s="179">
        <f>ROUND(VALUE(SUBSTITUTE(実質収支比率等に係る経年分析!I$47,"▲","-")),2)</f>
        <v>22.97</v>
      </c>
      <c r="F20" s="179">
        <f>ROUND(VALUE(SUBSTITUTE(実質収支比率等に係る経年分析!J$47,"▲","-")),2)</f>
        <v>22.33</v>
      </c>
    </row>
    <row r="21" spans="1:11">
      <c r="A21" s="179" t="s">
        <v>56</v>
      </c>
      <c r="B21" s="179">
        <f>IF(ISNUMBER(VALUE(SUBSTITUTE(実質収支比率等に係る経年分析!F$49,"▲","-"))),ROUND(VALUE(SUBSTITUTE(実質収支比率等に係る経年分析!F$49,"▲","-")),2),NA())</f>
        <v>6.03</v>
      </c>
      <c r="C21" s="179">
        <f>IF(ISNUMBER(VALUE(SUBSTITUTE(実質収支比率等に係る経年分析!G$49,"▲","-"))),ROUND(VALUE(SUBSTITUTE(実質収支比率等に係る経年分析!G$49,"▲","-")),2),NA())</f>
        <v>0.7</v>
      </c>
      <c r="D21" s="179">
        <f>IF(ISNUMBER(VALUE(SUBSTITUTE(実質収支比率等に係る経年分析!H$49,"▲","-"))),ROUND(VALUE(SUBSTITUTE(実質収支比率等に係る経年分析!H$49,"▲","-")),2),NA())</f>
        <v>-1.47</v>
      </c>
      <c r="E21" s="179">
        <f>IF(ISNUMBER(VALUE(SUBSTITUTE(実質収支比率等に係る経年分析!I$49,"▲","-"))),ROUND(VALUE(SUBSTITUTE(実質収支比率等に係る経年分析!I$49,"▲","-")),2),NA())</f>
        <v>-1.3</v>
      </c>
      <c r="F21" s="179">
        <f>IF(ISNUMBER(VALUE(SUBSTITUTE(実質収支比率等に係る経年分析!J$49,"▲","-"))),ROUND(VALUE(SUBSTITUTE(実質収支比率等に係る経年分析!J$49,"▲","-")),2),NA())</f>
        <v>2.29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三川町下水道事業特別会計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三川町農業集落排水事業特別会計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c r="A33" s="180" t="str">
        <f>IF(連結実質赤字比率に係る赤字・黒字の構成分析!C$37="",NA(),連結実質赤字比率に係る赤字・黒字の構成分析!C$37)</f>
        <v>三川町後期高齢者医療特別会計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c r="A34" s="180" t="str">
        <f>IF(連結実質赤字比率に係る赤字・黒字の構成分析!C$36="",NA(),連結実質赤字比率に係る赤字・黒字の構成分析!C$36)</f>
        <v>三川町介護保険特別会計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0.48</v>
      </c>
    </row>
    <row r="35" spans="1:16">
      <c r="A35" s="180" t="str">
        <f>IF(連結実質赤字比率に係る赤字・黒字の構成分析!C$35="",NA(),連結実質赤字比率に係る赤字・黒字の構成分析!C$35)</f>
        <v>三川町国民健康保険特別会計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0.65</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7.69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6.74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7.95</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499</v>
      </c>
      <c r="E42" s="181"/>
      <c r="F42" s="181"/>
      <c r="G42" s="181">
        <f>'実質公債費比率（分子）の構造'!L$52</f>
        <v>453</v>
      </c>
      <c r="H42" s="181"/>
      <c r="I42" s="181"/>
      <c r="J42" s="181">
        <f>'実質公債費比率（分子）の構造'!M$52</f>
        <v>431</v>
      </c>
      <c r="K42" s="181"/>
      <c r="L42" s="181"/>
      <c r="M42" s="181">
        <f>'実質公債費比率（分子）の構造'!N$52</f>
        <v>420</v>
      </c>
      <c r="N42" s="181"/>
      <c r="O42" s="181"/>
      <c r="P42" s="181">
        <f>'実質公債費比率（分子）の構造'!O$52</f>
        <v>419</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25</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f>'実質公債費比率（分子）の構造'!O$50</f>
        <v>4</v>
      </c>
      <c r="O44" s="181"/>
      <c r="P44" s="181"/>
    </row>
    <row r="45" spans="1:16">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c r="A46" s="181" t="s">
        <v>67</v>
      </c>
      <c r="B46" s="181">
        <f>'実質公債費比率（分子）の構造'!K$48</f>
        <v>212</v>
      </c>
      <c r="C46" s="181"/>
      <c r="D46" s="181"/>
      <c r="E46" s="181">
        <f>'実質公債費比率（分子）の構造'!L$48</f>
        <v>207</v>
      </c>
      <c r="F46" s="181"/>
      <c r="G46" s="181"/>
      <c r="H46" s="181">
        <f>'実質公債費比率（分子）の構造'!M$48</f>
        <v>199</v>
      </c>
      <c r="I46" s="181"/>
      <c r="J46" s="181"/>
      <c r="K46" s="181">
        <f>'実質公債費比率（分子）の構造'!N$48</f>
        <v>204</v>
      </c>
      <c r="L46" s="181"/>
      <c r="M46" s="181"/>
      <c r="N46" s="181">
        <f>'実質公債費比率（分子）の構造'!O$48</f>
        <v>206</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504</v>
      </c>
      <c r="C49" s="181"/>
      <c r="D49" s="181"/>
      <c r="E49" s="181">
        <f>'実質公債費比率（分子）の構造'!L$45</f>
        <v>497</v>
      </c>
      <c r="F49" s="181"/>
      <c r="G49" s="181"/>
      <c r="H49" s="181">
        <f>'実質公債費比率（分子）の構造'!M$45</f>
        <v>475</v>
      </c>
      <c r="I49" s="181"/>
      <c r="J49" s="181"/>
      <c r="K49" s="181">
        <f>'実質公債費比率（分子）の構造'!N$45</f>
        <v>469</v>
      </c>
      <c r="L49" s="181"/>
      <c r="M49" s="181"/>
      <c r="N49" s="181">
        <f>'実質公債費比率（分子）の構造'!O$45</f>
        <v>477</v>
      </c>
      <c r="O49" s="181"/>
      <c r="P49" s="181"/>
    </row>
    <row r="50" spans="1:16">
      <c r="A50" s="181" t="s">
        <v>71</v>
      </c>
      <c r="B50" s="181" t="e">
        <f>NA()</f>
        <v>#N/A</v>
      </c>
      <c r="C50" s="181">
        <f>IF(ISNUMBER('実質公債費比率（分子）の構造'!K$53),'実質公債費比率（分子）の構造'!K$53,NA())</f>
        <v>243</v>
      </c>
      <c r="D50" s="181" t="e">
        <f>NA()</f>
        <v>#N/A</v>
      </c>
      <c r="E50" s="181" t="e">
        <f>NA()</f>
        <v>#N/A</v>
      </c>
      <c r="F50" s="181">
        <f>IF(ISNUMBER('実質公債費比率（分子）の構造'!L$53),'実質公債費比率（分子）の構造'!L$53,NA())</f>
        <v>256</v>
      </c>
      <c r="G50" s="181" t="e">
        <f>NA()</f>
        <v>#N/A</v>
      </c>
      <c r="H50" s="181" t="e">
        <f>NA()</f>
        <v>#N/A</v>
      </c>
      <c r="I50" s="181">
        <f>IF(ISNUMBER('実質公債費比率（分子）の構造'!M$53),'実質公債費比率（分子）の構造'!M$53,NA())</f>
        <v>248</v>
      </c>
      <c r="J50" s="181" t="e">
        <f>NA()</f>
        <v>#N/A</v>
      </c>
      <c r="K50" s="181" t="e">
        <f>NA()</f>
        <v>#N/A</v>
      </c>
      <c r="L50" s="181">
        <f>IF(ISNUMBER('実質公債費比率（分子）の構造'!N$53),'実質公債費比率（分子）の構造'!N$53,NA())</f>
        <v>258</v>
      </c>
      <c r="M50" s="181" t="e">
        <f>NA()</f>
        <v>#N/A</v>
      </c>
      <c r="N50" s="181" t="e">
        <f>NA()</f>
        <v>#N/A</v>
      </c>
      <c r="O50" s="181">
        <f>IF(ISNUMBER('実質公債費比率（分子）の構造'!O$53),'実質公債費比率（分子）の構造'!O$53,NA())</f>
        <v>269</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5205</v>
      </c>
      <c r="E56" s="180"/>
      <c r="F56" s="180"/>
      <c r="G56" s="180">
        <f>'将来負担比率（分子）の構造'!J$52</f>
        <v>5043</v>
      </c>
      <c r="H56" s="180"/>
      <c r="I56" s="180"/>
      <c r="J56" s="180">
        <f>'将来負担比率（分子）の構造'!K$52</f>
        <v>4913</v>
      </c>
      <c r="K56" s="180"/>
      <c r="L56" s="180"/>
      <c r="M56" s="180">
        <f>'将来負担比率（分子）の構造'!L$52</f>
        <v>4618</v>
      </c>
      <c r="N56" s="180"/>
      <c r="O56" s="180"/>
      <c r="P56" s="180">
        <f>'将来負担比率（分子）の構造'!M$52</f>
        <v>4851</v>
      </c>
    </row>
    <row r="57" spans="1:16">
      <c r="A57" s="180" t="s">
        <v>42</v>
      </c>
      <c r="B57" s="180"/>
      <c r="C57" s="180"/>
      <c r="D57" s="180">
        <f>'将来負担比率（分子）の構造'!I$51</f>
        <v>77</v>
      </c>
      <c r="E57" s="180"/>
      <c r="F57" s="180"/>
      <c r="G57" s="180" t="str">
        <f>'将来負担比率（分子）の構造'!J$51</f>
        <v>-</v>
      </c>
      <c r="H57" s="180"/>
      <c r="I57" s="180"/>
      <c r="J57" s="180">
        <f>'将来負担比率（分子）の構造'!K$51</f>
        <v>63</v>
      </c>
      <c r="K57" s="180"/>
      <c r="L57" s="180"/>
      <c r="M57" s="180">
        <f>'将来負担比率（分子）の構造'!L$51</f>
        <v>56</v>
      </c>
      <c r="N57" s="180"/>
      <c r="O57" s="180"/>
      <c r="P57" s="180">
        <f>'将来負担比率（分子）の構造'!M$51</f>
        <v>49</v>
      </c>
    </row>
    <row r="58" spans="1:16">
      <c r="A58" s="180" t="s">
        <v>41</v>
      </c>
      <c r="B58" s="180"/>
      <c r="C58" s="180"/>
      <c r="D58" s="180">
        <f>'将来負担比率（分子）の構造'!I$50</f>
        <v>1059</v>
      </c>
      <c r="E58" s="180"/>
      <c r="F58" s="180"/>
      <c r="G58" s="180">
        <f>'将来負担比率（分子）の構造'!J$50</f>
        <v>1321</v>
      </c>
      <c r="H58" s="180"/>
      <c r="I58" s="180"/>
      <c r="J58" s="180">
        <f>'将来負担比率（分子）の構造'!K$50</f>
        <v>1493</v>
      </c>
      <c r="K58" s="180"/>
      <c r="L58" s="180"/>
      <c r="M58" s="180">
        <f>'将来負担比率（分子）の構造'!L$50</f>
        <v>1527</v>
      </c>
      <c r="N58" s="180"/>
      <c r="O58" s="180"/>
      <c r="P58" s="180">
        <f>'将来負担比率（分子）の構造'!M$50</f>
        <v>1605</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637</v>
      </c>
      <c r="C62" s="180"/>
      <c r="D62" s="180"/>
      <c r="E62" s="180">
        <f>'将来負担比率（分子）の構造'!J$45</f>
        <v>601</v>
      </c>
      <c r="F62" s="180"/>
      <c r="G62" s="180"/>
      <c r="H62" s="180">
        <f>'将来負担比率（分子）の構造'!K$45</f>
        <v>630</v>
      </c>
      <c r="I62" s="180"/>
      <c r="J62" s="180"/>
      <c r="K62" s="180">
        <f>'将来負担比率（分子）の構造'!L$45</f>
        <v>615</v>
      </c>
      <c r="L62" s="180"/>
      <c r="M62" s="180"/>
      <c r="N62" s="180">
        <f>'将来負担比率（分子）の構造'!M$45</f>
        <v>592</v>
      </c>
      <c r="O62" s="180"/>
      <c r="P62" s="180"/>
    </row>
    <row r="63" spans="1:16">
      <c r="A63" s="180" t="s">
        <v>34</v>
      </c>
      <c r="B63" s="180">
        <f>'将来負担比率（分子）の構造'!I$44</f>
        <v>6</v>
      </c>
      <c r="C63" s="180"/>
      <c r="D63" s="180"/>
      <c r="E63" s="180">
        <f>'将来負担比率（分子）の構造'!J$44</f>
        <v>3</v>
      </c>
      <c r="F63" s="180"/>
      <c r="G63" s="180"/>
      <c r="H63" s="180">
        <f>'将来負担比率（分子）の構造'!K$44</f>
        <v>3</v>
      </c>
      <c r="I63" s="180"/>
      <c r="J63" s="180"/>
      <c r="K63" s="180">
        <f>'将来負担比率（分子）の構造'!L$44</f>
        <v>2</v>
      </c>
      <c r="L63" s="180"/>
      <c r="M63" s="180"/>
      <c r="N63" s="180">
        <f>'将来負担比率（分子）の構造'!M$44</f>
        <v>2</v>
      </c>
      <c r="O63" s="180"/>
      <c r="P63" s="180"/>
    </row>
    <row r="64" spans="1:16">
      <c r="A64" s="180" t="s">
        <v>33</v>
      </c>
      <c r="B64" s="180">
        <f>'将来負担比率（分子）の構造'!I$43</f>
        <v>3688</v>
      </c>
      <c r="C64" s="180"/>
      <c r="D64" s="180"/>
      <c r="E64" s="180">
        <f>'将来負担比率（分子）の構造'!J$43</f>
        <v>3606</v>
      </c>
      <c r="F64" s="180"/>
      <c r="G64" s="180"/>
      <c r="H64" s="180">
        <f>'将来負担比率（分子）の構造'!K$43</f>
        <v>3416</v>
      </c>
      <c r="I64" s="180"/>
      <c r="J64" s="180"/>
      <c r="K64" s="180">
        <f>'将来負担比率（分子）の構造'!L$43</f>
        <v>3202</v>
      </c>
      <c r="L64" s="180"/>
      <c r="M64" s="180"/>
      <c r="N64" s="180">
        <f>'将来負担比率（分子）の構造'!M$43</f>
        <v>3028</v>
      </c>
      <c r="O64" s="180"/>
      <c r="P64" s="180"/>
    </row>
    <row r="65" spans="1:16">
      <c r="A65" s="180" t="s">
        <v>32</v>
      </c>
      <c r="B65" s="180">
        <f>'将来負担比率（分子）の構造'!I$42</f>
        <v>29</v>
      </c>
      <c r="C65" s="180"/>
      <c r="D65" s="180"/>
      <c r="E65" s="180">
        <f>'将来負担比率（分子）の構造'!J$42</f>
        <v>25</v>
      </c>
      <c r="F65" s="180"/>
      <c r="G65" s="180"/>
      <c r="H65" s="180">
        <f>'将来負担比率（分子）の構造'!K$42</f>
        <v>25</v>
      </c>
      <c r="I65" s="180"/>
      <c r="J65" s="180"/>
      <c r="K65" s="180">
        <f>'将来負担比率（分子）の構造'!L$42</f>
        <v>17</v>
      </c>
      <c r="L65" s="180"/>
      <c r="M65" s="180"/>
      <c r="N65" s="180">
        <f>'将来負担比率（分子）の構造'!M$42</f>
        <v>13</v>
      </c>
      <c r="O65" s="180"/>
      <c r="P65" s="180"/>
    </row>
    <row r="66" spans="1:16">
      <c r="A66" s="180" t="s">
        <v>31</v>
      </c>
      <c r="B66" s="180">
        <f>'将来負担比率（分子）の構造'!I$41</f>
        <v>4856</v>
      </c>
      <c r="C66" s="180"/>
      <c r="D66" s="180"/>
      <c r="E66" s="180">
        <f>'将来負担比率（分子）の構造'!J$41</f>
        <v>4914</v>
      </c>
      <c r="F66" s="180"/>
      <c r="G66" s="180"/>
      <c r="H66" s="180">
        <f>'将来負担比率（分子）の構造'!K$41</f>
        <v>5040</v>
      </c>
      <c r="I66" s="180"/>
      <c r="J66" s="180"/>
      <c r="K66" s="180">
        <f>'将来負担比率（分子）の構造'!L$41</f>
        <v>4972</v>
      </c>
      <c r="L66" s="180"/>
      <c r="M66" s="180"/>
      <c r="N66" s="180">
        <f>'将来負担比率（分子）の構造'!M$41</f>
        <v>4889</v>
      </c>
      <c r="O66" s="180"/>
      <c r="P66" s="180"/>
    </row>
    <row r="67" spans="1:16">
      <c r="A67" s="180" t="s">
        <v>75</v>
      </c>
      <c r="B67" s="180" t="e">
        <f>NA()</f>
        <v>#N/A</v>
      </c>
      <c r="C67" s="180">
        <f>IF(ISNUMBER('将来負担比率（分子）の構造'!I$53), IF('将来負担比率（分子）の構造'!I$53 &lt; 0, 0, '将来負担比率（分子）の構造'!I$53), NA())</f>
        <v>2875</v>
      </c>
      <c r="D67" s="180" t="e">
        <f>NA()</f>
        <v>#N/A</v>
      </c>
      <c r="E67" s="180" t="e">
        <f>NA()</f>
        <v>#N/A</v>
      </c>
      <c r="F67" s="180">
        <f>IF(ISNUMBER('将来負担比率（分子）の構造'!J$53), IF('将来負担比率（分子）の構造'!J$53 &lt; 0, 0, '将来負担比率（分子）の構造'!J$53), NA())</f>
        <v>2785</v>
      </c>
      <c r="G67" s="180" t="e">
        <f>NA()</f>
        <v>#N/A</v>
      </c>
      <c r="H67" s="180" t="e">
        <f>NA()</f>
        <v>#N/A</v>
      </c>
      <c r="I67" s="180">
        <f>IF(ISNUMBER('将来負担比率（分子）の構造'!K$53), IF('将来負担比率（分子）の構造'!K$53 &lt; 0, 0, '将来負担比率（分子）の構造'!K$53), NA())</f>
        <v>2644</v>
      </c>
      <c r="J67" s="180" t="e">
        <f>NA()</f>
        <v>#N/A</v>
      </c>
      <c r="K67" s="180" t="e">
        <f>NA()</f>
        <v>#N/A</v>
      </c>
      <c r="L67" s="180">
        <f>IF(ISNUMBER('将来負担比率（分子）の構造'!L$53), IF('将来負担比率（分子）の構造'!L$53 &lt; 0, 0, '将来負担比率（分子）の構造'!L$53), NA())</f>
        <v>2606</v>
      </c>
      <c r="M67" s="180" t="e">
        <f>NA()</f>
        <v>#N/A</v>
      </c>
      <c r="N67" s="180" t="e">
        <f>NA()</f>
        <v>#N/A</v>
      </c>
      <c r="O67" s="180">
        <f>IF(ISNUMBER('将来負担比率（分子）の構造'!M$53), IF('将来負担比率（分子）の構造'!M$53 &lt; 0, 0, '将来負担比率（分子）の構造'!M$53), NA())</f>
        <v>2017</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643</v>
      </c>
      <c r="C72" s="184">
        <f>基金残高に係る経年分析!G55</f>
        <v>606</v>
      </c>
      <c r="D72" s="184">
        <f>基金残高に係る経年分析!H55</f>
        <v>595</v>
      </c>
    </row>
    <row r="73" spans="1:16">
      <c r="A73" s="183" t="s">
        <v>78</v>
      </c>
      <c r="B73" s="184">
        <f>基金残高に係る経年分析!F56</f>
        <v>51</v>
      </c>
      <c r="C73" s="184">
        <f>基金残高に係る経年分析!G56</f>
        <v>57</v>
      </c>
      <c r="D73" s="184">
        <f>基金残高に係る経年分析!H56</f>
        <v>62</v>
      </c>
    </row>
    <row r="74" spans="1:16">
      <c r="A74" s="183" t="s">
        <v>79</v>
      </c>
      <c r="B74" s="184">
        <f>基金残高に係る経年分析!F57</f>
        <v>649</v>
      </c>
      <c r="C74" s="184">
        <f>基金残高に係る経年分析!G57</f>
        <v>723</v>
      </c>
      <c r="D74" s="184">
        <f>基金残高に係る経年分析!H57</f>
        <v>785</v>
      </c>
    </row>
  </sheetData>
  <sheetProtection algorithmName="SHA-512" hashValue="/wKjBv9vvT4IexzTMUyyKUDzFXH+c1Jjkzok5koH1nJCezs9zXNZOjtdlbGR3UlXbWmaSvXHhzdi6u6kSQyA7Q==" saltValue="6210A8anv4yDHBc0Cg/Y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222</v>
      </c>
      <c r="C5" s="666"/>
      <c r="D5" s="666"/>
      <c r="E5" s="666"/>
      <c r="F5" s="666"/>
      <c r="G5" s="666"/>
      <c r="H5" s="666"/>
      <c r="I5" s="666"/>
      <c r="J5" s="666"/>
      <c r="K5" s="666"/>
      <c r="L5" s="666"/>
      <c r="M5" s="666"/>
      <c r="N5" s="666"/>
      <c r="O5" s="666"/>
      <c r="P5" s="666"/>
      <c r="Q5" s="667"/>
      <c r="R5" s="668">
        <v>1032362</v>
      </c>
      <c r="S5" s="669"/>
      <c r="T5" s="669"/>
      <c r="U5" s="669"/>
      <c r="V5" s="669"/>
      <c r="W5" s="669"/>
      <c r="X5" s="669"/>
      <c r="Y5" s="670"/>
      <c r="Z5" s="671">
        <v>21.5</v>
      </c>
      <c r="AA5" s="671"/>
      <c r="AB5" s="671"/>
      <c r="AC5" s="671"/>
      <c r="AD5" s="672">
        <v>1032362</v>
      </c>
      <c r="AE5" s="672"/>
      <c r="AF5" s="672"/>
      <c r="AG5" s="672"/>
      <c r="AH5" s="672"/>
      <c r="AI5" s="672"/>
      <c r="AJ5" s="672"/>
      <c r="AK5" s="672"/>
      <c r="AL5" s="673">
        <v>39.9</v>
      </c>
      <c r="AM5" s="674"/>
      <c r="AN5" s="674"/>
      <c r="AO5" s="675"/>
      <c r="AP5" s="665" t="s">
        <v>223</v>
      </c>
      <c r="AQ5" s="666"/>
      <c r="AR5" s="666"/>
      <c r="AS5" s="666"/>
      <c r="AT5" s="666"/>
      <c r="AU5" s="666"/>
      <c r="AV5" s="666"/>
      <c r="AW5" s="666"/>
      <c r="AX5" s="666"/>
      <c r="AY5" s="666"/>
      <c r="AZ5" s="666"/>
      <c r="BA5" s="666"/>
      <c r="BB5" s="666"/>
      <c r="BC5" s="666"/>
      <c r="BD5" s="666"/>
      <c r="BE5" s="666"/>
      <c r="BF5" s="667"/>
      <c r="BG5" s="679">
        <v>1015081</v>
      </c>
      <c r="BH5" s="680"/>
      <c r="BI5" s="680"/>
      <c r="BJ5" s="680"/>
      <c r="BK5" s="680"/>
      <c r="BL5" s="680"/>
      <c r="BM5" s="680"/>
      <c r="BN5" s="681"/>
      <c r="BO5" s="682">
        <v>98.3</v>
      </c>
      <c r="BP5" s="682"/>
      <c r="BQ5" s="682"/>
      <c r="BR5" s="682"/>
      <c r="BS5" s="683">
        <v>17344</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c r="B6" s="676" t="s">
        <v>227</v>
      </c>
      <c r="C6" s="677"/>
      <c r="D6" s="677"/>
      <c r="E6" s="677"/>
      <c r="F6" s="677"/>
      <c r="G6" s="677"/>
      <c r="H6" s="677"/>
      <c r="I6" s="677"/>
      <c r="J6" s="677"/>
      <c r="K6" s="677"/>
      <c r="L6" s="677"/>
      <c r="M6" s="677"/>
      <c r="N6" s="677"/>
      <c r="O6" s="677"/>
      <c r="P6" s="677"/>
      <c r="Q6" s="678"/>
      <c r="R6" s="679">
        <v>41199</v>
      </c>
      <c r="S6" s="680"/>
      <c r="T6" s="680"/>
      <c r="U6" s="680"/>
      <c r="V6" s="680"/>
      <c r="W6" s="680"/>
      <c r="X6" s="680"/>
      <c r="Y6" s="681"/>
      <c r="Z6" s="682">
        <v>0.9</v>
      </c>
      <c r="AA6" s="682"/>
      <c r="AB6" s="682"/>
      <c r="AC6" s="682"/>
      <c r="AD6" s="683">
        <v>41199</v>
      </c>
      <c r="AE6" s="683"/>
      <c r="AF6" s="683"/>
      <c r="AG6" s="683"/>
      <c r="AH6" s="683"/>
      <c r="AI6" s="683"/>
      <c r="AJ6" s="683"/>
      <c r="AK6" s="683"/>
      <c r="AL6" s="684">
        <v>1.6</v>
      </c>
      <c r="AM6" s="685"/>
      <c r="AN6" s="685"/>
      <c r="AO6" s="686"/>
      <c r="AP6" s="676" t="s">
        <v>228</v>
      </c>
      <c r="AQ6" s="677"/>
      <c r="AR6" s="677"/>
      <c r="AS6" s="677"/>
      <c r="AT6" s="677"/>
      <c r="AU6" s="677"/>
      <c r="AV6" s="677"/>
      <c r="AW6" s="677"/>
      <c r="AX6" s="677"/>
      <c r="AY6" s="677"/>
      <c r="AZ6" s="677"/>
      <c r="BA6" s="677"/>
      <c r="BB6" s="677"/>
      <c r="BC6" s="677"/>
      <c r="BD6" s="677"/>
      <c r="BE6" s="677"/>
      <c r="BF6" s="678"/>
      <c r="BG6" s="679">
        <v>1015081</v>
      </c>
      <c r="BH6" s="680"/>
      <c r="BI6" s="680"/>
      <c r="BJ6" s="680"/>
      <c r="BK6" s="680"/>
      <c r="BL6" s="680"/>
      <c r="BM6" s="680"/>
      <c r="BN6" s="681"/>
      <c r="BO6" s="682">
        <v>98.3</v>
      </c>
      <c r="BP6" s="682"/>
      <c r="BQ6" s="682"/>
      <c r="BR6" s="682"/>
      <c r="BS6" s="683">
        <v>17344</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67506</v>
      </c>
      <c r="CS6" s="680"/>
      <c r="CT6" s="680"/>
      <c r="CU6" s="680"/>
      <c r="CV6" s="680"/>
      <c r="CW6" s="680"/>
      <c r="CX6" s="680"/>
      <c r="CY6" s="681"/>
      <c r="CZ6" s="673">
        <v>1.5</v>
      </c>
      <c r="DA6" s="674"/>
      <c r="DB6" s="674"/>
      <c r="DC6" s="693"/>
      <c r="DD6" s="688" t="s">
        <v>137</v>
      </c>
      <c r="DE6" s="680"/>
      <c r="DF6" s="680"/>
      <c r="DG6" s="680"/>
      <c r="DH6" s="680"/>
      <c r="DI6" s="680"/>
      <c r="DJ6" s="680"/>
      <c r="DK6" s="680"/>
      <c r="DL6" s="680"/>
      <c r="DM6" s="680"/>
      <c r="DN6" s="680"/>
      <c r="DO6" s="680"/>
      <c r="DP6" s="681"/>
      <c r="DQ6" s="688">
        <v>67506</v>
      </c>
      <c r="DR6" s="680"/>
      <c r="DS6" s="680"/>
      <c r="DT6" s="680"/>
      <c r="DU6" s="680"/>
      <c r="DV6" s="680"/>
      <c r="DW6" s="680"/>
      <c r="DX6" s="680"/>
      <c r="DY6" s="680"/>
      <c r="DZ6" s="680"/>
      <c r="EA6" s="680"/>
      <c r="EB6" s="680"/>
      <c r="EC6" s="689"/>
    </row>
    <row r="7" spans="2:143" ht="11.25" customHeight="1">
      <c r="B7" s="676" t="s">
        <v>230</v>
      </c>
      <c r="C7" s="677"/>
      <c r="D7" s="677"/>
      <c r="E7" s="677"/>
      <c r="F7" s="677"/>
      <c r="G7" s="677"/>
      <c r="H7" s="677"/>
      <c r="I7" s="677"/>
      <c r="J7" s="677"/>
      <c r="K7" s="677"/>
      <c r="L7" s="677"/>
      <c r="M7" s="677"/>
      <c r="N7" s="677"/>
      <c r="O7" s="677"/>
      <c r="P7" s="677"/>
      <c r="Q7" s="678"/>
      <c r="R7" s="679">
        <v>1273</v>
      </c>
      <c r="S7" s="680"/>
      <c r="T7" s="680"/>
      <c r="U7" s="680"/>
      <c r="V7" s="680"/>
      <c r="W7" s="680"/>
      <c r="X7" s="680"/>
      <c r="Y7" s="681"/>
      <c r="Z7" s="682">
        <v>0</v>
      </c>
      <c r="AA7" s="682"/>
      <c r="AB7" s="682"/>
      <c r="AC7" s="682"/>
      <c r="AD7" s="683">
        <v>1273</v>
      </c>
      <c r="AE7" s="683"/>
      <c r="AF7" s="683"/>
      <c r="AG7" s="683"/>
      <c r="AH7" s="683"/>
      <c r="AI7" s="683"/>
      <c r="AJ7" s="683"/>
      <c r="AK7" s="683"/>
      <c r="AL7" s="684">
        <v>0</v>
      </c>
      <c r="AM7" s="685"/>
      <c r="AN7" s="685"/>
      <c r="AO7" s="686"/>
      <c r="AP7" s="676" t="s">
        <v>231</v>
      </c>
      <c r="AQ7" s="677"/>
      <c r="AR7" s="677"/>
      <c r="AS7" s="677"/>
      <c r="AT7" s="677"/>
      <c r="AU7" s="677"/>
      <c r="AV7" s="677"/>
      <c r="AW7" s="677"/>
      <c r="AX7" s="677"/>
      <c r="AY7" s="677"/>
      <c r="AZ7" s="677"/>
      <c r="BA7" s="677"/>
      <c r="BB7" s="677"/>
      <c r="BC7" s="677"/>
      <c r="BD7" s="677"/>
      <c r="BE7" s="677"/>
      <c r="BF7" s="678"/>
      <c r="BG7" s="679">
        <v>416254</v>
      </c>
      <c r="BH7" s="680"/>
      <c r="BI7" s="680"/>
      <c r="BJ7" s="680"/>
      <c r="BK7" s="680"/>
      <c r="BL7" s="680"/>
      <c r="BM7" s="680"/>
      <c r="BN7" s="681"/>
      <c r="BO7" s="682">
        <v>40.299999999999997</v>
      </c>
      <c r="BP7" s="682"/>
      <c r="BQ7" s="682"/>
      <c r="BR7" s="682"/>
      <c r="BS7" s="683">
        <v>17344</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749825</v>
      </c>
      <c r="CS7" s="680"/>
      <c r="CT7" s="680"/>
      <c r="CU7" s="680"/>
      <c r="CV7" s="680"/>
      <c r="CW7" s="680"/>
      <c r="CX7" s="680"/>
      <c r="CY7" s="681"/>
      <c r="CZ7" s="682">
        <v>16.399999999999999</v>
      </c>
      <c r="DA7" s="682"/>
      <c r="DB7" s="682"/>
      <c r="DC7" s="682"/>
      <c r="DD7" s="688">
        <v>25094</v>
      </c>
      <c r="DE7" s="680"/>
      <c r="DF7" s="680"/>
      <c r="DG7" s="680"/>
      <c r="DH7" s="680"/>
      <c r="DI7" s="680"/>
      <c r="DJ7" s="680"/>
      <c r="DK7" s="680"/>
      <c r="DL7" s="680"/>
      <c r="DM7" s="680"/>
      <c r="DN7" s="680"/>
      <c r="DO7" s="680"/>
      <c r="DP7" s="681"/>
      <c r="DQ7" s="688">
        <v>696138</v>
      </c>
      <c r="DR7" s="680"/>
      <c r="DS7" s="680"/>
      <c r="DT7" s="680"/>
      <c r="DU7" s="680"/>
      <c r="DV7" s="680"/>
      <c r="DW7" s="680"/>
      <c r="DX7" s="680"/>
      <c r="DY7" s="680"/>
      <c r="DZ7" s="680"/>
      <c r="EA7" s="680"/>
      <c r="EB7" s="680"/>
      <c r="EC7" s="689"/>
    </row>
    <row r="8" spans="2:143" ht="11.25" customHeight="1">
      <c r="B8" s="676" t="s">
        <v>233</v>
      </c>
      <c r="C8" s="677"/>
      <c r="D8" s="677"/>
      <c r="E8" s="677"/>
      <c r="F8" s="677"/>
      <c r="G8" s="677"/>
      <c r="H8" s="677"/>
      <c r="I8" s="677"/>
      <c r="J8" s="677"/>
      <c r="K8" s="677"/>
      <c r="L8" s="677"/>
      <c r="M8" s="677"/>
      <c r="N8" s="677"/>
      <c r="O8" s="677"/>
      <c r="P8" s="677"/>
      <c r="Q8" s="678"/>
      <c r="R8" s="679">
        <v>1536</v>
      </c>
      <c r="S8" s="680"/>
      <c r="T8" s="680"/>
      <c r="U8" s="680"/>
      <c r="V8" s="680"/>
      <c r="W8" s="680"/>
      <c r="X8" s="680"/>
      <c r="Y8" s="681"/>
      <c r="Z8" s="682">
        <v>0</v>
      </c>
      <c r="AA8" s="682"/>
      <c r="AB8" s="682"/>
      <c r="AC8" s="682"/>
      <c r="AD8" s="683">
        <v>1536</v>
      </c>
      <c r="AE8" s="683"/>
      <c r="AF8" s="683"/>
      <c r="AG8" s="683"/>
      <c r="AH8" s="683"/>
      <c r="AI8" s="683"/>
      <c r="AJ8" s="683"/>
      <c r="AK8" s="683"/>
      <c r="AL8" s="684">
        <v>0.1</v>
      </c>
      <c r="AM8" s="685"/>
      <c r="AN8" s="685"/>
      <c r="AO8" s="686"/>
      <c r="AP8" s="676" t="s">
        <v>234</v>
      </c>
      <c r="AQ8" s="677"/>
      <c r="AR8" s="677"/>
      <c r="AS8" s="677"/>
      <c r="AT8" s="677"/>
      <c r="AU8" s="677"/>
      <c r="AV8" s="677"/>
      <c r="AW8" s="677"/>
      <c r="AX8" s="677"/>
      <c r="AY8" s="677"/>
      <c r="AZ8" s="677"/>
      <c r="BA8" s="677"/>
      <c r="BB8" s="677"/>
      <c r="BC8" s="677"/>
      <c r="BD8" s="677"/>
      <c r="BE8" s="677"/>
      <c r="BF8" s="678"/>
      <c r="BG8" s="679">
        <v>13255</v>
      </c>
      <c r="BH8" s="680"/>
      <c r="BI8" s="680"/>
      <c r="BJ8" s="680"/>
      <c r="BK8" s="680"/>
      <c r="BL8" s="680"/>
      <c r="BM8" s="680"/>
      <c r="BN8" s="681"/>
      <c r="BO8" s="682">
        <v>1.3</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1103647</v>
      </c>
      <c r="CS8" s="680"/>
      <c r="CT8" s="680"/>
      <c r="CU8" s="680"/>
      <c r="CV8" s="680"/>
      <c r="CW8" s="680"/>
      <c r="CX8" s="680"/>
      <c r="CY8" s="681"/>
      <c r="CZ8" s="682">
        <v>24.1</v>
      </c>
      <c r="DA8" s="682"/>
      <c r="DB8" s="682"/>
      <c r="DC8" s="682"/>
      <c r="DD8" s="688">
        <v>74386</v>
      </c>
      <c r="DE8" s="680"/>
      <c r="DF8" s="680"/>
      <c r="DG8" s="680"/>
      <c r="DH8" s="680"/>
      <c r="DI8" s="680"/>
      <c r="DJ8" s="680"/>
      <c r="DK8" s="680"/>
      <c r="DL8" s="680"/>
      <c r="DM8" s="680"/>
      <c r="DN8" s="680"/>
      <c r="DO8" s="680"/>
      <c r="DP8" s="681"/>
      <c r="DQ8" s="688">
        <v>644127</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1371</v>
      </c>
      <c r="S9" s="680"/>
      <c r="T9" s="680"/>
      <c r="U9" s="680"/>
      <c r="V9" s="680"/>
      <c r="W9" s="680"/>
      <c r="X9" s="680"/>
      <c r="Y9" s="681"/>
      <c r="Z9" s="682">
        <v>0</v>
      </c>
      <c r="AA9" s="682"/>
      <c r="AB9" s="682"/>
      <c r="AC9" s="682"/>
      <c r="AD9" s="683">
        <v>1371</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273031</v>
      </c>
      <c r="BH9" s="680"/>
      <c r="BI9" s="680"/>
      <c r="BJ9" s="680"/>
      <c r="BK9" s="680"/>
      <c r="BL9" s="680"/>
      <c r="BM9" s="680"/>
      <c r="BN9" s="681"/>
      <c r="BO9" s="682">
        <v>26.4</v>
      </c>
      <c r="BP9" s="682"/>
      <c r="BQ9" s="682"/>
      <c r="BR9" s="682"/>
      <c r="BS9" s="688" t="s">
        <v>235</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142539</v>
      </c>
      <c r="CS9" s="680"/>
      <c r="CT9" s="680"/>
      <c r="CU9" s="680"/>
      <c r="CV9" s="680"/>
      <c r="CW9" s="680"/>
      <c r="CX9" s="680"/>
      <c r="CY9" s="681"/>
      <c r="CZ9" s="682">
        <v>3.1</v>
      </c>
      <c r="DA9" s="682"/>
      <c r="DB9" s="682"/>
      <c r="DC9" s="682"/>
      <c r="DD9" s="688" t="s">
        <v>235</v>
      </c>
      <c r="DE9" s="680"/>
      <c r="DF9" s="680"/>
      <c r="DG9" s="680"/>
      <c r="DH9" s="680"/>
      <c r="DI9" s="680"/>
      <c r="DJ9" s="680"/>
      <c r="DK9" s="680"/>
      <c r="DL9" s="680"/>
      <c r="DM9" s="680"/>
      <c r="DN9" s="680"/>
      <c r="DO9" s="680"/>
      <c r="DP9" s="681"/>
      <c r="DQ9" s="688">
        <v>140094</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137</v>
      </c>
      <c r="AA10" s="682"/>
      <c r="AB10" s="682"/>
      <c r="AC10" s="682"/>
      <c r="AD10" s="683" t="s">
        <v>137</v>
      </c>
      <c r="AE10" s="683"/>
      <c r="AF10" s="683"/>
      <c r="AG10" s="683"/>
      <c r="AH10" s="683"/>
      <c r="AI10" s="683"/>
      <c r="AJ10" s="683"/>
      <c r="AK10" s="683"/>
      <c r="AL10" s="684" t="s">
        <v>235</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42524</v>
      </c>
      <c r="BH10" s="680"/>
      <c r="BI10" s="680"/>
      <c r="BJ10" s="680"/>
      <c r="BK10" s="680"/>
      <c r="BL10" s="680"/>
      <c r="BM10" s="680"/>
      <c r="BN10" s="681"/>
      <c r="BO10" s="682">
        <v>4.0999999999999996</v>
      </c>
      <c r="BP10" s="682"/>
      <c r="BQ10" s="682"/>
      <c r="BR10" s="682"/>
      <c r="BS10" s="688" t="s">
        <v>235</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4198</v>
      </c>
      <c r="CS10" s="680"/>
      <c r="CT10" s="680"/>
      <c r="CU10" s="680"/>
      <c r="CV10" s="680"/>
      <c r="CW10" s="680"/>
      <c r="CX10" s="680"/>
      <c r="CY10" s="681"/>
      <c r="CZ10" s="682">
        <v>0.1</v>
      </c>
      <c r="DA10" s="682"/>
      <c r="DB10" s="682"/>
      <c r="DC10" s="682"/>
      <c r="DD10" s="688" t="s">
        <v>137</v>
      </c>
      <c r="DE10" s="680"/>
      <c r="DF10" s="680"/>
      <c r="DG10" s="680"/>
      <c r="DH10" s="680"/>
      <c r="DI10" s="680"/>
      <c r="DJ10" s="680"/>
      <c r="DK10" s="680"/>
      <c r="DL10" s="680"/>
      <c r="DM10" s="680"/>
      <c r="DN10" s="680"/>
      <c r="DO10" s="680"/>
      <c r="DP10" s="681"/>
      <c r="DQ10" s="688">
        <v>198</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235</v>
      </c>
      <c r="AA11" s="682"/>
      <c r="AB11" s="682"/>
      <c r="AC11" s="682"/>
      <c r="AD11" s="683" t="s">
        <v>235</v>
      </c>
      <c r="AE11" s="683"/>
      <c r="AF11" s="683"/>
      <c r="AG11" s="683"/>
      <c r="AH11" s="683"/>
      <c r="AI11" s="683"/>
      <c r="AJ11" s="683"/>
      <c r="AK11" s="683"/>
      <c r="AL11" s="684" t="s">
        <v>137</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87444</v>
      </c>
      <c r="BH11" s="680"/>
      <c r="BI11" s="680"/>
      <c r="BJ11" s="680"/>
      <c r="BK11" s="680"/>
      <c r="BL11" s="680"/>
      <c r="BM11" s="680"/>
      <c r="BN11" s="681"/>
      <c r="BO11" s="682">
        <v>8.5</v>
      </c>
      <c r="BP11" s="682"/>
      <c r="BQ11" s="682"/>
      <c r="BR11" s="682"/>
      <c r="BS11" s="688">
        <v>17344</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372454</v>
      </c>
      <c r="CS11" s="680"/>
      <c r="CT11" s="680"/>
      <c r="CU11" s="680"/>
      <c r="CV11" s="680"/>
      <c r="CW11" s="680"/>
      <c r="CX11" s="680"/>
      <c r="CY11" s="681"/>
      <c r="CZ11" s="682">
        <v>8.1</v>
      </c>
      <c r="DA11" s="682"/>
      <c r="DB11" s="682"/>
      <c r="DC11" s="682"/>
      <c r="DD11" s="688">
        <v>48412</v>
      </c>
      <c r="DE11" s="680"/>
      <c r="DF11" s="680"/>
      <c r="DG11" s="680"/>
      <c r="DH11" s="680"/>
      <c r="DI11" s="680"/>
      <c r="DJ11" s="680"/>
      <c r="DK11" s="680"/>
      <c r="DL11" s="680"/>
      <c r="DM11" s="680"/>
      <c r="DN11" s="680"/>
      <c r="DO11" s="680"/>
      <c r="DP11" s="681"/>
      <c r="DQ11" s="688">
        <v>171141</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165697</v>
      </c>
      <c r="S12" s="680"/>
      <c r="T12" s="680"/>
      <c r="U12" s="680"/>
      <c r="V12" s="680"/>
      <c r="W12" s="680"/>
      <c r="X12" s="680"/>
      <c r="Y12" s="681"/>
      <c r="Z12" s="682">
        <v>3.5</v>
      </c>
      <c r="AA12" s="682"/>
      <c r="AB12" s="682"/>
      <c r="AC12" s="682"/>
      <c r="AD12" s="683">
        <v>165697</v>
      </c>
      <c r="AE12" s="683"/>
      <c r="AF12" s="683"/>
      <c r="AG12" s="683"/>
      <c r="AH12" s="683"/>
      <c r="AI12" s="683"/>
      <c r="AJ12" s="683"/>
      <c r="AK12" s="683"/>
      <c r="AL12" s="684">
        <v>6.4</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495561</v>
      </c>
      <c r="BH12" s="680"/>
      <c r="BI12" s="680"/>
      <c r="BJ12" s="680"/>
      <c r="BK12" s="680"/>
      <c r="BL12" s="680"/>
      <c r="BM12" s="680"/>
      <c r="BN12" s="681"/>
      <c r="BO12" s="682">
        <v>48</v>
      </c>
      <c r="BP12" s="682"/>
      <c r="BQ12" s="682"/>
      <c r="BR12" s="682"/>
      <c r="BS12" s="688" t="s">
        <v>137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388306</v>
      </c>
      <c r="CS12" s="680"/>
      <c r="CT12" s="680"/>
      <c r="CU12" s="680"/>
      <c r="CV12" s="680"/>
      <c r="CW12" s="680"/>
      <c r="CX12" s="680"/>
      <c r="CY12" s="681"/>
      <c r="CZ12" s="682">
        <v>8.5</v>
      </c>
      <c r="DA12" s="682"/>
      <c r="DB12" s="682"/>
      <c r="DC12" s="682"/>
      <c r="DD12" s="688">
        <v>78977</v>
      </c>
      <c r="DE12" s="680"/>
      <c r="DF12" s="680"/>
      <c r="DG12" s="680"/>
      <c r="DH12" s="680"/>
      <c r="DI12" s="680"/>
      <c r="DJ12" s="680"/>
      <c r="DK12" s="680"/>
      <c r="DL12" s="680"/>
      <c r="DM12" s="680"/>
      <c r="DN12" s="680"/>
      <c r="DO12" s="680"/>
      <c r="DP12" s="681"/>
      <c r="DQ12" s="688">
        <v>314511</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t="s">
        <v>137</v>
      </c>
      <c r="S13" s="680"/>
      <c r="T13" s="680"/>
      <c r="U13" s="680"/>
      <c r="V13" s="680"/>
      <c r="W13" s="680"/>
      <c r="X13" s="680"/>
      <c r="Y13" s="681"/>
      <c r="Z13" s="682" t="s">
        <v>137</v>
      </c>
      <c r="AA13" s="682"/>
      <c r="AB13" s="682"/>
      <c r="AC13" s="682"/>
      <c r="AD13" s="683" t="s">
        <v>235</v>
      </c>
      <c r="AE13" s="683"/>
      <c r="AF13" s="683"/>
      <c r="AG13" s="683"/>
      <c r="AH13" s="683"/>
      <c r="AI13" s="683"/>
      <c r="AJ13" s="683"/>
      <c r="AK13" s="683"/>
      <c r="AL13" s="684" t="s">
        <v>137</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495136</v>
      </c>
      <c r="BH13" s="680"/>
      <c r="BI13" s="680"/>
      <c r="BJ13" s="680"/>
      <c r="BK13" s="680"/>
      <c r="BL13" s="680"/>
      <c r="BM13" s="680"/>
      <c r="BN13" s="681"/>
      <c r="BO13" s="682">
        <v>48</v>
      </c>
      <c r="BP13" s="682"/>
      <c r="BQ13" s="682"/>
      <c r="BR13" s="682"/>
      <c r="BS13" s="688" t="s">
        <v>251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567378</v>
      </c>
      <c r="CS13" s="680"/>
      <c r="CT13" s="680"/>
      <c r="CU13" s="680"/>
      <c r="CV13" s="680"/>
      <c r="CW13" s="680"/>
      <c r="CX13" s="680"/>
      <c r="CY13" s="681"/>
      <c r="CZ13" s="682">
        <v>12.4</v>
      </c>
      <c r="DA13" s="682"/>
      <c r="DB13" s="682"/>
      <c r="DC13" s="682"/>
      <c r="DD13" s="688">
        <v>284694</v>
      </c>
      <c r="DE13" s="680"/>
      <c r="DF13" s="680"/>
      <c r="DG13" s="680"/>
      <c r="DH13" s="680"/>
      <c r="DI13" s="680"/>
      <c r="DJ13" s="680"/>
      <c r="DK13" s="680"/>
      <c r="DL13" s="680"/>
      <c r="DM13" s="680"/>
      <c r="DN13" s="680"/>
      <c r="DO13" s="680"/>
      <c r="DP13" s="681"/>
      <c r="DQ13" s="688">
        <v>312260</v>
      </c>
      <c r="DR13" s="680"/>
      <c r="DS13" s="680"/>
      <c r="DT13" s="680"/>
      <c r="DU13" s="680"/>
      <c r="DV13" s="680"/>
      <c r="DW13" s="680"/>
      <c r="DX13" s="680"/>
      <c r="DY13" s="680"/>
      <c r="DZ13" s="680"/>
      <c r="EA13" s="680"/>
      <c r="EB13" s="680"/>
      <c r="EC13" s="689"/>
    </row>
    <row r="14" spans="2:143" ht="11.25" customHeight="1">
      <c r="B14" s="676" t="s">
        <v>253</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137</v>
      </c>
      <c r="AA14" s="682"/>
      <c r="AB14" s="682"/>
      <c r="AC14" s="682"/>
      <c r="AD14" s="683" t="s">
        <v>137</v>
      </c>
      <c r="AE14" s="683"/>
      <c r="AF14" s="683"/>
      <c r="AG14" s="683"/>
      <c r="AH14" s="683"/>
      <c r="AI14" s="683"/>
      <c r="AJ14" s="683"/>
      <c r="AK14" s="683"/>
      <c r="AL14" s="684" t="s">
        <v>137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28027</v>
      </c>
      <c r="BH14" s="680"/>
      <c r="BI14" s="680"/>
      <c r="BJ14" s="680"/>
      <c r="BK14" s="680"/>
      <c r="BL14" s="680"/>
      <c r="BM14" s="680"/>
      <c r="BN14" s="681"/>
      <c r="BO14" s="682">
        <v>2.7</v>
      </c>
      <c r="BP14" s="682"/>
      <c r="BQ14" s="682"/>
      <c r="BR14" s="682"/>
      <c r="BS14" s="688" t="s">
        <v>137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221228</v>
      </c>
      <c r="CS14" s="680"/>
      <c r="CT14" s="680"/>
      <c r="CU14" s="680"/>
      <c r="CV14" s="680"/>
      <c r="CW14" s="680"/>
      <c r="CX14" s="680"/>
      <c r="CY14" s="681"/>
      <c r="CZ14" s="682">
        <v>4.8</v>
      </c>
      <c r="DA14" s="682"/>
      <c r="DB14" s="682"/>
      <c r="DC14" s="682"/>
      <c r="DD14" s="688">
        <v>3990</v>
      </c>
      <c r="DE14" s="680"/>
      <c r="DF14" s="680"/>
      <c r="DG14" s="680"/>
      <c r="DH14" s="680"/>
      <c r="DI14" s="680"/>
      <c r="DJ14" s="680"/>
      <c r="DK14" s="680"/>
      <c r="DL14" s="680"/>
      <c r="DM14" s="680"/>
      <c r="DN14" s="680"/>
      <c r="DO14" s="680"/>
      <c r="DP14" s="681"/>
      <c r="DQ14" s="688">
        <v>215303</v>
      </c>
      <c r="DR14" s="680"/>
      <c r="DS14" s="680"/>
      <c r="DT14" s="680"/>
      <c r="DU14" s="680"/>
      <c r="DV14" s="680"/>
      <c r="DW14" s="680"/>
      <c r="DX14" s="680"/>
      <c r="DY14" s="680"/>
      <c r="DZ14" s="680"/>
      <c r="EA14" s="680"/>
      <c r="EB14" s="680"/>
      <c r="EC14" s="689"/>
    </row>
    <row r="15" spans="2:143" ht="11.25" customHeight="1">
      <c r="B15" s="676" t="s">
        <v>256</v>
      </c>
      <c r="C15" s="677"/>
      <c r="D15" s="677"/>
      <c r="E15" s="677"/>
      <c r="F15" s="677"/>
      <c r="G15" s="677"/>
      <c r="H15" s="677"/>
      <c r="I15" s="677"/>
      <c r="J15" s="677"/>
      <c r="K15" s="677"/>
      <c r="L15" s="677"/>
      <c r="M15" s="677"/>
      <c r="N15" s="677"/>
      <c r="O15" s="677"/>
      <c r="P15" s="677"/>
      <c r="Q15" s="678"/>
      <c r="R15" s="679">
        <v>11594</v>
      </c>
      <c r="S15" s="680"/>
      <c r="T15" s="680"/>
      <c r="U15" s="680"/>
      <c r="V15" s="680"/>
      <c r="W15" s="680"/>
      <c r="X15" s="680"/>
      <c r="Y15" s="681"/>
      <c r="Z15" s="682">
        <v>0.2</v>
      </c>
      <c r="AA15" s="682"/>
      <c r="AB15" s="682"/>
      <c r="AC15" s="682"/>
      <c r="AD15" s="683">
        <v>11594</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75239</v>
      </c>
      <c r="BH15" s="680"/>
      <c r="BI15" s="680"/>
      <c r="BJ15" s="680"/>
      <c r="BK15" s="680"/>
      <c r="BL15" s="680"/>
      <c r="BM15" s="680"/>
      <c r="BN15" s="681"/>
      <c r="BO15" s="682">
        <v>7.3</v>
      </c>
      <c r="BP15" s="682"/>
      <c r="BQ15" s="682"/>
      <c r="BR15" s="682"/>
      <c r="BS15" s="688" t="s">
        <v>137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447442</v>
      </c>
      <c r="CS15" s="680"/>
      <c r="CT15" s="680"/>
      <c r="CU15" s="680"/>
      <c r="CV15" s="680"/>
      <c r="CW15" s="680"/>
      <c r="CX15" s="680"/>
      <c r="CY15" s="681"/>
      <c r="CZ15" s="682">
        <v>9.8000000000000007</v>
      </c>
      <c r="DA15" s="682"/>
      <c r="DB15" s="682"/>
      <c r="DC15" s="682"/>
      <c r="DD15" s="688">
        <v>62453</v>
      </c>
      <c r="DE15" s="680"/>
      <c r="DF15" s="680"/>
      <c r="DG15" s="680"/>
      <c r="DH15" s="680"/>
      <c r="DI15" s="680"/>
      <c r="DJ15" s="680"/>
      <c r="DK15" s="680"/>
      <c r="DL15" s="680"/>
      <c r="DM15" s="680"/>
      <c r="DN15" s="680"/>
      <c r="DO15" s="680"/>
      <c r="DP15" s="681"/>
      <c r="DQ15" s="688">
        <v>375377</v>
      </c>
      <c r="DR15" s="680"/>
      <c r="DS15" s="680"/>
      <c r="DT15" s="680"/>
      <c r="DU15" s="680"/>
      <c r="DV15" s="680"/>
      <c r="DW15" s="680"/>
      <c r="DX15" s="680"/>
      <c r="DY15" s="680"/>
      <c r="DZ15" s="680"/>
      <c r="EA15" s="680"/>
      <c r="EB15" s="680"/>
      <c r="EC15" s="689"/>
    </row>
    <row r="16" spans="2:143" ht="11.25" customHeight="1">
      <c r="B16" s="676" t="s">
        <v>259</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137</v>
      </c>
      <c r="AA16" s="682"/>
      <c r="AB16" s="682"/>
      <c r="AC16" s="682"/>
      <c r="AD16" s="683" t="s">
        <v>137</v>
      </c>
      <c r="AE16" s="683"/>
      <c r="AF16" s="683"/>
      <c r="AG16" s="683"/>
      <c r="AH16" s="683"/>
      <c r="AI16" s="683"/>
      <c r="AJ16" s="683"/>
      <c r="AK16" s="683"/>
      <c r="AL16" s="684" t="s">
        <v>235</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235</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137</v>
      </c>
      <c r="DA16" s="682"/>
      <c r="DB16" s="682"/>
      <c r="DC16" s="682"/>
      <c r="DD16" s="688" t="s">
        <v>235</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c r="B17" s="676" t="s">
        <v>262</v>
      </c>
      <c r="C17" s="677"/>
      <c r="D17" s="677"/>
      <c r="E17" s="677"/>
      <c r="F17" s="677"/>
      <c r="G17" s="677"/>
      <c r="H17" s="677"/>
      <c r="I17" s="677"/>
      <c r="J17" s="677"/>
      <c r="K17" s="677"/>
      <c r="L17" s="677"/>
      <c r="M17" s="677"/>
      <c r="N17" s="677"/>
      <c r="O17" s="677"/>
      <c r="P17" s="677"/>
      <c r="Q17" s="678"/>
      <c r="R17" s="679">
        <v>6207</v>
      </c>
      <c r="S17" s="680"/>
      <c r="T17" s="680"/>
      <c r="U17" s="680"/>
      <c r="V17" s="680"/>
      <c r="W17" s="680"/>
      <c r="X17" s="680"/>
      <c r="Y17" s="681"/>
      <c r="Z17" s="682">
        <v>0.1</v>
      </c>
      <c r="AA17" s="682"/>
      <c r="AB17" s="682"/>
      <c r="AC17" s="682"/>
      <c r="AD17" s="683">
        <v>6207</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264</v>
      </c>
      <c r="BP17" s="682"/>
      <c r="BQ17" s="682"/>
      <c r="BR17" s="682"/>
      <c r="BS17" s="688" t="s">
        <v>251</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517502</v>
      </c>
      <c r="CS17" s="680"/>
      <c r="CT17" s="680"/>
      <c r="CU17" s="680"/>
      <c r="CV17" s="680"/>
      <c r="CW17" s="680"/>
      <c r="CX17" s="680"/>
      <c r="CY17" s="681"/>
      <c r="CZ17" s="682">
        <v>11.3</v>
      </c>
      <c r="DA17" s="682"/>
      <c r="DB17" s="682"/>
      <c r="DC17" s="682"/>
      <c r="DD17" s="688" t="s">
        <v>235</v>
      </c>
      <c r="DE17" s="680"/>
      <c r="DF17" s="680"/>
      <c r="DG17" s="680"/>
      <c r="DH17" s="680"/>
      <c r="DI17" s="680"/>
      <c r="DJ17" s="680"/>
      <c r="DK17" s="680"/>
      <c r="DL17" s="680"/>
      <c r="DM17" s="680"/>
      <c r="DN17" s="680"/>
      <c r="DO17" s="680"/>
      <c r="DP17" s="681"/>
      <c r="DQ17" s="688">
        <v>510468</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1446581</v>
      </c>
      <c r="S18" s="680"/>
      <c r="T18" s="680"/>
      <c r="U18" s="680"/>
      <c r="V18" s="680"/>
      <c r="W18" s="680"/>
      <c r="X18" s="680"/>
      <c r="Y18" s="681"/>
      <c r="Z18" s="682">
        <v>30.2</v>
      </c>
      <c r="AA18" s="682"/>
      <c r="AB18" s="682"/>
      <c r="AC18" s="682"/>
      <c r="AD18" s="683">
        <v>1309972</v>
      </c>
      <c r="AE18" s="683"/>
      <c r="AF18" s="683"/>
      <c r="AG18" s="683"/>
      <c r="AH18" s="683"/>
      <c r="AI18" s="683"/>
      <c r="AJ18" s="683"/>
      <c r="AK18" s="683"/>
      <c r="AL18" s="684">
        <v>50.6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235</v>
      </c>
      <c r="BP18" s="682"/>
      <c r="BQ18" s="682"/>
      <c r="BR18" s="682"/>
      <c r="BS18" s="688" t="s">
        <v>235</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235</v>
      </c>
      <c r="DA18" s="682"/>
      <c r="DB18" s="682"/>
      <c r="DC18" s="682"/>
      <c r="DD18" s="688" t="s">
        <v>235</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1309972</v>
      </c>
      <c r="S19" s="680"/>
      <c r="T19" s="680"/>
      <c r="U19" s="680"/>
      <c r="V19" s="680"/>
      <c r="W19" s="680"/>
      <c r="X19" s="680"/>
      <c r="Y19" s="681"/>
      <c r="Z19" s="682">
        <v>27.3</v>
      </c>
      <c r="AA19" s="682"/>
      <c r="AB19" s="682"/>
      <c r="AC19" s="682"/>
      <c r="AD19" s="683">
        <v>1309972</v>
      </c>
      <c r="AE19" s="683"/>
      <c r="AF19" s="683"/>
      <c r="AG19" s="683"/>
      <c r="AH19" s="683"/>
      <c r="AI19" s="683"/>
      <c r="AJ19" s="683"/>
      <c r="AK19" s="683"/>
      <c r="AL19" s="684">
        <v>50.6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17281</v>
      </c>
      <c r="BH19" s="680"/>
      <c r="BI19" s="680"/>
      <c r="BJ19" s="680"/>
      <c r="BK19" s="680"/>
      <c r="BL19" s="680"/>
      <c r="BM19" s="680"/>
      <c r="BN19" s="681"/>
      <c r="BO19" s="682">
        <v>1.7</v>
      </c>
      <c r="BP19" s="682"/>
      <c r="BQ19" s="682"/>
      <c r="BR19" s="682"/>
      <c r="BS19" s="688" t="s">
        <v>251</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137</v>
      </c>
      <c r="DA19" s="682"/>
      <c r="DB19" s="682"/>
      <c r="DC19" s="682"/>
      <c r="DD19" s="688" t="s">
        <v>137</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136609</v>
      </c>
      <c r="S20" s="680"/>
      <c r="T20" s="680"/>
      <c r="U20" s="680"/>
      <c r="V20" s="680"/>
      <c r="W20" s="680"/>
      <c r="X20" s="680"/>
      <c r="Y20" s="681"/>
      <c r="Z20" s="682">
        <v>2.8</v>
      </c>
      <c r="AA20" s="682"/>
      <c r="AB20" s="682"/>
      <c r="AC20" s="682"/>
      <c r="AD20" s="683" t="s">
        <v>235</v>
      </c>
      <c r="AE20" s="683"/>
      <c r="AF20" s="683"/>
      <c r="AG20" s="683"/>
      <c r="AH20" s="683"/>
      <c r="AI20" s="683"/>
      <c r="AJ20" s="683"/>
      <c r="AK20" s="683"/>
      <c r="AL20" s="684" t="s">
        <v>137</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17281</v>
      </c>
      <c r="BH20" s="680"/>
      <c r="BI20" s="680"/>
      <c r="BJ20" s="680"/>
      <c r="BK20" s="680"/>
      <c r="BL20" s="680"/>
      <c r="BM20" s="680"/>
      <c r="BN20" s="681"/>
      <c r="BO20" s="682">
        <v>1.7</v>
      </c>
      <c r="BP20" s="682"/>
      <c r="BQ20" s="682"/>
      <c r="BR20" s="682"/>
      <c r="BS20" s="688" t="s">
        <v>137</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4582025</v>
      </c>
      <c r="CS20" s="680"/>
      <c r="CT20" s="680"/>
      <c r="CU20" s="680"/>
      <c r="CV20" s="680"/>
      <c r="CW20" s="680"/>
      <c r="CX20" s="680"/>
      <c r="CY20" s="681"/>
      <c r="CZ20" s="682">
        <v>100</v>
      </c>
      <c r="DA20" s="682"/>
      <c r="DB20" s="682"/>
      <c r="DC20" s="682"/>
      <c r="DD20" s="688">
        <v>578006</v>
      </c>
      <c r="DE20" s="680"/>
      <c r="DF20" s="680"/>
      <c r="DG20" s="680"/>
      <c r="DH20" s="680"/>
      <c r="DI20" s="680"/>
      <c r="DJ20" s="680"/>
      <c r="DK20" s="680"/>
      <c r="DL20" s="680"/>
      <c r="DM20" s="680"/>
      <c r="DN20" s="680"/>
      <c r="DO20" s="680"/>
      <c r="DP20" s="681"/>
      <c r="DQ20" s="688">
        <v>3447123</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264</v>
      </c>
      <c r="AA21" s="682"/>
      <c r="AB21" s="682"/>
      <c r="AC21" s="682"/>
      <c r="AD21" s="683" t="s">
        <v>251</v>
      </c>
      <c r="AE21" s="683"/>
      <c r="AF21" s="683"/>
      <c r="AG21" s="683"/>
      <c r="AH21" s="683"/>
      <c r="AI21" s="683"/>
      <c r="AJ21" s="683"/>
      <c r="AK21" s="683"/>
      <c r="AL21" s="684" t="s">
        <v>137</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17281</v>
      </c>
      <c r="BH21" s="680"/>
      <c r="BI21" s="680"/>
      <c r="BJ21" s="680"/>
      <c r="BK21" s="680"/>
      <c r="BL21" s="680"/>
      <c r="BM21" s="680"/>
      <c r="BN21" s="681"/>
      <c r="BO21" s="682">
        <v>1.7</v>
      </c>
      <c r="BP21" s="682"/>
      <c r="BQ21" s="682"/>
      <c r="BR21" s="682"/>
      <c r="BS21" s="688" t="s">
        <v>235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2707820</v>
      </c>
      <c r="S22" s="680"/>
      <c r="T22" s="680"/>
      <c r="U22" s="680"/>
      <c r="V22" s="680"/>
      <c r="W22" s="680"/>
      <c r="X22" s="680"/>
      <c r="Y22" s="681"/>
      <c r="Z22" s="682">
        <v>56.5</v>
      </c>
      <c r="AA22" s="682"/>
      <c r="AB22" s="682"/>
      <c r="AC22" s="682"/>
      <c r="AD22" s="683">
        <v>2571211</v>
      </c>
      <c r="AE22" s="683"/>
      <c r="AF22" s="683"/>
      <c r="AG22" s="683"/>
      <c r="AH22" s="683"/>
      <c r="AI22" s="683"/>
      <c r="AJ22" s="683"/>
      <c r="AK22" s="683"/>
      <c r="AL22" s="684">
        <v>99.4</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137</v>
      </c>
      <c r="BP22" s="682"/>
      <c r="BQ22" s="682"/>
      <c r="BR22" s="682"/>
      <c r="BS22" s="688" t="s">
        <v>251</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v>1352</v>
      </c>
      <c r="S23" s="680"/>
      <c r="T23" s="680"/>
      <c r="U23" s="680"/>
      <c r="V23" s="680"/>
      <c r="W23" s="680"/>
      <c r="X23" s="680"/>
      <c r="Y23" s="681"/>
      <c r="Z23" s="682">
        <v>0</v>
      </c>
      <c r="AA23" s="682"/>
      <c r="AB23" s="682"/>
      <c r="AC23" s="682"/>
      <c r="AD23" s="683">
        <v>1352</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264</v>
      </c>
      <c r="BH23" s="680"/>
      <c r="BI23" s="680"/>
      <c r="BJ23" s="680"/>
      <c r="BK23" s="680"/>
      <c r="BL23" s="680"/>
      <c r="BM23" s="680"/>
      <c r="BN23" s="681"/>
      <c r="BO23" s="682" t="s">
        <v>137</v>
      </c>
      <c r="BP23" s="682"/>
      <c r="BQ23" s="682"/>
      <c r="BR23" s="682"/>
      <c r="BS23" s="688" t="s">
        <v>137</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54158</v>
      </c>
      <c r="S24" s="680"/>
      <c r="T24" s="680"/>
      <c r="U24" s="680"/>
      <c r="V24" s="680"/>
      <c r="W24" s="680"/>
      <c r="X24" s="680"/>
      <c r="Y24" s="681"/>
      <c r="Z24" s="682">
        <v>1.1000000000000001</v>
      </c>
      <c r="AA24" s="682"/>
      <c r="AB24" s="682"/>
      <c r="AC24" s="682"/>
      <c r="AD24" s="683" t="s">
        <v>235</v>
      </c>
      <c r="AE24" s="683"/>
      <c r="AF24" s="683"/>
      <c r="AG24" s="683"/>
      <c r="AH24" s="683"/>
      <c r="AI24" s="683"/>
      <c r="AJ24" s="683"/>
      <c r="AK24" s="683"/>
      <c r="AL24" s="684" t="s">
        <v>137</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264</v>
      </c>
      <c r="BH24" s="680"/>
      <c r="BI24" s="680"/>
      <c r="BJ24" s="680"/>
      <c r="BK24" s="680"/>
      <c r="BL24" s="680"/>
      <c r="BM24" s="680"/>
      <c r="BN24" s="681"/>
      <c r="BO24" s="682" t="s">
        <v>137</v>
      </c>
      <c r="BP24" s="682"/>
      <c r="BQ24" s="682"/>
      <c r="BR24" s="682"/>
      <c r="BS24" s="688" t="s">
        <v>235</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1744696</v>
      </c>
      <c r="CS24" s="669"/>
      <c r="CT24" s="669"/>
      <c r="CU24" s="669"/>
      <c r="CV24" s="669"/>
      <c r="CW24" s="669"/>
      <c r="CX24" s="669"/>
      <c r="CY24" s="670"/>
      <c r="CZ24" s="673">
        <v>38.1</v>
      </c>
      <c r="DA24" s="674"/>
      <c r="DB24" s="674"/>
      <c r="DC24" s="693"/>
      <c r="DD24" s="712">
        <v>1384721</v>
      </c>
      <c r="DE24" s="669"/>
      <c r="DF24" s="669"/>
      <c r="DG24" s="669"/>
      <c r="DH24" s="669"/>
      <c r="DI24" s="669"/>
      <c r="DJ24" s="669"/>
      <c r="DK24" s="670"/>
      <c r="DL24" s="712">
        <v>1301570</v>
      </c>
      <c r="DM24" s="669"/>
      <c r="DN24" s="669"/>
      <c r="DO24" s="669"/>
      <c r="DP24" s="669"/>
      <c r="DQ24" s="669"/>
      <c r="DR24" s="669"/>
      <c r="DS24" s="669"/>
      <c r="DT24" s="669"/>
      <c r="DU24" s="669"/>
      <c r="DV24" s="670"/>
      <c r="DW24" s="673">
        <v>48</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59121</v>
      </c>
      <c r="S25" s="680"/>
      <c r="T25" s="680"/>
      <c r="U25" s="680"/>
      <c r="V25" s="680"/>
      <c r="W25" s="680"/>
      <c r="X25" s="680"/>
      <c r="Y25" s="681"/>
      <c r="Z25" s="682">
        <v>1.2</v>
      </c>
      <c r="AA25" s="682"/>
      <c r="AB25" s="682"/>
      <c r="AC25" s="682"/>
      <c r="AD25" s="683">
        <v>8369</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235</v>
      </c>
      <c r="BP25" s="682"/>
      <c r="BQ25" s="682"/>
      <c r="BR25" s="682"/>
      <c r="BS25" s="688" t="s">
        <v>235</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720041</v>
      </c>
      <c r="CS25" s="715"/>
      <c r="CT25" s="715"/>
      <c r="CU25" s="715"/>
      <c r="CV25" s="715"/>
      <c r="CW25" s="715"/>
      <c r="CX25" s="715"/>
      <c r="CY25" s="716"/>
      <c r="CZ25" s="684">
        <v>15.7</v>
      </c>
      <c r="DA25" s="713"/>
      <c r="DB25" s="713"/>
      <c r="DC25" s="717"/>
      <c r="DD25" s="688">
        <v>653483</v>
      </c>
      <c r="DE25" s="715"/>
      <c r="DF25" s="715"/>
      <c r="DG25" s="715"/>
      <c r="DH25" s="715"/>
      <c r="DI25" s="715"/>
      <c r="DJ25" s="715"/>
      <c r="DK25" s="716"/>
      <c r="DL25" s="688">
        <v>643397</v>
      </c>
      <c r="DM25" s="715"/>
      <c r="DN25" s="715"/>
      <c r="DO25" s="715"/>
      <c r="DP25" s="715"/>
      <c r="DQ25" s="715"/>
      <c r="DR25" s="715"/>
      <c r="DS25" s="715"/>
      <c r="DT25" s="715"/>
      <c r="DU25" s="715"/>
      <c r="DV25" s="716"/>
      <c r="DW25" s="684">
        <v>23.7</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4798</v>
      </c>
      <c r="S26" s="680"/>
      <c r="T26" s="680"/>
      <c r="U26" s="680"/>
      <c r="V26" s="680"/>
      <c r="W26" s="680"/>
      <c r="X26" s="680"/>
      <c r="Y26" s="681"/>
      <c r="Z26" s="682">
        <v>0.1</v>
      </c>
      <c r="AA26" s="682"/>
      <c r="AB26" s="682"/>
      <c r="AC26" s="682"/>
      <c r="AD26" s="683" t="s">
        <v>235</v>
      </c>
      <c r="AE26" s="683"/>
      <c r="AF26" s="683"/>
      <c r="AG26" s="683"/>
      <c r="AH26" s="683"/>
      <c r="AI26" s="683"/>
      <c r="AJ26" s="683"/>
      <c r="AK26" s="683"/>
      <c r="AL26" s="684" t="s">
        <v>235</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251</v>
      </c>
      <c r="BH26" s="680"/>
      <c r="BI26" s="680"/>
      <c r="BJ26" s="680"/>
      <c r="BK26" s="680"/>
      <c r="BL26" s="680"/>
      <c r="BM26" s="680"/>
      <c r="BN26" s="681"/>
      <c r="BO26" s="682" t="s">
        <v>251</v>
      </c>
      <c r="BP26" s="682"/>
      <c r="BQ26" s="682"/>
      <c r="BR26" s="682"/>
      <c r="BS26" s="688" t="s">
        <v>137</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444003</v>
      </c>
      <c r="CS26" s="680"/>
      <c r="CT26" s="680"/>
      <c r="CU26" s="680"/>
      <c r="CV26" s="680"/>
      <c r="CW26" s="680"/>
      <c r="CX26" s="680"/>
      <c r="CY26" s="681"/>
      <c r="CZ26" s="684">
        <v>9.6999999999999993</v>
      </c>
      <c r="DA26" s="713"/>
      <c r="DB26" s="713"/>
      <c r="DC26" s="717"/>
      <c r="DD26" s="688">
        <v>390661</v>
      </c>
      <c r="DE26" s="680"/>
      <c r="DF26" s="680"/>
      <c r="DG26" s="680"/>
      <c r="DH26" s="680"/>
      <c r="DI26" s="680"/>
      <c r="DJ26" s="680"/>
      <c r="DK26" s="681"/>
      <c r="DL26" s="688" t="s">
        <v>235</v>
      </c>
      <c r="DM26" s="680"/>
      <c r="DN26" s="680"/>
      <c r="DO26" s="680"/>
      <c r="DP26" s="680"/>
      <c r="DQ26" s="680"/>
      <c r="DR26" s="680"/>
      <c r="DS26" s="680"/>
      <c r="DT26" s="680"/>
      <c r="DU26" s="680"/>
      <c r="DV26" s="681"/>
      <c r="DW26" s="684" t="s">
        <v>235</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279220</v>
      </c>
      <c r="S27" s="680"/>
      <c r="T27" s="680"/>
      <c r="U27" s="680"/>
      <c r="V27" s="680"/>
      <c r="W27" s="680"/>
      <c r="X27" s="680"/>
      <c r="Y27" s="681"/>
      <c r="Z27" s="682">
        <v>5.8</v>
      </c>
      <c r="AA27" s="682"/>
      <c r="AB27" s="682"/>
      <c r="AC27" s="682"/>
      <c r="AD27" s="683" t="s">
        <v>137</v>
      </c>
      <c r="AE27" s="683"/>
      <c r="AF27" s="683"/>
      <c r="AG27" s="683"/>
      <c r="AH27" s="683"/>
      <c r="AI27" s="683"/>
      <c r="AJ27" s="683"/>
      <c r="AK27" s="683"/>
      <c r="AL27" s="684" t="s">
        <v>235</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1032362</v>
      </c>
      <c r="BH27" s="680"/>
      <c r="BI27" s="680"/>
      <c r="BJ27" s="680"/>
      <c r="BK27" s="680"/>
      <c r="BL27" s="680"/>
      <c r="BM27" s="680"/>
      <c r="BN27" s="681"/>
      <c r="BO27" s="682">
        <v>100</v>
      </c>
      <c r="BP27" s="682"/>
      <c r="BQ27" s="682"/>
      <c r="BR27" s="682"/>
      <c r="BS27" s="688">
        <v>17344</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507153</v>
      </c>
      <c r="CS27" s="715"/>
      <c r="CT27" s="715"/>
      <c r="CU27" s="715"/>
      <c r="CV27" s="715"/>
      <c r="CW27" s="715"/>
      <c r="CX27" s="715"/>
      <c r="CY27" s="716"/>
      <c r="CZ27" s="684">
        <v>11.1</v>
      </c>
      <c r="DA27" s="713"/>
      <c r="DB27" s="713"/>
      <c r="DC27" s="717"/>
      <c r="DD27" s="688">
        <v>220770</v>
      </c>
      <c r="DE27" s="715"/>
      <c r="DF27" s="715"/>
      <c r="DG27" s="715"/>
      <c r="DH27" s="715"/>
      <c r="DI27" s="715"/>
      <c r="DJ27" s="715"/>
      <c r="DK27" s="716"/>
      <c r="DL27" s="688">
        <v>147705</v>
      </c>
      <c r="DM27" s="715"/>
      <c r="DN27" s="715"/>
      <c r="DO27" s="715"/>
      <c r="DP27" s="715"/>
      <c r="DQ27" s="715"/>
      <c r="DR27" s="715"/>
      <c r="DS27" s="715"/>
      <c r="DT27" s="715"/>
      <c r="DU27" s="715"/>
      <c r="DV27" s="716"/>
      <c r="DW27" s="684">
        <v>5.4</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235</v>
      </c>
      <c r="S28" s="680"/>
      <c r="T28" s="680"/>
      <c r="U28" s="680"/>
      <c r="V28" s="680"/>
      <c r="W28" s="680"/>
      <c r="X28" s="680"/>
      <c r="Y28" s="681"/>
      <c r="Z28" s="682" t="s">
        <v>137</v>
      </c>
      <c r="AA28" s="682"/>
      <c r="AB28" s="682"/>
      <c r="AC28" s="682"/>
      <c r="AD28" s="683" t="s">
        <v>137</v>
      </c>
      <c r="AE28" s="683"/>
      <c r="AF28" s="683"/>
      <c r="AG28" s="683"/>
      <c r="AH28" s="683"/>
      <c r="AI28" s="683"/>
      <c r="AJ28" s="683"/>
      <c r="AK28" s="683"/>
      <c r="AL28" s="684" t="s">
        <v>235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517502</v>
      </c>
      <c r="CS28" s="680"/>
      <c r="CT28" s="680"/>
      <c r="CU28" s="680"/>
      <c r="CV28" s="680"/>
      <c r="CW28" s="680"/>
      <c r="CX28" s="680"/>
      <c r="CY28" s="681"/>
      <c r="CZ28" s="684">
        <v>11.3</v>
      </c>
      <c r="DA28" s="713"/>
      <c r="DB28" s="713"/>
      <c r="DC28" s="717"/>
      <c r="DD28" s="688">
        <v>510468</v>
      </c>
      <c r="DE28" s="680"/>
      <c r="DF28" s="680"/>
      <c r="DG28" s="680"/>
      <c r="DH28" s="680"/>
      <c r="DI28" s="680"/>
      <c r="DJ28" s="680"/>
      <c r="DK28" s="681"/>
      <c r="DL28" s="688">
        <v>510468</v>
      </c>
      <c r="DM28" s="680"/>
      <c r="DN28" s="680"/>
      <c r="DO28" s="680"/>
      <c r="DP28" s="680"/>
      <c r="DQ28" s="680"/>
      <c r="DR28" s="680"/>
      <c r="DS28" s="680"/>
      <c r="DT28" s="680"/>
      <c r="DU28" s="680"/>
      <c r="DV28" s="681"/>
      <c r="DW28" s="684">
        <v>18.8</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308354</v>
      </c>
      <c r="S29" s="680"/>
      <c r="T29" s="680"/>
      <c r="U29" s="680"/>
      <c r="V29" s="680"/>
      <c r="W29" s="680"/>
      <c r="X29" s="680"/>
      <c r="Y29" s="681"/>
      <c r="Z29" s="682">
        <v>6.4</v>
      </c>
      <c r="AA29" s="682"/>
      <c r="AB29" s="682"/>
      <c r="AC29" s="682"/>
      <c r="AD29" s="683" t="s">
        <v>137</v>
      </c>
      <c r="AE29" s="683"/>
      <c r="AF29" s="683"/>
      <c r="AG29" s="683"/>
      <c r="AH29" s="683"/>
      <c r="AI29" s="683"/>
      <c r="AJ29" s="683"/>
      <c r="AK29" s="683"/>
      <c r="AL29" s="684" t="s">
        <v>137</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517450</v>
      </c>
      <c r="CS29" s="715"/>
      <c r="CT29" s="715"/>
      <c r="CU29" s="715"/>
      <c r="CV29" s="715"/>
      <c r="CW29" s="715"/>
      <c r="CX29" s="715"/>
      <c r="CY29" s="716"/>
      <c r="CZ29" s="684">
        <v>11.3</v>
      </c>
      <c r="DA29" s="713"/>
      <c r="DB29" s="713"/>
      <c r="DC29" s="717"/>
      <c r="DD29" s="688">
        <v>510416</v>
      </c>
      <c r="DE29" s="715"/>
      <c r="DF29" s="715"/>
      <c r="DG29" s="715"/>
      <c r="DH29" s="715"/>
      <c r="DI29" s="715"/>
      <c r="DJ29" s="715"/>
      <c r="DK29" s="716"/>
      <c r="DL29" s="688">
        <v>510416</v>
      </c>
      <c r="DM29" s="715"/>
      <c r="DN29" s="715"/>
      <c r="DO29" s="715"/>
      <c r="DP29" s="715"/>
      <c r="DQ29" s="715"/>
      <c r="DR29" s="715"/>
      <c r="DS29" s="715"/>
      <c r="DT29" s="715"/>
      <c r="DU29" s="715"/>
      <c r="DV29" s="716"/>
      <c r="DW29" s="684">
        <v>18.8</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8157</v>
      </c>
      <c r="S30" s="680"/>
      <c r="T30" s="680"/>
      <c r="U30" s="680"/>
      <c r="V30" s="680"/>
      <c r="W30" s="680"/>
      <c r="X30" s="680"/>
      <c r="Y30" s="681"/>
      <c r="Z30" s="682">
        <v>0.2</v>
      </c>
      <c r="AA30" s="682"/>
      <c r="AB30" s="682"/>
      <c r="AC30" s="682"/>
      <c r="AD30" s="683">
        <v>1282</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99.7</v>
      </c>
      <c r="BH30" s="740"/>
      <c r="BI30" s="740"/>
      <c r="BJ30" s="740"/>
      <c r="BK30" s="740"/>
      <c r="BL30" s="740"/>
      <c r="BM30" s="674">
        <v>98.8</v>
      </c>
      <c r="BN30" s="740"/>
      <c r="BO30" s="740"/>
      <c r="BP30" s="740"/>
      <c r="BQ30" s="741"/>
      <c r="BR30" s="739">
        <v>99.3</v>
      </c>
      <c r="BS30" s="740"/>
      <c r="BT30" s="740"/>
      <c r="BU30" s="740"/>
      <c r="BV30" s="740"/>
      <c r="BW30" s="740"/>
      <c r="BX30" s="674">
        <v>98</v>
      </c>
      <c r="BY30" s="740"/>
      <c r="BZ30" s="740"/>
      <c r="CA30" s="740"/>
      <c r="CB30" s="741"/>
      <c r="CD30" s="744"/>
      <c r="CE30" s="745"/>
      <c r="CF30" s="694" t="s">
        <v>308</v>
      </c>
      <c r="CG30" s="695"/>
      <c r="CH30" s="695"/>
      <c r="CI30" s="695"/>
      <c r="CJ30" s="695"/>
      <c r="CK30" s="695"/>
      <c r="CL30" s="695"/>
      <c r="CM30" s="695"/>
      <c r="CN30" s="695"/>
      <c r="CO30" s="695"/>
      <c r="CP30" s="695"/>
      <c r="CQ30" s="696"/>
      <c r="CR30" s="679">
        <v>474322</v>
      </c>
      <c r="CS30" s="680"/>
      <c r="CT30" s="680"/>
      <c r="CU30" s="680"/>
      <c r="CV30" s="680"/>
      <c r="CW30" s="680"/>
      <c r="CX30" s="680"/>
      <c r="CY30" s="681"/>
      <c r="CZ30" s="684">
        <v>10.4</v>
      </c>
      <c r="DA30" s="713"/>
      <c r="DB30" s="713"/>
      <c r="DC30" s="717"/>
      <c r="DD30" s="688">
        <v>467288</v>
      </c>
      <c r="DE30" s="680"/>
      <c r="DF30" s="680"/>
      <c r="DG30" s="680"/>
      <c r="DH30" s="680"/>
      <c r="DI30" s="680"/>
      <c r="DJ30" s="680"/>
      <c r="DK30" s="681"/>
      <c r="DL30" s="688">
        <v>467288</v>
      </c>
      <c r="DM30" s="680"/>
      <c r="DN30" s="680"/>
      <c r="DO30" s="680"/>
      <c r="DP30" s="680"/>
      <c r="DQ30" s="680"/>
      <c r="DR30" s="680"/>
      <c r="DS30" s="680"/>
      <c r="DT30" s="680"/>
      <c r="DU30" s="680"/>
      <c r="DV30" s="681"/>
      <c r="DW30" s="684">
        <v>17.2</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538141</v>
      </c>
      <c r="S31" s="680"/>
      <c r="T31" s="680"/>
      <c r="U31" s="680"/>
      <c r="V31" s="680"/>
      <c r="W31" s="680"/>
      <c r="X31" s="680"/>
      <c r="Y31" s="681"/>
      <c r="Z31" s="682">
        <v>11.2</v>
      </c>
      <c r="AA31" s="682"/>
      <c r="AB31" s="682"/>
      <c r="AC31" s="682"/>
      <c r="AD31" s="683" t="s">
        <v>251</v>
      </c>
      <c r="AE31" s="683"/>
      <c r="AF31" s="683"/>
      <c r="AG31" s="683"/>
      <c r="AH31" s="683"/>
      <c r="AI31" s="683"/>
      <c r="AJ31" s="683"/>
      <c r="AK31" s="683"/>
      <c r="AL31" s="684" t="s">
        <v>137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99.7</v>
      </c>
      <c r="BH31" s="715"/>
      <c r="BI31" s="715"/>
      <c r="BJ31" s="715"/>
      <c r="BK31" s="715"/>
      <c r="BL31" s="715"/>
      <c r="BM31" s="685">
        <v>99</v>
      </c>
      <c r="BN31" s="737"/>
      <c r="BO31" s="737"/>
      <c r="BP31" s="737"/>
      <c r="BQ31" s="738"/>
      <c r="BR31" s="736">
        <v>99.4</v>
      </c>
      <c r="BS31" s="715"/>
      <c r="BT31" s="715"/>
      <c r="BU31" s="715"/>
      <c r="BV31" s="715"/>
      <c r="BW31" s="715"/>
      <c r="BX31" s="685">
        <v>98.4</v>
      </c>
      <c r="BY31" s="737"/>
      <c r="BZ31" s="737"/>
      <c r="CA31" s="737"/>
      <c r="CB31" s="738"/>
      <c r="CD31" s="744"/>
      <c r="CE31" s="745"/>
      <c r="CF31" s="694" t="s">
        <v>312</v>
      </c>
      <c r="CG31" s="695"/>
      <c r="CH31" s="695"/>
      <c r="CI31" s="695"/>
      <c r="CJ31" s="695"/>
      <c r="CK31" s="695"/>
      <c r="CL31" s="695"/>
      <c r="CM31" s="695"/>
      <c r="CN31" s="695"/>
      <c r="CO31" s="695"/>
      <c r="CP31" s="695"/>
      <c r="CQ31" s="696"/>
      <c r="CR31" s="679">
        <v>43128</v>
      </c>
      <c r="CS31" s="715"/>
      <c r="CT31" s="715"/>
      <c r="CU31" s="715"/>
      <c r="CV31" s="715"/>
      <c r="CW31" s="715"/>
      <c r="CX31" s="715"/>
      <c r="CY31" s="716"/>
      <c r="CZ31" s="684">
        <v>0.9</v>
      </c>
      <c r="DA31" s="713"/>
      <c r="DB31" s="713"/>
      <c r="DC31" s="717"/>
      <c r="DD31" s="688">
        <v>43128</v>
      </c>
      <c r="DE31" s="715"/>
      <c r="DF31" s="715"/>
      <c r="DG31" s="715"/>
      <c r="DH31" s="715"/>
      <c r="DI31" s="715"/>
      <c r="DJ31" s="715"/>
      <c r="DK31" s="716"/>
      <c r="DL31" s="688">
        <v>43128</v>
      </c>
      <c r="DM31" s="715"/>
      <c r="DN31" s="715"/>
      <c r="DO31" s="715"/>
      <c r="DP31" s="715"/>
      <c r="DQ31" s="715"/>
      <c r="DR31" s="715"/>
      <c r="DS31" s="715"/>
      <c r="DT31" s="715"/>
      <c r="DU31" s="715"/>
      <c r="DV31" s="716"/>
      <c r="DW31" s="684">
        <v>1.6</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220875</v>
      </c>
      <c r="S32" s="680"/>
      <c r="T32" s="680"/>
      <c r="U32" s="680"/>
      <c r="V32" s="680"/>
      <c r="W32" s="680"/>
      <c r="X32" s="680"/>
      <c r="Y32" s="681"/>
      <c r="Z32" s="682">
        <v>4.5999999999999996</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99.6</v>
      </c>
      <c r="BH32" s="749"/>
      <c r="BI32" s="749"/>
      <c r="BJ32" s="749"/>
      <c r="BK32" s="749"/>
      <c r="BL32" s="749"/>
      <c r="BM32" s="750">
        <v>98.5</v>
      </c>
      <c r="BN32" s="749"/>
      <c r="BO32" s="749"/>
      <c r="BP32" s="749"/>
      <c r="BQ32" s="751"/>
      <c r="BR32" s="748">
        <v>99.2</v>
      </c>
      <c r="BS32" s="749"/>
      <c r="BT32" s="749"/>
      <c r="BU32" s="749"/>
      <c r="BV32" s="749"/>
      <c r="BW32" s="749"/>
      <c r="BX32" s="750">
        <v>97.3</v>
      </c>
      <c r="BY32" s="749"/>
      <c r="BZ32" s="749"/>
      <c r="CA32" s="749"/>
      <c r="CB32" s="751"/>
      <c r="CD32" s="746"/>
      <c r="CE32" s="747"/>
      <c r="CF32" s="694" t="s">
        <v>315</v>
      </c>
      <c r="CG32" s="695"/>
      <c r="CH32" s="695"/>
      <c r="CI32" s="695"/>
      <c r="CJ32" s="695"/>
      <c r="CK32" s="695"/>
      <c r="CL32" s="695"/>
      <c r="CM32" s="695"/>
      <c r="CN32" s="695"/>
      <c r="CO32" s="695"/>
      <c r="CP32" s="695"/>
      <c r="CQ32" s="696"/>
      <c r="CR32" s="679">
        <v>52</v>
      </c>
      <c r="CS32" s="680"/>
      <c r="CT32" s="680"/>
      <c r="CU32" s="680"/>
      <c r="CV32" s="680"/>
      <c r="CW32" s="680"/>
      <c r="CX32" s="680"/>
      <c r="CY32" s="681"/>
      <c r="CZ32" s="684">
        <v>0</v>
      </c>
      <c r="DA32" s="713"/>
      <c r="DB32" s="713"/>
      <c r="DC32" s="717"/>
      <c r="DD32" s="688">
        <v>52</v>
      </c>
      <c r="DE32" s="680"/>
      <c r="DF32" s="680"/>
      <c r="DG32" s="680"/>
      <c r="DH32" s="680"/>
      <c r="DI32" s="680"/>
      <c r="DJ32" s="680"/>
      <c r="DK32" s="681"/>
      <c r="DL32" s="688">
        <v>52</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183714</v>
      </c>
      <c r="S33" s="680"/>
      <c r="T33" s="680"/>
      <c r="U33" s="680"/>
      <c r="V33" s="680"/>
      <c r="W33" s="680"/>
      <c r="X33" s="680"/>
      <c r="Y33" s="681"/>
      <c r="Z33" s="682">
        <v>3.8</v>
      </c>
      <c r="AA33" s="682"/>
      <c r="AB33" s="682"/>
      <c r="AC33" s="682"/>
      <c r="AD33" s="683" t="s">
        <v>137</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2259323</v>
      </c>
      <c r="CS33" s="715"/>
      <c r="CT33" s="715"/>
      <c r="CU33" s="715"/>
      <c r="CV33" s="715"/>
      <c r="CW33" s="715"/>
      <c r="CX33" s="715"/>
      <c r="CY33" s="716"/>
      <c r="CZ33" s="684">
        <v>49.3</v>
      </c>
      <c r="DA33" s="713"/>
      <c r="DB33" s="713"/>
      <c r="DC33" s="717"/>
      <c r="DD33" s="688">
        <v>1975304</v>
      </c>
      <c r="DE33" s="715"/>
      <c r="DF33" s="715"/>
      <c r="DG33" s="715"/>
      <c r="DH33" s="715"/>
      <c r="DI33" s="715"/>
      <c r="DJ33" s="715"/>
      <c r="DK33" s="716"/>
      <c r="DL33" s="688">
        <v>1051550</v>
      </c>
      <c r="DM33" s="715"/>
      <c r="DN33" s="715"/>
      <c r="DO33" s="715"/>
      <c r="DP33" s="715"/>
      <c r="DQ33" s="715"/>
      <c r="DR33" s="715"/>
      <c r="DS33" s="715"/>
      <c r="DT33" s="715"/>
      <c r="DU33" s="715"/>
      <c r="DV33" s="716"/>
      <c r="DW33" s="684">
        <v>38.799999999999997</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37226</v>
      </c>
      <c r="S34" s="680"/>
      <c r="T34" s="680"/>
      <c r="U34" s="680"/>
      <c r="V34" s="680"/>
      <c r="W34" s="680"/>
      <c r="X34" s="680"/>
      <c r="Y34" s="681"/>
      <c r="Z34" s="682">
        <v>0.8</v>
      </c>
      <c r="AA34" s="682"/>
      <c r="AB34" s="682"/>
      <c r="AC34" s="682"/>
      <c r="AD34" s="683">
        <v>5695</v>
      </c>
      <c r="AE34" s="683"/>
      <c r="AF34" s="683"/>
      <c r="AG34" s="683"/>
      <c r="AH34" s="683"/>
      <c r="AI34" s="683"/>
      <c r="AJ34" s="683"/>
      <c r="AK34" s="683"/>
      <c r="AL34" s="684">
        <v>0.2</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772344</v>
      </c>
      <c r="CS34" s="680"/>
      <c r="CT34" s="680"/>
      <c r="CU34" s="680"/>
      <c r="CV34" s="680"/>
      <c r="CW34" s="680"/>
      <c r="CX34" s="680"/>
      <c r="CY34" s="681"/>
      <c r="CZ34" s="684">
        <v>16.899999999999999</v>
      </c>
      <c r="DA34" s="713"/>
      <c r="DB34" s="713"/>
      <c r="DC34" s="717"/>
      <c r="DD34" s="688">
        <v>726776</v>
      </c>
      <c r="DE34" s="680"/>
      <c r="DF34" s="680"/>
      <c r="DG34" s="680"/>
      <c r="DH34" s="680"/>
      <c r="DI34" s="680"/>
      <c r="DJ34" s="680"/>
      <c r="DK34" s="681"/>
      <c r="DL34" s="688">
        <v>481246</v>
      </c>
      <c r="DM34" s="680"/>
      <c r="DN34" s="680"/>
      <c r="DO34" s="680"/>
      <c r="DP34" s="680"/>
      <c r="DQ34" s="680"/>
      <c r="DR34" s="680"/>
      <c r="DS34" s="680"/>
      <c r="DT34" s="680"/>
      <c r="DU34" s="680"/>
      <c r="DV34" s="681"/>
      <c r="DW34" s="684">
        <v>17.7</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391600</v>
      </c>
      <c r="S35" s="680"/>
      <c r="T35" s="680"/>
      <c r="U35" s="680"/>
      <c r="V35" s="680"/>
      <c r="W35" s="680"/>
      <c r="X35" s="680"/>
      <c r="Y35" s="681"/>
      <c r="Z35" s="682">
        <v>8.1999999999999993</v>
      </c>
      <c r="AA35" s="682"/>
      <c r="AB35" s="682"/>
      <c r="AC35" s="682"/>
      <c r="AD35" s="683" t="s">
        <v>137</v>
      </c>
      <c r="AE35" s="683"/>
      <c r="AF35" s="683"/>
      <c r="AG35" s="683"/>
      <c r="AH35" s="683"/>
      <c r="AI35" s="683"/>
      <c r="AJ35" s="683"/>
      <c r="AK35" s="683"/>
      <c r="AL35" s="684" t="s">
        <v>137</v>
      </c>
      <c r="AM35" s="685"/>
      <c r="AN35" s="685"/>
      <c r="AO35" s="686"/>
      <c r="AP35" s="234"/>
      <c r="AQ35" s="752" t="s">
        <v>323</v>
      </c>
      <c r="AR35" s="753"/>
      <c r="AS35" s="753"/>
      <c r="AT35" s="753"/>
      <c r="AU35" s="753"/>
      <c r="AV35" s="753"/>
      <c r="AW35" s="753"/>
      <c r="AX35" s="753"/>
      <c r="AY35" s="754"/>
      <c r="AZ35" s="668">
        <v>546510</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17496</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84310</v>
      </c>
      <c r="CS35" s="715"/>
      <c r="CT35" s="715"/>
      <c r="CU35" s="715"/>
      <c r="CV35" s="715"/>
      <c r="CW35" s="715"/>
      <c r="CX35" s="715"/>
      <c r="CY35" s="716"/>
      <c r="CZ35" s="684">
        <v>1.8</v>
      </c>
      <c r="DA35" s="713"/>
      <c r="DB35" s="713"/>
      <c r="DC35" s="717"/>
      <c r="DD35" s="688">
        <v>75243</v>
      </c>
      <c r="DE35" s="715"/>
      <c r="DF35" s="715"/>
      <c r="DG35" s="715"/>
      <c r="DH35" s="715"/>
      <c r="DI35" s="715"/>
      <c r="DJ35" s="715"/>
      <c r="DK35" s="716"/>
      <c r="DL35" s="688">
        <v>59053</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137</v>
      </c>
      <c r="AA36" s="682"/>
      <c r="AB36" s="682"/>
      <c r="AC36" s="682"/>
      <c r="AD36" s="683" t="s">
        <v>235</v>
      </c>
      <c r="AE36" s="683"/>
      <c r="AF36" s="683"/>
      <c r="AG36" s="683"/>
      <c r="AH36" s="683"/>
      <c r="AI36" s="683"/>
      <c r="AJ36" s="683"/>
      <c r="AK36" s="683"/>
      <c r="AL36" s="684" t="s">
        <v>251</v>
      </c>
      <c r="AM36" s="685"/>
      <c r="AN36" s="685"/>
      <c r="AO36" s="686"/>
      <c r="AQ36" s="756" t="s">
        <v>327</v>
      </c>
      <c r="AR36" s="757"/>
      <c r="AS36" s="757"/>
      <c r="AT36" s="757"/>
      <c r="AU36" s="757"/>
      <c r="AV36" s="757"/>
      <c r="AW36" s="757"/>
      <c r="AX36" s="757"/>
      <c r="AY36" s="758"/>
      <c r="AZ36" s="679">
        <v>237193</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15894</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575054</v>
      </c>
      <c r="CS36" s="680"/>
      <c r="CT36" s="680"/>
      <c r="CU36" s="680"/>
      <c r="CV36" s="680"/>
      <c r="CW36" s="680"/>
      <c r="CX36" s="680"/>
      <c r="CY36" s="681"/>
      <c r="CZ36" s="684">
        <v>12.6</v>
      </c>
      <c r="DA36" s="713"/>
      <c r="DB36" s="713"/>
      <c r="DC36" s="717"/>
      <c r="DD36" s="688">
        <v>399646</v>
      </c>
      <c r="DE36" s="680"/>
      <c r="DF36" s="680"/>
      <c r="DG36" s="680"/>
      <c r="DH36" s="680"/>
      <c r="DI36" s="680"/>
      <c r="DJ36" s="680"/>
      <c r="DK36" s="681"/>
      <c r="DL36" s="688">
        <v>65451</v>
      </c>
      <c r="DM36" s="680"/>
      <c r="DN36" s="680"/>
      <c r="DO36" s="680"/>
      <c r="DP36" s="680"/>
      <c r="DQ36" s="680"/>
      <c r="DR36" s="680"/>
      <c r="DS36" s="680"/>
      <c r="DT36" s="680"/>
      <c r="DU36" s="680"/>
      <c r="DV36" s="681"/>
      <c r="DW36" s="684">
        <v>2.4</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125700</v>
      </c>
      <c r="S37" s="680"/>
      <c r="T37" s="680"/>
      <c r="U37" s="680"/>
      <c r="V37" s="680"/>
      <c r="W37" s="680"/>
      <c r="X37" s="680"/>
      <c r="Y37" s="681"/>
      <c r="Z37" s="682">
        <v>2.6</v>
      </c>
      <c r="AA37" s="682"/>
      <c r="AB37" s="682"/>
      <c r="AC37" s="682"/>
      <c r="AD37" s="683" t="s">
        <v>251</v>
      </c>
      <c r="AE37" s="683"/>
      <c r="AF37" s="683"/>
      <c r="AG37" s="683"/>
      <c r="AH37" s="683"/>
      <c r="AI37" s="683"/>
      <c r="AJ37" s="683"/>
      <c r="AK37" s="683"/>
      <c r="AL37" s="684" t="s">
        <v>137</v>
      </c>
      <c r="AM37" s="685"/>
      <c r="AN37" s="685"/>
      <c r="AO37" s="686"/>
      <c r="AQ37" s="756" t="s">
        <v>331</v>
      </c>
      <c r="AR37" s="757"/>
      <c r="AS37" s="757"/>
      <c r="AT37" s="757"/>
      <c r="AU37" s="757"/>
      <c r="AV37" s="757"/>
      <c r="AW37" s="757"/>
      <c r="AX37" s="757"/>
      <c r="AY37" s="758"/>
      <c r="AZ37" s="679">
        <v>553</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891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7786</v>
      </c>
      <c r="CS37" s="715"/>
      <c r="CT37" s="715"/>
      <c r="CU37" s="715"/>
      <c r="CV37" s="715"/>
      <c r="CW37" s="715"/>
      <c r="CX37" s="715"/>
      <c r="CY37" s="716"/>
      <c r="CZ37" s="684">
        <v>0.2</v>
      </c>
      <c r="DA37" s="713"/>
      <c r="DB37" s="713"/>
      <c r="DC37" s="717"/>
      <c r="DD37" s="688">
        <v>7786</v>
      </c>
      <c r="DE37" s="715"/>
      <c r="DF37" s="715"/>
      <c r="DG37" s="715"/>
      <c r="DH37" s="715"/>
      <c r="DI37" s="715"/>
      <c r="DJ37" s="715"/>
      <c r="DK37" s="716"/>
      <c r="DL37" s="688">
        <v>7786</v>
      </c>
      <c r="DM37" s="715"/>
      <c r="DN37" s="715"/>
      <c r="DO37" s="715"/>
      <c r="DP37" s="715"/>
      <c r="DQ37" s="715"/>
      <c r="DR37" s="715"/>
      <c r="DS37" s="715"/>
      <c r="DT37" s="715"/>
      <c r="DU37" s="715"/>
      <c r="DV37" s="716"/>
      <c r="DW37" s="684">
        <v>0.3</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4794536</v>
      </c>
      <c r="S38" s="760"/>
      <c r="T38" s="760"/>
      <c r="U38" s="760"/>
      <c r="V38" s="760"/>
      <c r="W38" s="760"/>
      <c r="X38" s="760"/>
      <c r="Y38" s="761"/>
      <c r="Z38" s="762">
        <v>100</v>
      </c>
      <c r="AA38" s="762"/>
      <c r="AB38" s="762"/>
      <c r="AC38" s="762"/>
      <c r="AD38" s="763">
        <v>2587909</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409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1546</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546510</v>
      </c>
      <c r="CS38" s="680"/>
      <c r="CT38" s="680"/>
      <c r="CU38" s="680"/>
      <c r="CV38" s="680"/>
      <c r="CW38" s="680"/>
      <c r="CX38" s="680"/>
      <c r="CY38" s="681"/>
      <c r="CZ38" s="684">
        <v>11.9</v>
      </c>
      <c r="DA38" s="713"/>
      <c r="DB38" s="713"/>
      <c r="DC38" s="717"/>
      <c r="DD38" s="688">
        <v>503055</v>
      </c>
      <c r="DE38" s="680"/>
      <c r="DF38" s="680"/>
      <c r="DG38" s="680"/>
      <c r="DH38" s="680"/>
      <c r="DI38" s="680"/>
      <c r="DJ38" s="680"/>
      <c r="DK38" s="681"/>
      <c r="DL38" s="688">
        <v>445800</v>
      </c>
      <c r="DM38" s="680"/>
      <c r="DN38" s="680"/>
      <c r="DO38" s="680"/>
      <c r="DP38" s="680"/>
      <c r="DQ38" s="680"/>
      <c r="DR38" s="680"/>
      <c r="DS38" s="680"/>
      <c r="DT38" s="680"/>
      <c r="DU38" s="680"/>
      <c r="DV38" s="681"/>
      <c r="DW38" s="684">
        <v>16.399999999999999</v>
      </c>
      <c r="DX38" s="713"/>
      <c r="DY38" s="713"/>
      <c r="DZ38" s="713"/>
      <c r="EA38" s="713"/>
      <c r="EB38" s="713"/>
      <c r="EC38" s="714"/>
    </row>
    <row r="39" spans="2:133" ht="11.25" customHeight="1">
      <c r="AQ39" s="756" t="s">
        <v>338</v>
      </c>
      <c r="AR39" s="757"/>
      <c r="AS39" s="757"/>
      <c r="AT39" s="757"/>
      <c r="AU39" s="757"/>
      <c r="AV39" s="757"/>
      <c r="AW39" s="757"/>
      <c r="AX39" s="757"/>
      <c r="AY39" s="758"/>
      <c r="AZ39" s="679" t="s">
        <v>235</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109</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277105</v>
      </c>
      <c r="CS39" s="715"/>
      <c r="CT39" s="715"/>
      <c r="CU39" s="715"/>
      <c r="CV39" s="715"/>
      <c r="CW39" s="715"/>
      <c r="CX39" s="715"/>
      <c r="CY39" s="716"/>
      <c r="CZ39" s="684">
        <v>6</v>
      </c>
      <c r="DA39" s="713"/>
      <c r="DB39" s="713"/>
      <c r="DC39" s="717"/>
      <c r="DD39" s="688">
        <v>270584</v>
      </c>
      <c r="DE39" s="715"/>
      <c r="DF39" s="715"/>
      <c r="DG39" s="715"/>
      <c r="DH39" s="715"/>
      <c r="DI39" s="715"/>
      <c r="DJ39" s="715"/>
      <c r="DK39" s="716"/>
      <c r="DL39" s="688" t="s">
        <v>235</v>
      </c>
      <c r="DM39" s="715"/>
      <c r="DN39" s="715"/>
      <c r="DO39" s="715"/>
      <c r="DP39" s="715"/>
      <c r="DQ39" s="715"/>
      <c r="DR39" s="715"/>
      <c r="DS39" s="715"/>
      <c r="DT39" s="715"/>
      <c r="DU39" s="715"/>
      <c r="DV39" s="716"/>
      <c r="DW39" s="684" t="s">
        <v>137</v>
      </c>
      <c r="DX39" s="713"/>
      <c r="DY39" s="713"/>
      <c r="DZ39" s="713"/>
      <c r="EA39" s="713"/>
      <c r="EB39" s="713"/>
      <c r="EC39" s="714"/>
    </row>
    <row r="40" spans="2:133" ht="11.25" customHeight="1">
      <c r="AQ40" s="756" t="s">
        <v>342</v>
      </c>
      <c r="AR40" s="757"/>
      <c r="AS40" s="757"/>
      <c r="AT40" s="757"/>
      <c r="AU40" s="757"/>
      <c r="AV40" s="757"/>
      <c r="AW40" s="757"/>
      <c r="AX40" s="757"/>
      <c r="AY40" s="758"/>
      <c r="AZ40" s="679">
        <v>51268</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137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4000</v>
      </c>
      <c r="CS40" s="680"/>
      <c r="CT40" s="680"/>
      <c r="CU40" s="680"/>
      <c r="CV40" s="680"/>
      <c r="CW40" s="680"/>
      <c r="CX40" s="680"/>
      <c r="CY40" s="681"/>
      <c r="CZ40" s="684">
        <v>0.1</v>
      </c>
      <c r="DA40" s="713"/>
      <c r="DB40" s="713"/>
      <c r="DC40" s="717"/>
      <c r="DD40" s="688" t="s">
        <v>251</v>
      </c>
      <c r="DE40" s="680"/>
      <c r="DF40" s="680"/>
      <c r="DG40" s="680"/>
      <c r="DH40" s="680"/>
      <c r="DI40" s="680"/>
      <c r="DJ40" s="680"/>
      <c r="DK40" s="681"/>
      <c r="DL40" s="688" t="s">
        <v>137</v>
      </c>
      <c r="DM40" s="680"/>
      <c r="DN40" s="680"/>
      <c r="DO40" s="680"/>
      <c r="DP40" s="680"/>
      <c r="DQ40" s="680"/>
      <c r="DR40" s="680"/>
      <c r="DS40" s="680"/>
      <c r="DT40" s="680"/>
      <c r="DU40" s="680"/>
      <c r="DV40" s="681"/>
      <c r="DW40" s="684" t="s">
        <v>137</v>
      </c>
      <c r="DX40" s="713"/>
      <c r="DY40" s="713"/>
      <c r="DZ40" s="713"/>
      <c r="EA40" s="713"/>
      <c r="EB40" s="713"/>
      <c r="EC40" s="714"/>
    </row>
    <row r="41" spans="2:133" ht="11.25" customHeight="1">
      <c r="AQ41" s="766" t="s">
        <v>345</v>
      </c>
      <c r="AR41" s="767"/>
      <c r="AS41" s="767"/>
      <c r="AT41" s="767"/>
      <c r="AU41" s="767"/>
      <c r="AV41" s="767"/>
      <c r="AW41" s="767"/>
      <c r="AX41" s="767"/>
      <c r="AY41" s="768"/>
      <c r="AZ41" s="759">
        <v>257087</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276</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251</v>
      </c>
      <c r="DA41" s="713"/>
      <c r="DB41" s="713"/>
      <c r="DC41" s="717"/>
      <c r="DD41" s="688" t="s">
        <v>235</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578006</v>
      </c>
      <c r="CS42" s="680"/>
      <c r="CT42" s="680"/>
      <c r="CU42" s="680"/>
      <c r="CV42" s="680"/>
      <c r="CW42" s="680"/>
      <c r="CX42" s="680"/>
      <c r="CY42" s="681"/>
      <c r="CZ42" s="684">
        <v>12.6</v>
      </c>
      <c r="DA42" s="685"/>
      <c r="DB42" s="685"/>
      <c r="DC42" s="780"/>
      <c r="DD42" s="688">
        <v>87098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15642</v>
      </c>
      <c r="CS43" s="715"/>
      <c r="CT43" s="715"/>
      <c r="CU43" s="715"/>
      <c r="CV43" s="715"/>
      <c r="CW43" s="715"/>
      <c r="CX43" s="715"/>
      <c r="CY43" s="716"/>
      <c r="CZ43" s="684">
        <v>0.3</v>
      </c>
      <c r="DA43" s="713"/>
      <c r="DB43" s="713"/>
      <c r="DC43" s="717"/>
      <c r="DD43" s="688">
        <v>15642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578006</v>
      </c>
      <c r="CS44" s="680"/>
      <c r="CT44" s="680"/>
      <c r="CU44" s="680"/>
      <c r="CV44" s="680"/>
      <c r="CW44" s="680"/>
      <c r="CX44" s="680"/>
      <c r="CY44" s="681"/>
      <c r="CZ44" s="684">
        <v>12.6</v>
      </c>
      <c r="DA44" s="685"/>
      <c r="DB44" s="685"/>
      <c r="DC44" s="780"/>
      <c r="DD44" s="688">
        <v>87098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206693</v>
      </c>
      <c r="CS45" s="715"/>
      <c r="CT45" s="715"/>
      <c r="CU45" s="715"/>
      <c r="CV45" s="715"/>
      <c r="CW45" s="715"/>
      <c r="CX45" s="715"/>
      <c r="CY45" s="716"/>
      <c r="CZ45" s="684">
        <v>4.5</v>
      </c>
      <c r="DA45" s="713"/>
      <c r="DB45" s="713"/>
      <c r="DC45" s="717"/>
      <c r="DD45" s="688">
        <v>23366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371313</v>
      </c>
      <c r="CS46" s="680"/>
      <c r="CT46" s="680"/>
      <c r="CU46" s="680"/>
      <c r="CV46" s="680"/>
      <c r="CW46" s="680"/>
      <c r="CX46" s="680"/>
      <c r="CY46" s="681"/>
      <c r="CZ46" s="684">
        <v>8.1</v>
      </c>
      <c r="DA46" s="685"/>
      <c r="DB46" s="685"/>
      <c r="DC46" s="780"/>
      <c r="DD46" s="688">
        <v>63732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t="s">
        <v>137</v>
      </c>
      <c r="CS47" s="715"/>
      <c r="CT47" s="715"/>
      <c r="CU47" s="715"/>
      <c r="CV47" s="715"/>
      <c r="CW47" s="715"/>
      <c r="CX47" s="715"/>
      <c r="CY47" s="716"/>
      <c r="CZ47" s="684" t="s">
        <v>235</v>
      </c>
      <c r="DA47" s="713"/>
      <c r="DB47" s="713"/>
      <c r="DC47" s="717"/>
      <c r="DD47" s="688" t="s">
        <v>137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235</v>
      </c>
      <c r="CS48" s="680"/>
      <c r="CT48" s="680"/>
      <c r="CU48" s="680"/>
      <c r="CV48" s="680"/>
      <c r="CW48" s="680"/>
      <c r="CX48" s="680"/>
      <c r="CY48" s="681"/>
      <c r="CZ48" s="684" t="s">
        <v>137</v>
      </c>
      <c r="DA48" s="685"/>
      <c r="DB48" s="685"/>
      <c r="DC48" s="780"/>
      <c r="DD48" s="688" t="s">
        <v>235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4582025</v>
      </c>
      <c r="CS49" s="749"/>
      <c r="CT49" s="749"/>
      <c r="CU49" s="749"/>
      <c r="CV49" s="749"/>
      <c r="CW49" s="749"/>
      <c r="CX49" s="749"/>
      <c r="CY49" s="781"/>
      <c r="CZ49" s="764">
        <v>100</v>
      </c>
      <c r="DA49" s="782"/>
      <c r="DB49" s="782"/>
      <c r="DC49" s="783"/>
      <c r="DD49" s="784">
        <v>3447123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4m5OushGWUF9kEErdOznLVcvL3LfgIAdNzypGIfaFUJSclCg8PfwXjq1uWEpiS5z0JB5uT2R2Achelp2C7KskQ==" saltValue="Lk+l8qcCl9BEVpwTncC3q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4795</v>
      </c>
      <c r="R7" s="815"/>
      <c r="S7" s="815"/>
      <c r="T7" s="815"/>
      <c r="U7" s="815"/>
      <c r="V7" s="815">
        <v>4582</v>
      </c>
      <c r="W7" s="815"/>
      <c r="X7" s="815"/>
      <c r="Y7" s="815"/>
      <c r="Z7" s="815"/>
      <c r="AA7" s="815">
        <v>213</v>
      </c>
      <c r="AB7" s="815"/>
      <c r="AC7" s="815"/>
      <c r="AD7" s="815"/>
      <c r="AE7" s="816"/>
      <c r="AF7" s="817">
        <v>212</v>
      </c>
      <c r="AG7" s="818"/>
      <c r="AH7" s="818"/>
      <c r="AI7" s="818"/>
      <c r="AJ7" s="819"/>
      <c r="AK7" s="854">
        <v>221</v>
      </c>
      <c r="AL7" s="855"/>
      <c r="AM7" s="855"/>
      <c r="AN7" s="855"/>
      <c r="AO7" s="855"/>
      <c r="AP7" s="855">
        <v>4889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589</v>
      </c>
      <c r="BT7" s="859"/>
      <c r="BU7" s="859"/>
      <c r="BV7" s="859"/>
      <c r="BW7" s="859"/>
      <c r="BX7" s="859"/>
      <c r="BY7" s="859"/>
      <c r="BZ7" s="859"/>
      <c r="CA7" s="859"/>
      <c r="CB7" s="859"/>
      <c r="CC7" s="859"/>
      <c r="CD7" s="859"/>
      <c r="CE7" s="859"/>
      <c r="CF7" s="859"/>
      <c r="CG7" s="860"/>
      <c r="CH7" s="851">
        <v>7</v>
      </c>
      <c r="CI7" s="852"/>
      <c r="CJ7" s="852"/>
      <c r="CK7" s="852"/>
      <c r="CL7" s="853"/>
      <c r="CM7" s="851">
        <v>41</v>
      </c>
      <c r="CN7" s="852"/>
      <c r="CO7" s="852"/>
      <c r="CP7" s="852"/>
      <c r="CQ7" s="853"/>
      <c r="CR7" s="851">
        <v>26</v>
      </c>
      <c r="CS7" s="852"/>
      <c r="CT7" s="852"/>
      <c r="CU7" s="852"/>
      <c r="CV7" s="853"/>
      <c r="CW7" s="851" t="s">
        <v>587</v>
      </c>
      <c r="CX7" s="852"/>
      <c r="CY7" s="852"/>
      <c r="CZ7" s="852"/>
      <c r="DA7" s="853"/>
      <c r="DB7" s="851" t="s">
        <v>587</v>
      </c>
      <c r="DC7" s="852"/>
      <c r="DD7" s="852"/>
      <c r="DE7" s="852"/>
      <c r="DF7" s="853"/>
      <c r="DG7" s="851" t="s">
        <v>587</v>
      </c>
      <c r="DH7" s="852"/>
      <c r="DI7" s="852"/>
      <c r="DJ7" s="852"/>
      <c r="DK7" s="853"/>
      <c r="DL7" s="851" t="s">
        <v>587</v>
      </c>
      <c r="DM7" s="852"/>
      <c r="DN7" s="852"/>
      <c r="DO7" s="852"/>
      <c r="DP7" s="853"/>
      <c r="DQ7" s="851" t="s">
        <v>587</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590</v>
      </c>
      <c r="BT8" s="849"/>
      <c r="BU8" s="849"/>
      <c r="BV8" s="849"/>
      <c r="BW8" s="849"/>
      <c r="BX8" s="849"/>
      <c r="BY8" s="849"/>
      <c r="BZ8" s="849"/>
      <c r="CA8" s="849"/>
      <c r="CB8" s="849"/>
      <c r="CC8" s="849"/>
      <c r="CD8" s="849"/>
      <c r="CE8" s="849"/>
      <c r="CF8" s="849"/>
      <c r="CG8" s="850"/>
      <c r="CH8" s="861">
        <v>9</v>
      </c>
      <c r="CI8" s="862"/>
      <c r="CJ8" s="862"/>
      <c r="CK8" s="862"/>
      <c r="CL8" s="863"/>
      <c r="CM8" s="861">
        <v>88</v>
      </c>
      <c r="CN8" s="862"/>
      <c r="CO8" s="862"/>
      <c r="CP8" s="862"/>
      <c r="CQ8" s="863"/>
      <c r="CR8" s="861">
        <v>3</v>
      </c>
      <c r="CS8" s="862"/>
      <c r="CT8" s="862"/>
      <c r="CU8" s="862"/>
      <c r="CV8" s="863"/>
      <c r="CW8" s="861" t="s">
        <v>587</v>
      </c>
      <c r="CX8" s="862"/>
      <c r="CY8" s="862"/>
      <c r="CZ8" s="862"/>
      <c r="DA8" s="863"/>
      <c r="DB8" s="861" t="s">
        <v>587</v>
      </c>
      <c r="DC8" s="862"/>
      <c r="DD8" s="862"/>
      <c r="DE8" s="862"/>
      <c r="DF8" s="863"/>
      <c r="DG8" s="861" t="s">
        <v>587</v>
      </c>
      <c r="DH8" s="862"/>
      <c r="DI8" s="862"/>
      <c r="DJ8" s="862"/>
      <c r="DK8" s="863"/>
      <c r="DL8" s="861" t="s">
        <v>587</v>
      </c>
      <c r="DM8" s="862"/>
      <c r="DN8" s="862"/>
      <c r="DO8" s="862"/>
      <c r="DP8" s="863"/>
      <c r="DQ8" s="861" t="s">
        <v>587</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f>Q7</f>
        <v>4795</v>
      </c>
      <c r="R23" s="874"/>
      <c r="S23" s="874"/>
      <c r="T23" s="874"/>
      <c r="U23" s="874"/>
      <c r="V23" s="874">
        <f>V7</f>
        <v>4582</v>
      </c>
      <c r="W23" s="874"/>
      <c r="X23" s="874"/>
      <c r="Y23" s="874"/>
      <c r="Z23" s="874"/>
      <c r="AA23" s="874">
        <f>AA7</f>
        <v>213</v>
      </c>
      <c r="AB23" s="874"/>
      <c r="AC23" s="874"/>
      <c r="AD23" s="874"/>
      <c r="AE23" s="875"/>
      <c r="AF23" s="876">
        <v>212</v>
      </c>
      <c r="AG23" s="874"/>
      <c r="AH23" s="874"/>
      <c r="AI23" s="874"/>
      <c r="AJ23" s="877"/>
      <c r="AK23" s="878"/>
      <c r="AL23" s="879"/>
      <c r="AM23" s="879"/>
      <c r="AN23" s="879"/>
      <c r="AO23" s="879"/>
      <c r="AP23" s="874">
        <f>AP7</f>
        <v>4889</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6">
        <v>704</v>
      </c>
      <c r="R28" s="907"/>
      <c r="S28" s="907"/>
      <c r="T28" s="907"/>
      <c r="U28" s="907"/>
      <c r="V28" s="907">
        <v>687</v>
      </c>
      <c r="W28" s="907"/>
      <c r="X28" s="907"/>
      <c r="Y28" s="907"/>
      <c r="Z28" s="907"/>
      <c r="AA28" s="907">
        <v>17</v>
      </c>
      <c r="AB28" s="907"/>
      <c r="AC28" s="907"/>
      <c r="AD28" s="907"/>
      <c r="AE28" s="908"/>
      <c r="AF28" s="909">
        <v>17</v>
      </c>
      <c r="AG28" s="907"/>
      <c r="AH28" s="907"/>
      <c r="AI28" s="907"/>
      <c r="AJ28" s="910"/>
      <c r="AK28" s="911">
        <v>51</v>
      </c>
      <c r="AL28" s="912"/>
      <c r="AM28" s="912"/>
      <c r="AN28" s="912"/>
      <c r="AO28" s="912"/>
      <c r="AP28" s="898" t="s">
        <v>569</v>
      </c>
      <c r="AQ28" s="899"/>
      <c r="AR28" s="899"/>
      <c r="AS28" s="899"/>
      <c r="AT28" s="900"/>
      <c r="AU28" s="898" t="s">
        <v>569</v>
      </c>
      <c r="AV28" s="899"/>
      <c r="AW28" s="899"/>
      <c r="AX28" s="899"/>
      <c r="AY28" s="900"/>
      <c r="AZ28" s="901" t="s">
        <v>569</v>
      </c>
      <c r="BA28" s="902"/>
      <c r="BB28" s="902"/>
      <c r="BC28" s="902"/>
      <c r="BD28" s="903"/>
      <c r="BE28" s="904"/>
      <c r="BF28" s="904"/>
      <c r="BG28" s="904"/>
      <c r="BH28" s="904"/>
      <c r="BI28" s="905"/>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844</v>
      </c>
      <c r="R29" s="839"/>
      <c r="S29" s="839"/>
      <c r="T29" s="839"/>
      <c r="U29" s="839"/>
      <c r="V29" s="839">
        <v>831</v>
      </c>
      <c r="W29" s="839"/>
      <c r="X29" s="839"/>
      <c r="Y29" s="839"/>
      <c r="Z29" s="839"/>
      <c r="AA29" s="839">
        <v>13</v>
      </c>
      <c r="AB29" s="839"/>
      <c r="AC29" s="839"/>
      <c r="AD29" s="839"/>
      <c r="AE29" s="840"/>
      <c r="AF29" s="841">
        <v>13</v>
      </c>
      <c r="AG29" s="842"/>
      <c r="AH29" s="842"/>
      <c r="AI29" s="842"/>
      <c r="AJ29" s="843"/>
      <c r="AK29" s="900">
        <v>127</v>
      </c>
      <c r="AL29" s="915"/>
      <c r="AM29" s="915"/>
      <c r="AN29" s="915"/>
      <c r="AO29" s="915"/>
      <c r="AP29" s="898" t="s">
        <v>569</v>
      </c>
      <c r="AQ29" s="899"/>
      <c r="AR29" s="899"/>
      <c r="AS29" s="899"/>
      <c r="AT29" s="900"/>
      <c r="AU29" s="898" t="s">
        <v>569</v>
      </c>
      <c r="AV29" s="899"/>
      <c r="AW29" s="899"/>
      <c r="AX29" s="899"/>
      <c r="AY29" s="900"/>
      <c r="AZ29" s="901" t="s">
        <v>569</v>
      </c>
      <c r="BA29" s="902"/>
      <c r="BB29" s="902"/>
      <c r="BC29" s="902"/>
      <c r="BD29" s="903"/>
      <c r="BE29" s="913"/>
      <c r="BF29" s="913"/>
      <c r="BG29" s="913"/>
      <c r="BH29" s="913"/>
      <c r="BI29" s="914"/>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92</v>
      </c>
      <c r="R30" s="839"/>
      <c r="S30" s="839"/>
      <c r="T30" s="839"/>
      <c r="U30" s="839"/>
      <c r="V30" s="839">
        <v>90</v>
      </c>
      <c r="W30" s="839"/>
      <c r="X30" s="839"/>
      <c r="Y30" s="839"/>
      <c r="Z30" s="839"/>
      <c r="AA30" s="839">
        <v>2</v>
      </c>
      <c r="AB30" s="839"/>
      <c r="AC30" s="839"/>
      <c r="AD30" s="839"/>
      <c r="AE30" s="840"/>
      <c r="AF30" s="841">
        <v>2</v>
      </c>
      <c r="AG30" s="842"/>
      <c r="AH30" s="842"/>
      <c r="AI30" s="842"/>
      <c r="AJ30" s="843"/>
      <c r="AK30" s="900">
        <v>40</v>
      </c>
      <c r="AL30" s="915"/>
      <c r="AM30" s="915"/>
      <c r="AN30" s="915"/>
      <c r="AO30" s="915"/>
      <c r="AP30" s="898" t="s">
        <v>569</v>
      </c>
      <c r="AQ30" s="899"/>
      <c r="AR30" s="899"/>
      <c r="AS30" s="899"/>
      <c r="AT30" s="900"/>
      <c r="AU30" s="898" t="s">
        <v>569</v>
      </c>
      <c r="AV30" s="899"/>
      <c r="AW30" s="899"/>
      <c r="AX30" s="899"/>
      <c r="AY30" s="900"/>
      <c r="AZ30" s="901" t="s">
        <v>569</v>
      </c>
      <c r="BA30" s="902"/>
      <c r="BB30" s="902"/>
      <c r="BC30" s="902"/>
      <c r="BD30" s="903"/>
      <c r="BE30" s="913"/>
      <c r="BF30" s="913"/>
      <c r="BG30" s="913"/>
      <c r="BH30" s="913"/>
      <c r="BI30" s="914"/>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162</v>
      </c>
      <c r="R31" s="839"/>
      <c r="S31" s="839"/>
      <c r="T31" s="839"/>
      <c r="U31" s="839"/>
      <c r="V31" s="839">
        <v>162</v>
      </c>
      <c r="W31" s="839"/>
      <c r="X31" s="839"/>
      <c r="Y31" s="839"/>
      <c r="Z31" s="839"/>
      <c r="AA31" s="840" t="s">
        <v>570</v>
      </c>
      <c r="AB31" s="842"/>
      <c r="AC31" s="842"/>
      <c r="AD31" s="842"/>
      <c r="AE31" s="843"/>
      <c r="AF31" s="841" t="s">
        <v>400</v>
      </c>
      <c r="AG31" s="842"/>
      <c r="AH31" s="842"/>
      <c r="AI31" s="842"/>
      <c r="AJ31" s="843"/>
      <c r="AK31" s="900">
        <v>72</v>
      </c>
      <c r="AL31" s="915"/>
      <c r="AM31" s="915"/>
      <c r="AN31" s="915"/>
      <c r="AO31" s="915"/>
      <c r="AP31" s="915">
        <v>917</v>
      </c>
      <c r="AQ31" s="915"/>
      <c r="AR31" s="915"/>
      <c r="AS31" s="915"/>
      <c r="AT31" s="915"/>
      <c r="AU31" s="915"/>
      <c r="AV31" s="915"/>
      <c r="AW31" s="915"/>
      <c r="AX31" s="915"/>
      <c r="AY31" s="915"/>
      <c r="AZ31" s="901" t="s">
        <v>569</v>
      </c>
      <c r="BA31" s="902"/>
      <c r="BB31" s="902"/>
      <c r="BC31" s="902"/>
      <c r="BD31" s="903"/>
      <c r="BE31" s="913" t="s">
        <v>401</v>
      </c>
      <c r="BF31" s="913"/>
      <c r="BG31" s="913"/>
      <c r="BH31" s="913"/>
      <c r="BI31" s="914"/>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402</v>
      </c>
      <c r="C32" s="836"/>
      <c r="D32" s="836"/>
      <c r="E32" s="836"/>
      <c r="F32" s="836"/>
      <c r="G32" s="836"/>
      <c r="H32" s="836"/>
      <c r="I32" s="836"/>
      <c r="J32" s="836"/>
      <c r="K32" s="836"/>
      <c r="L32" s="836"/>
      <c r="M32" s="836"/>
      <c r="N32" s="836"/>
      <c r="O32" s="836"/>
      <c r="P32" s="837"/>
      <c r="Q32" s="838">
        <v>334</v>
      </c>
      <c r="R32" s="839"/>
      <c r="S32" s="839"/>
      <c r="T32" s="839"/>
      <c r="U32" s="839"/>
      <c r="V32" s="839">
        <v>334</v>
      </c>
      <c r="W32" s="839"/>
      <c r="X32" s="839"/>
      <c r="Y32" s="839"/>
      <c r="Z32" s="839"/>
      <c r="AA32" s="839" t="s">
        <v>570</v>
      </c>
      <c r="AB32" s="839"/>
      <c r="AC32" s="839"/>
      <c r="AD32" s="839"/>
      <c r="AE32" s="840"/>
      <c r="AF32" s="841" t="s">
        <v>400</v>
      </c>
      <c r="AG32" s="842"/>
      <c r="AH32" s="842"/>
      <c r="AI32" s="842"/>
      <c r="AJ32" s="843"/>
      <c r="AK32" s="900">
        <v>166</v>
      </c>
      <c r="AL32" s="915"/>
      <c r="AM32" s="915"/>
      <c r="AN32" s="915"/>
      <c r="AO32" s="915"/>
      <c r="AP32" s="915">
        <v>2503</v>
      </c>
      <c r="AQ32" s="915"/>
      <c r="AR32" s="915"/>
      <c r="AS32" s="915"/>
      <c r="AT32" s="915"/>
      <c r="AU32" s="915"/>
      <c r="AV32" s="915"/>
      <c r="AW32" s="915"/>
      <c r="AX32" s="915"/>
      <c r="AY32" s="915"/>
      <c r="AZ32" s="901" t="s">
        <v>569</v>
      </c>
      <c r="BA32" s="902"/>
      <c r="BB32" s="902"/>
      <c r="BC32" s="902"/>
      <c r="BD32" s="903"/>
      <c r="BE32" s="913" t="s">
        <v>401</v>
      </c>
      <c r="BF32" s="913"/>
      <c r="BG32" s="913"/>
      <c r="BH32" s="913"/>
      <c r="BI32" s="914"/>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00"/>
      <c r="AL33" s="915"/>
      <c r="AM33" s="915"/>
      <c r="AN33" s="915"/>
      <c r="AO33" s="915"/>
      <c r="AP33" s="915"/>
      <c r="AQ33" s="915"/>
      <c r="AR33" s="915"/>
      <c r="AS33" s="915"/>
      <c r="AT33" s="915"/>
      <c r="AU33" s="915"/>
      <c r="AV33" s="915"/>
      <c r="AW33" s="915"/>
      <c r="AX33" s="915"/>
      <c r="AY33" s="915"/>
      <c r="AZ33" s="916"/>
      <c r="BA33" s="916"/>
      <c r="BB33" s="916"/>
      <c r="BC33" s="916"/>
      <c r="BD33" s="916"/>
      <c r="BE33" s="913"/>
      <c r="BF33" s="913"/>
      <c r="BG33" s="913"/>
      <c r="BH33" s="913"/>
      <c r="BI33" s="914"/>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0"/>
      <c r="AL34" s="915"/>
      <c r="AM34" s="915"/>
      <c r="AN34" s="915"/>
      <c r="AO34" s="915"/>
      <c r="AP34" s="915"/>
      <c r="AQ34" s="915"/>
      <c r="AR34" s="915"/>
      <c r="AS34" s="915"/>
      <c r="AT34" s="915"/>
      <c r="AU34" s="915"/>
      <c r="AV34" s="915"/>
      <c r="AW34" s="915"/>
      <c r="AX34" s="915"/>
      <c r="AY34" s="915"/>
      <c r="AZ34" s="916"/>
      <c r="BA34" s="916"/>
      <c r="BB34" s="916"/>
      <c r="BC34" s="916"/>
      <c r="BD34" s="916"/>
      <c r="BE34" s="913"/>
      <c r="BF34" s="913"/>
      <c r="BG34" s="913"/>
      <c r="BH34" s="913"/>
      <c r="BI34" s="914"/>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0"/>
      <c r="AL35" s="915"/>
      <c r="AM35" s="915"/>
      <c r="AN35" s="915"/>
      <c r="AO35" s="915"/>
      <c r="AP35" s="915"/>
      <c r="AQ35" s="915"/>
      <c r="AR35" s="915"/>
      <c r="AS35" s="915"/>
      <c r="AT35" s="915"/>
      <c r="AU35" s="915"/>
      <c r="AV35" s="915"/>
      <c r="AW35" s="915"/>
      <c r="AX35" s="915"/>
      <c r="AY35" s="915"/>
      <c r="AZ35" s="916"/>
      <c r="BA35" s="916"/>
      <c r="BB35" s="916"/>
      <c r="BC35" s="916"/>
      <c r="BD35" s="916"/>
      <c r="BE35" s="913"/>
      <c r="BF35" s="913"/>
      <c r="BG35" s="913"/>
      <c r="BH35" s="913"/>
      <c r="BI35" s="914"/>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0"/>
      <c r="AL36" s="915"/>
      <c r="AM36" s="915"/>
      <c r="AN36" s="915"/>
      <c r="AO36" s="915"/>
      <c r="AP36" s="915"/>
      <c r="AQ36" s="915"/>
      <c r="AR36" s="915"/>
      <c r="AS36" s="915"/>
      <c r="AT36" s="915"/>
      <c r="AU36" s="915"/>
      <c r="AV36" s="915"/>
      <c r="AW36" s="915"/>
      <c r="AX36" s="915"/>
      <c r="AY36" s="915"/>
      <c r="AZ36" s="916"/>
      <c r="BA36" s="916"/>
      <c r="BB36" s="916"/>
      <c r="BC36" s="916"/>
      <c r="BD36" s="916"/>
      <c r="BE36" s="913"/>
      <c r="BF36" s="913"/>
      <c r="BG36" s="913"/>
      <c r="BH36" s="913"/>
      <c r="BI36" s="914"/>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0"/>
      <c r="AL37" s="915"/>
      <c r="AM37" s="915"/>
      <c r="AN37" s="915"/>
      <c r="AO37" s="915"/>
      <c r="AP37" s="915"/>
      <c r="AQ37" s="915"/>
      <c r="AR37" s="915"/>
      <c r="AS37" s="915"/>
      <c r="AT37" s="915"/>
      <c r="AU37" s="915"/>
      <c r="AV37" s="915"/>
      <c r="AW37" s="915"/>
      <c r="AX37" s="915"/>
      <c r="AY37" s="915"/>
      <c r="AZ37" s="916"/>
      <c r="BA37" s="916"/>
      <c r="BB37" s="916"/>
      <c r="BC37" s="916"/>
      <c r="BD37" s="916"/>
      <c r="BE37" s="913"/>
      <c r="BF37" s="913"/>
      <c r="BG37" s="913"/>
      <c r="BH37" s="913"/>
      <c r="BI37" s="914"/>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0"/>
      <c r="AL38" s="915"/>
      <c r="AM38" s="915"/>
      <c r="AN38" s="915"/>
      <c r="AO38" s="915"/>
      <c r="AP38" s="915"/>
      <c r="AQ38" s="915"/>
      <c r="AR38" s="915"/>
      <c r="AS38" s="915"/>
      <c r="AT38" s="915"/>
      <c r="AU38" s="915"/>
      <c r="AV38" s="915"/>
      <c r="AW38" s="915"/>
      <c r="AX38" s="915"/>
      <c r="AY38" s="915"/>
      <c r="AZ38" s="916"/>
      <c r="BA38" s="916"/>
      <c r="BB38" s="916"/>
      <c r="BC38" s="916"/>
      <c r="BD38" s="916"/>
      <c r="BE38" s="913"/>
      <c r="BF38" s="913"/>
      <c r="BG38" s="913"/>
      <c r="BH38" s="913"/>
      <c r="BI38" s="914"/>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0"/>
      <c r="AL39" s="915"/>
      <c r="AM39" s="915"/>
      <c r="AN39" s="915"/>
      <c r="AO39" s="915"/>
      <c r="AP39" s="915"/>
      <c r="AQ39" s="915"/>
      <c r="AR39" s="915"/>
      <c r="AS39" s="915"/>
      <c r="AT39" s="915"/>
      <c r="AU39" s="915"/>
      <c r="AV39" s="915"/>
      <c r="AW39" s="915"/>
      <c r="AX39" s="915"/>
      <c r="AY39" s="915"/>
      <c r="AZ39" s="916"/>
      <c r="BA39" s="916"/>
      <c r="BB39" s="916"/>
      <c r="BC39" s="916"/>
      <c r="BD39" s="916"/>
      <c r="BE39" s="913"/>
      <c r="BF39" s="913"/>
      <c r="BG39" s="913"/>
      <c r="BH39" s="913"/>
      <c r="BI39" s="914"/>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0"/>
      <c r="AL40" s="915"/>
      <c r="AM40" s="915"/>
      <c r="AN40" s="915"/>
      <c r="AO40" s="915"/>
      <c r="AP40" s="915"/>
      <c r="AQ40" s="915"/>
      <c r="AR40" s="915"/>
      <c r="AS40" s="915"/>
      <c r="AT40" s="915"/>
      <c r="AU40" s="915"/>
      <c r="AV40" s="915"/>
      <c r="AW40" s="915"/>
      <c r="AX40" s="915"/>
      <c r="AY40" s="915"/>
      <c r="AZ40" s="916"/>
      <c r="BA40" s="916"/>
      <c r="BB40" s="916"/>
      <c r="BC40" s="916"/>
      <c r="BD40" s="916"/>
      <c r="BE40" s="913"/>
      <c r="BF40" s="913"/>
      <c r="BG40" s="913"/>
      <c r="BH40" s="913"/>
      <c r="BI40" s="914"/>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0"/>
      <c r="AL41" s="915"/>
      <c r="AM41" s="915"/>
      <c r="AN41" s="915"/>
      <c r="AO41" s="915"/>
      <c r="AP41" s="915"/>
      <c r="AQ41" s="915"/>
      <c r="AR41" s="915"/>
      <c r="AS41" s="915"/>
      <c r="AT41" s="915"/>
      <c r="AU41" s="915"/>
      <c r="AV41" s="915"/>
      <c r="AW41" s="915"/>
      <c r="AX41" s="915"/>
      <c r="AY41" s="915"/>
      <c r="AZ41" s="916"/>
      <c r="BA41" s="916"/>
      <c r="BB41" s="916"/>
      <c r="BC41" s="916"/>
      <c r="BD41" s="916"/>
      <c r="BE41" s="913"/>
      <c r="BF41" s="913"/>
      <c r="BG41" s="913"/>
      <c r="BH41" s="913"/>
      <c r="BI41" s="914"/>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0"/>
      <c r="AL42" s="915"/>
      <c r="AM42" s="915"/>
      <c r="AN42" s="915"/>
      <c r="AO42" s="915"/>
      <c r="AP42" s="915"/>
      <c r="AQ42" s="915"/>
      <c r="AR42" s="915"/>
      <c r="AS42" s="915"/>
      <c r="AT42" s="915"/>
      <c r="AU42" s="915"/>
      <c r="AV42" s="915"/>
      <c r="AW42" s="915"/>
      <c r="AX42" s="915"/>
      <c r="AY42" s="915"/>
      <c r="AZ42" s="916"/>
      <c r="BA42" s="916"/>
      <c r="BB42" s="916"/>
      <c r="BC42" s="916"/>
      <c r="BD42" s="916"/>
      <c r="BE42" s="913"/>
      <c r="BF42" s="913"/>
      <c r="BG42" s="913"/>
      <c r="BH42" s="913"/>
      <c r="BI42" s="914"/>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0"/>
      <c r="AL43" s="915"/>
      <c r="AM43" s="915"/>
      <c r="AN43" s="915"/>
      <c r="AO43" s="915"/>
      <c r="AP43" s="915"/>
      <c r="AQ43" s="915"/>
      <c r="AR43" s="915"/>
      <c r="AS43" s="915"/>
      <c r="AT43" s="915"/>
      <c r="AU43" s="915"/>
      <c r="AV43" s="915"/>
      <c r="AW43" s="915"/>
      <c r="AX43" s="915"/>
      <c r="AY43" s="915"/>
      <c r="AZ43" s="916"/>
      <c r="BA43" s="916"/>
      <c r="BB43" s="916"/>
      <c r="BC43" s="916"/>
      <c r="BD43" s="916"/>
      <c r="BE43" s="913"/>
      <c r="BF43" s="913"/>
      <c r="BG43" s="913"/>
      <c r="BH43" s="913"/>
      <c r="BI43" s="914"/>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0"/>
      <c r="AL44" s="915"/>
      <c r="AM44" s="915"/>
      <c r="AN44" s="915"/>
      <c r="AO44" s="915"/>
      <c r="AP44" s="915"/>
      <c r="AQ44" s="915"/>
      <c r="AR44" s="915"/>
      <c r="AS44" s="915"/>
      <c r="AT44" s="915"/>
      <c r="AU44" s="915"/>
      <c r="AV44" s="915"/>
      <c r="AW44" s="915"/>
      <c r="AX44" s="915"/>
      <c r="AY44" s="915"/>
      <c r="AZ44" s="916"/>
      <c r="BA44" s="916"/>
      <c r="BB44" s="916"/>
      <c r="BC44" s="916"/>
      <c r="BD44" s="916"/>
      <c r="BE44" s="913"/>
      <c r="BF44" s="913"/>
      <c r="BG44" s="913"/>
      <c r="BH44" s="913"/>
      <c r="BI44" s="914"/>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0"/>
      <c r="AL45" s="915"/>
      <c r="AM45" s="915"/>
      <c r="AN45" s="915"/>
      <c r="AO45" s="915"/>
      <c r="AP45" s="915"/>
      <c r="AQ45" s="915"/>
      <c r="AR45" s="915"/>
      <c r="AS45" s="915"/>
      <c r="AT45" s="915"/>
      <c r="AU45" s="915"/>
      <c r="AV45" s="915"/>
      <c r="AW45" s="915"/>
      <c r="AX45" s="915"/>
      <c r="AY45" s="915"/>
      <c r="AZ45" s="916"/>
      <c r="BA45" s="916"/>
      <c r="BB45" s="916"/>
      <c r="BC45" s="916"/>
      <c r="BD45" s="916"/>
      <c r="BE45" s="913"/>
      <c r="BF45" s="913"/>
      <c r="BG45" s="913"/>
      <c r="BH45" s="913"/>
      <c r="BI45" s="914"/>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0"/>
      <c r="AL46" s="915"/>
      <c r="AM46" s="915"/>
      <c r="AN46" s="915"/>
      <c r="AO46" s="915"/>
      <c r="AP46" s="915"/>
      <c r="AQ46" s="915"/>
      <c r="AR46" s="915"/>
      <c r="AS46" s="915"/>
      <c r="AT46" s="915"/>
      <c r="AU46" s="915"/>
      <c r="AV46" s="915"/>
      <c r="AW46" s="915"/>
      <c r="AX46" s="915"/>
      <c r="AY46" s="915"/>
      <c r="AZ46" s="916"/>
      <c r="BA46" s="916"/>
      <c r="BB46" s="916"/>
      <c r="BC46" s="916"/>
      <c r="BD46" s="916"/>
      <c r="BE46" s="913"/>
      <c r="BF46" s="913"/>
      <c r="BG46" s="913"/>
      <c r="BH46" s="913"/>
      <c r="BI46" s="914"/>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0"/>
      <c r="AL47" s="915"/>
      <c r="AM47" s="915"/>
      <c r="AN47" s="915"/>
      <c r="AO47" s="915"/>
      <c r="AP47" s="915"/>
      <c r="AQ47" s="915"/>
      <c r="AR47" s="915"/>
      <c r="AS47" s="915"/>
      <c r="AT47" s="915"/>
      <c r="AU47" s="915"/>
      <c r="AV47" s="915"/>
      <c r="AW47" s="915"/>
      <c r="AX47" s="915"/>
      <c r="AY47" s="915"/>
      <c r="AZ47" s="916"/>
      <c r="BA47" s="916"/>
      <c r="BB47" s="916"/>
      <c r="BC47" s="916"/>
      <c r="BD47" s="916"/>
      <c r="BE47" s="913"/>
      <c r="BF47" s="913"/>
      <c r="BG47" s="913"/>
      <c r="BH47" s="913"/>
      <c r="BI47" s="914"/>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0"/>
      <c r="AL48" s="915"/>
      <c r="AM48" s="915"/>
      <c r="AN48" s="915"/>
      <c r="AO48" s="915"/>
      <c r="AP48" s="915"/>
      <c r="AQ48" s="915"/>
      <c r="AR48" s="915"/>
      <c r="AS48" s="915"/>
      <c r="AT48" s="915"/>
      <c r="AU48" s="915"/>
      <c r="AV48" s="915"/>
      <c r="AW48" s="915"/>
      <c r="AX48" s="915"/>
      <c r="AY48" s="915"/>
      <c r="AZ48" s="916"/>
      <c r="BA48" s="916"/>
      <c r="BB48" s="916"/>
      <c r="BC48" s="916"/>
      <c r="BD48" s="916"/>
      <c r="BE48" s="913"/>
      <c r="BF48" s="913"/>
      <c r="BG48" s="913"/>
      <c r="BH48" s="913"/>
      <c r="BI48" s="914"/>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0"/>
      <c r="AL49" s="915"/>
      <c r="AM49" s="915"/>
      <c r="AN49" s="915"/>
      <c r="AO49" s="915"/>
      <c r="AP49" s="915"/>
      <c r="AQ49" s="915"/>
      <c r="AR49" s="915"/>
      <c r="AS49" s="915"/>
      <c r="AT49" s="915"/>
      <c r="AU49" s="915"/>
      <c r="AV49" s="915"/>
      <c r="AW49" s="915"/>
      <c r="AX49" s="915"/>
      <c r="AY49" s="915"/>
      <c r="AZ49" s="916"/>
      <c r="BA49" s="916"/>
      <c r="BB49" s="916"/>
      <c r="BC49" s="916"/>
      <c r="BD49" s="916"/>
      <c r="BE49" s="913"/>
      <c r="BF49" s="913"/>
      <c r="BG49" s="913"/>
      <c r="BH49" s="913"/>
      <c r="BI49" s="914"/>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7"/>
      <c r="R50" s="918"/>
      <c r="S50" s="918"/>
      <c r="T50" s="918"/>
      <c r="U50" s="918"/>
      <c r="V50" s="918"/>
      <c r="W50" s="918"/>
      <c r="X50" s="918"/>
      <c r="Y50" s="918"/>
      <c r="Z50" s="918"/>
      <c r="AA50" s="918"/>
      <c r="AB50" s="918"/>
      <c r="AC50" s="918"/>
      <c r="AD50" s="918"/>
      <c r="AE50" s="919"/>
      <c r="AF50" s="841"/>
      <c r="AG50" s="842"/>
      <c r="AH50" s="842"/>
      <c r="AI50" s="842"/>
      <c r="AJ50" s="843"/>
      <c r="AK50" s="920"/>
      <c r="AL50" s="918"/>
      <c r="AM50" s="918"/>
      <c r="AN50" s="918"/>
      <c r="AO50" s="918"/>
      <c r="AP50" s="918"/>
      <c r="AQ50" s="918"/>
      <c r="AR50" s="918"/>
      <c r="AS50" s="918"/>
      <c r="AT50" s="918"/>
      <c r="AU50" s="918"/>
      <c r="AV50" s="918"/>
      <c r="AW50" s="918"/>
      <c r="AX50" s="918"/>
      <c r="AY50" s="918"/>
      <c r="AZ50" s="921"/>
      <c r="BA50" s="921"/>
      <c r="BB50" s="921"/>
      <c r="BC50" s="921"/>
      <c r="BD50" s="921"/>
      <c r="BE50" s="913"/>
      <c r="BF50" s="913"/>
      <c r="BG50" s="913"/>
      <c r="BH50" s="913"/>
      <c r="BI50" s="914"/>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7"/>
      <c r="R51" s="918"/>
      <c r="S51" s="918"/>
      <c r="T51" s="918"/>
      <c r="U51" s="918"/>
      <c r="V51" s="918"/>
      <c r="W51" s="918"/>
      <c r="X51" s="918"/>
      <c r="Y51" s="918"/>
      <c r="Z51" s="918"/>
      <c r="AA51" s="918"/>
      <c r="AB51" s="918"/>
      <c r="AC51" s="918"/>
      <c r="AD51" s="918"/>
      <c r="AE51" s="919"/>
      <c r="AF51" s="841"/>
      <c r="AG51" s="842"/>
      <c r="AH51" s="842"/>
      <c r="AI51" s="842"/>
      <c r="AJ51" s="843"/>
      <c r="AK51" s="920"/>
      <c r="AL51" s="918"/>
      <c r="AM51" s="918"/>
      <c r="AN51" s="918"/>
      <c r="AO51" s="918"/>
      <c r="AP51" s="918"/>
      <c r="AQ51" s="918"/>
      <c r="AR51" s="918"/>
      <c r="AS51" s="918"/>
      <c r="AT51" s="918"/>
      <c r="AU51" s="918"/>
      <c r="AV51" s="918"/>
      <c r="AW51" s="918"/>
      <c r="AX51" s="918"/>
      <c r="AY51" s="918"/>
      <c r="AZ51" s="921"/>
      <c r="BA51" s="921"/>
      <c r="BB51" s="921"/>
      <c r="BC51" s="921"/>
      <c r="BD51" s="921"/>
      <c r="BE51" s="913"/>
      <c r="BF51" s="913"/>
      <c r="BG51" s="913"/>
      <c r="BH51" s="913"/>
      <c r="BI51" s="914"/>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7"/>
      <c r="R52" s="918"/>
      <c r="S52" s="918"/>
      <c r="T52" s="918"/>
      <c r="U52" s="918"/>
      <c r="V52" s="918"/>
      <c r="W52" s="918"/>
      <c r="X52" s="918"/>
      <c r="Y52" s="918"/>
      <c r="Z52" s="918"/>
      <c r="AA52" s="918"/>
      <c r="AB52" s="918"/>
      <c r="AC52" s="918"/>
      <c r="AD52" s="918"/>
      <c r="AE52" s="919"/>
      <c r="AF52" s="841"/>
      <c r="AG52" s="842"/>
      <c r="AH52" s="842"/>
      <c r="AI52" s="842"/>
      <c r="AJ52" s="843"/>
      <c r="AK52" s="920"/>
      <c r="AL52" s="918"/>
      <c r="AM52" s="918"/>
      <c r="AN52" s="918"/>
      <c r="AO52" s="918"/>
      <c r="AP52" s="918"/>
      <c r="AQ52" s="918"/>
      <c r="AR52" s="918"/>
      <c r="AS52" s="918"/>
      <c r="AT52" s="918"/>
      <c r="AU52" s="918"/>
      <c r="AV52" s="918"/>
      <c r="AW52" s="918"/>
      <c r="AX52" s="918"/>
      <c r="AY52" s="918"/>
      <c r="AZ52" s="921"/>
      <c r="BA52" s="921"/>
      <c r="BB52" s="921"/>
      <c r="BC52" s="921"/>
      <c r="BD52" s="921"/>
      <c r="BE52" s="913"/>
      <c r="BF52" s="913"/>
      <c r="BG52" s="913"/>
      <c r="BH52" s="913"/>
      <c r="BI52" s="914"/>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7"/>
      <c r="R53" s="918"/>
      <c r="S53" s="918"/>
      <c r="T53" s="918"/>
      <c r="U53" s="918"/>
      <c r="V53" s="918"/>
      <c r="W53" s="918"/>
      <c r="X53" s="918"/>
      <c r="Y53" s="918"/>
      <c r="Z53" s="918"/>
      <c r="AA53" s="918"/>
      <c r="AB53" s="918"/>
      <c r="AC53" s="918"/>
      <c r="AD53" s="918"/>
      <c r="AE53" s="919"/>
      <c r="AF53" s="841"/>
      <c r="AG53" s="842"/>
      <c r="AH53" s="842"/>
      <c r="AI53" s="842"/>
      <c r="AJ53" s="843"/>
      <c r="AK53" s="920"/>
      <c r="AL53" s="918"/>
      <c r="AM53" s="918"/>
      <c r="AN53" s="918"/>
      <c r="AO53" s="918"/>
      <c r="AP53" s="918"/>
      <c r="AQ53" s="918"/>
      <c r="AR53" s="918"/>
      <c r="AS53" s="918"/>
      <c r="AT53" s="918"/>
      <c r="AU53" s="918"/>
      <c r="AV53" s="918"/>
      <c r="AW53" s="918"/>
      <c r="AX53" s="918"/>
      <c r="AY53" s="918"/>
      <c r="AZ53" s="921"/>
      <c r="BA53" s="921"/>
      <c r="BB53" s="921"/>
      <c r="BC53" s="921"/>
      <c r="BD53" s="921"/>
      <c r="BE53" s="913"/>
      <c r="BF53" s="913"/>
      <c r="BG53" s="913"/>
      <c r="BH53" s="913"/>
      <c r="BI53" s="914"/>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7"/>
      <c r="R54" s="918"/>
      <c r="S54" s="918"/>
      <c r="T54" s="918"/>
      <c r="U54" s="918"/>
      <c r="V54" s="918"/>
      <c r="W54" s="918"/>
      <c r="X54" s="918"/>
      <c r="Y54" s="918"/>
      <c r="Z54" s="918"/>
      <c r="AA54" s="918"/>
      <c r="AB54" s="918"/>
      <c r="AC54" s="918"/>
      <c r="AD54" s="918"/>
      <c r="AE54" s="919"/>
      <c r="AF54" s="841"/>
      <c r="AG54" s="842"/>
      <c r="AH54" s="842"/>
      <c r="AI54" s="842"/>
      <c r="AJ54" s="843"/>
      <c r="AK54" s="920"/>
      <c r="AL54" s="918"/>
      <c r="AM54" s="918"/>
      <c r="AN54" s="918"/>
      <c r="AO54" s="918"/>
      <c r="AP54" s="918"/>
      <c r="AQ54" s="918"/>
      <c r="AR54" s="918"/>
      <c r="AS54" s="918"/>
      <c r="AT54" s="918"/>
      <c r="AU54" s="918"/>
      <c r="AV54" s="918"/>
      <c r="AW54" s="918"/>
      <c r="AX54" s="918"/>
      <c r="AY54" s="918"/>
      <c r="AZ54" s="921"/>
      <c r="BA54" s="921"/>
      <c r="BB54" s="921"/>
      <c r="BC54" s="921"/>
      <c r="BD54" s="921"/>
      <c r="BE54" s="913"/>
      <c r="BF54" s="913"/>
      <c r="BG54" s="913"/>
      <c r="BH54" s="913"/>
      <c r="BI54" s="914"/>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7"/>
      <c r="R55" s="918"/>
      <c r="S55" s="918"/>
      <c r="T55" s="918"/>
      <c r="U55" s="918"/>
      <c r="V55" s="918"/>
      <c r="W55" s="918"/>
      <c r="X55" s="918"/>
      <c r="Y55" s="918"/>
      <c r="Z55" s="918"/>
      <c r="AA55" s="918"/>
      <c r="AB55" s="918"/>
      <c r="AC55" s="918"/>
      <c r="AD55" s="918"/>
      <c r="AE55" s="919"/>
      <c r="AF55" s="841"/>
      <c r="AG55" s="842"/>
      <c r="AH55" s="842"/>
      <c r="AI55" s="842"/>
      <c r="AJ55" s="843"/>
      <c r="AK55" s="920"/>
      <c r="AL55" s="918"/>
      <c r="AM55" s="918"/>
      <c r="AN55" s="918"/>
      <c r="AO55" s="918"/>
      <c r="AP55" s="918"/>
      <c r="AQ55" s="918"/>
      <c r="AR55" s="918"/>
      <c r="AS55" s="918"/>
      <c r="AT55" s="918"/>
      <c r="AU55" s="918"/>
      <c r="AV55" s="918"/>
      <c r="AW55" s="918"/>
      <c r="AX55" s="918"/>
      <c r="AY55" s="918"/>
      <c r="AZ55" s="921"/>
      <c r="BA55" s="921"/>
      <c r="BB55" s="921"/>
      <c r="BC55" s="921"/>
      <c r="BD55" s="921"/>
      <c r="BE55" s="913"/>
      <c r="BF55" s="913"/>
      <c r="BG55" s="913"/>
      <c r="BH55" s="913"/>
      <c r="BI55" s="914"/>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7"/>
      <c r="R56" s="918"/>
      <c r="S56" s="918"/>
      <c r="T56" s="918"/>
      <c r="U56" s="918"/>
      <c r="V56" s="918"/>
      <c r="W56" s="918"/>
      <c r="X56" s="918"/>
      <c r="Y56" s="918"/>
      <c r="Z56" s="918"/>
      <c r="AA56" s="918"/>
      <c r="AB56" s="918"/>
      <c r="AC56" s="918"/>
      <c r="AD56" s="918"/>
      <c r="AE56" s="919"/>
      <c r="AF56" s="841"/>
      <c r="AG56" s="842"/>
      <c r="AH56" s="842"/>
      <c r="AI56" s="842"/>
      <c r="AJ56" s="843"/>
      <c r="AK56" s="920"/>
      <c r="AL56" s="918"/>
      <c r="AM56" s="918"/>
      <c r="AN56" s="918"/>
      <c r="AO56" s="918"/>
      <c r="AP56" s="918"/>
      <c r="AQ56" s="918"/>
      <c r="AR56" s="918"/>
      <c r="AS56" s="918"/>
      <c r="AT56" s="918"/>
      <c r="AU56" s="918"/>
      <c r="AV56" s="918"/>
      <c r="AW56" s="918"/>
      <c r="AX56" s="918"/>
      <c r="AY56" s="918"/>
      <c r="AZ56" s="921"/>
      <c r="BA56" s="921"/>
      <c r="BB56" s="921"/>
      <c r="BC56" s="921"/>
      <c r="BD56" s="921"/>
      <c r="BE56" s="913"/>
      <c r="BF56" s="913"/>
      <c r="BG56" s="913"/>
      <c r="BH56" s="913"/>
      <c r="BI56" s="914"/>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7"/>
      <c r="R57" s="918"/>
      <c r="S57" s="918"/>
      <c r="T57" s="918"/>
      <c r="U57" s="918"/>
      <c r="V57" s="918"/>
      <c r="W57" s="918"/>
      <c r="X57" s="918"/>
      <c r="Y57" s="918"/>
      <c r="Z57" s="918"/>
      <c r="AA57" s="918"/>
      <c r="AB57" s="918"/>
      <c r="AC57" s="918"/>
      <c r="AD57" s="918"/>
      <c r="AE57" s="919"/>
      <c r="AF57" s="841"/>
      <c r="AG57" s="842"/>
      <c r="AH57" s="842"/>
      <c r="AI57" s="842"/>
      <c r="AJ57" s="843"/>
      <c r="AK57" s="920"/>
      <c r="AL57" s="918"/>
      <c r="AM57" s="918"/>
      <c r="AN57" s="918"/>
      <c r="AO57" s="918"/>
      <c r="AP57" s="918"/>
      <c r="AQ57" s="918"/>
      <c r="AR57" s="918"/>
      <c r="AS57" s="918"/>
      <c r="AT57" s="918"/>
      <c r="AU57" s="918"/>
      <c r="AV57" s="918"/>
      <c r="AW57" s="918"/>
      <c r="AX57" s="918"/>
      <c r="AY57" s="918"/>
      <c r="AZ57" s="921"/>
      <c r="BA57" s="921"/>
      <c r="BB57" s="921"/>
      <c r="BC57" s="921"/>
      <c r="BD57" s="921"/>
      <c r="BE57" s="913"/>
      <c r="BF57" s="913"/>
      <c r="BG57" s="913"/>
      <c r="BH57" s="913"/>
      <c r="BI57" s="914"/>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7"/>
      <c r="R58" s="918"/>
      <c r="S58" s="918"/>
      <c r="T58" s="918"/>
      <c r="U58" s="918"/>
      <c r="V58" s="918"/>
      <c r="W58" s="918"/>
      <c r="X58" s="918"/>
      <c r="Y58" s="918"/>
      <c r="Z58" s="918"/>
      <c r="AA58" s="918"/>
      <c r="AB58" s="918"/>
      <c r="AC58" s="918"/>
      <c r="AD58" s="918"/>
      <c r="AE58" s="919"/>
      <c r="AF58" s="841"/>
      <c r="AG58" s="842"/>
      <c r="AH58" s="842"/>
      <c r="AI58" s="842"/>
      <c r="AJ58" s="843"/>
      <c r="AK58" s="920"/>
      <c r="AL58" s="918"/>
      <c r="AM58" s="918"/>
      <c r="AN58" s="918"/>
      <c r="AO58" s="918"/>
      <c r="AP58" s="918"/>
      <c r="AQ58" s="918"/>
      <c r="AR58" s="918"/>
      <c r="AS58" s="918"/>
      <c r="AT58" s="918"/>
      <c r="AU58" s="918"/>
      <c r="AV58" s="918"/>
      <c r="AW58" s="918"/>
      <c r="AX58" s="918"/>
      <c r="AY58" s="918"/>
      <c r="AZ58" s="921"/>
      <c r="BA58" s="921"/>
      <c r="BB58" s="921"/>
      <c r="BC58" s="921"/>
      <c r="BD58" s="921"/>
      <c r="BE58" s="913"/>
      <c r="BF58" s="913"/>
      <c r="BG58" s="913"/>
      <c r="BH58" s="913"/>
      <c r="BI58" s="914"/>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7"/>
      <c r="R59" s="918"/>
      <c r="S59" s="918"/>
      <c r="T59" s="918"/>
      <c r="U59" s="918"/>
      <c r="V59" s="918"/>
      <c r="W59" s="918"/>
      <c r="X59" s="918"/>
      <c r="Y59" s="918"/>
      <c r="Z59" s="918"/>
      <c r="AA59" s="918"/>
      <c r="AB59" s="918"/>
      <c r="AC59" s="918"/>
      <c r="AD59" s="918"/>
      <c r="AE59" s="919"/>
      <c r="AF59" s="841"/>
      <c r="AG59" s="842"/>
      <c r="AH59" s="842"/>
      <c r="AI59" s="842"/>
      <c r="AJ59" s="843"/>
      <c r="AK59" s="920"/>
      <c r="AL59" s="918"/>
      <c r="AM59" s="918"/>
      <c r="AN59" s="918"/>
      <c r="AO59" s="918"/>
      <c r="AP59" s="918"/>
      <c r="AQ59" s="918"/>
      <c r="AR59" s="918"/>
      <c r="AS59" s="918"/>
      <c r="AT59" s="918"/>
      <c r="AU59" s="918"/>
      <c r="AV59" s="918"/>
      <c r="AW59" s="918"/>
      <c r="AX59" s="918"/>
      <c r="AY59" s="918"/>
      <c r="AZ59" s="921"/>
      <c r="BA59" s="921"/>
      <c r="BB59" s="921"/>
      <c r="BC59" s="921"/>
      <c r="BD59" s="921"/>
      <c r="BE59" s="913"/>
      <c r="BF59" s="913"/>
      <c r="BG59" s="913"/>
      <c r="BH59" s="913"/>
      <c r="BI59" s="914"/>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7"/>
      <c r="R60" s="918"/>
      <c r="S60" s="918"/>
      <c r="T60" s="918"/>
      <c r="U60" s="918"/>
      <c r="V60" s="918"/>
      <c r="W60" s="918"/>
      <c r="X60" s="918"/>
      <c r="Y60" s="918"/>
      <c r="Z60" s="918"/>
      <c r="AA60" s="918"/>
      <c r="AB60" s="918"/>
      <c r="AC60" s="918"/>
      <c r="AD60" s="918"/>
      <c r="AE60" s="919"/>
      <c r="AF60" s="841"/>
      <c r="AG60" s="842"/>
      <c r="AH60" s="842"/>
      <c r="AI60" s="842"/>
      <c r="AJ60" s="843"/>
      <c r="AK60" s="920"/>
      <c r="AL60" s="918"/>
      <c r="AM60" s="918"/>
      <c r="AN60" s="918"/>
      <c r="AO60" s="918"/>
      <c r="AP60" s="918"/>
      <c r="AQ60" s="918"/>
      <c r="AR60" s="918"/>
      <c r="AS60" s="918"/>
      <c r="AT60" s="918"/>
      <c r="AU60" s="918"/>
      <c r="AV60" s="918"/>
      <c r="AW60" s="918"/>
      <c r="AX60" s="918"/>
      <c r="AY60" s="918"/>
      <c r="AZ60" s="921"/>
      <c r="BA60" s="921"/>
      <c r="BB60" s="921"/>
      <c r="BC60" s="921"/>
      <c r="BD60" s="921"/>
      <c r="BE60" s="913"/>
      <c r="BF60" s="913"/>
      <c r="BG60" s="913"/>
      <c r="BH60" s="913"/>
      <c r="BI60" s="914"/>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7"/>
      <c r="R61" s="918"/>
      <c r="S61" s="918"/>
      <c r="T61" s="918"/>
      <c r="U61" s="918"/>
      <c r="V61" s="918"/>
      <c r="W61" s="918"/>
      <c r="X61" s="918"/>
      <c r="Y61" s="918"/>
      <c r="Z61" s="918"/>
      <c r="AA61" s="918"/>
      <c r="AB61" s="918"/>
      <c r="AC61" s="918"/>
      <c r="AD61" s="918"/>
      <c r="AE61" s="919"/>
      <c r="AF61" s="841"/>
      <c r="AG61" s="842"/>
      <c r="AH61" s="842"/>
      <c r="AI61" s="842"/>
      <c r="AJ61" s="843"/>
      <c r="AK61" s="920"/>
      <c r="AL61" s="918"/>
      <c r="AM61" s="918"/>
      <c r="AN61" s="918"/>
      <c r="AO61" s="918"/>
      <c r="AP61" s="918"/>
      <c r="AQ61" s="918"/>
      <c r="AR61" s="918"/>
      <c r="AS61" s="918"/>
      <c r="AT61" s="918"/>
      <c r="AU61" s="918"/>
      <c r="AV61" s="918"/>
      <c r="AW61" s="918"/>
      <c r="AX61" s="918"/>
      <c r="AY61" s="918"/>
      <c r="AZ61" s="921"/>
      <c r="BA61" s="921"/>
      <c r="BB61" s="921"/>
      <c r="BC61" s="921"/>
      <c r="BD61" s="921"/>
      <c r="BE61" s="913"/>
      <c r="BF61" s="913"/>
      <c r="BG61" s="913"/>
      <c r="BH61" s="913"/>
      <c r="BI61" s="914"/>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7"/>
      <c r="R62" s="918"/>
      <c r="S62" s="918"/>
      <c r="T62" s="918"/>
      <c r="U62" s="918"/>
      <c r="V62" s="918"/>
      <c r="W62" s="918"/>
      <c r="X62" s="918"/>
      <c r="Y62" s="918"/>
      <c r="Z62" s="918"/>
      <c r="AA62" s="918"/>
      <c r="AB62" s="918"/>
      <c r="AC62" s="918"/>
      <c r="AD62" s="918"/>
      <c r="AE62" s="919"/>
      <c r="AF62" s="841"/>
      <c r="AG62" s="842"/>
      <c r="AH62" s="842"/>
      <c r="AI62" s="842"/>
      <c r="AJ62" s="843"/>
      <c r="AK62" s="920"/>
      <c r="AL62" s="918"/>
      <c r="AM62" s="918"/>
      <c r="AN62" s="918"/>
      <c r="AO62" s="918"/>
      <c r="AP62" s="918"/>
      <c r="AQ62" s="918"/>
      <c r="AR62" s="918"/>
      <c r="AS62" s="918"/>
      <c r="AT62" s="918"/>
      <c r="AU62" s="918"/>
      <c r="AV62" s="918"/>
      <c r="AW62" s="918"/>
      <c r="AX62" s="918"/>
      <c r="AY62" s="918"/>
      <c r="AZ62" s="921"/>
      <c r="BA62" s="921"/>
      <c r="BB62" s="921"/>
      <c r="BC62" s="921"/>
      <c r="BD62" s="921"/>
      <c r="BE62" s="913"/>
      <c r="BF62" s="913"/>
      <c r="BG62" s="913"/>
      <c r="BH62" s="913"/>
      <c r="BI62" s="914"/>
      <c r="BJ62" s="929"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404</v>
      </c>
      <c r="C63" s="871"/>
      <c r="D63" s="871"/>
      <c r="E63" s="871"/>
      <c r="F63" s="871"/>
      <c r="G63" s="871"/>
      <c r="H63" s="871"/>
      <c r="I63" s="871"/>
      <c r="J63" s="871"/>
      <c r="K63" s="871"/>
      <c r="L63" s="871"/>
      <c r="M63" s="871"/>
      <c r="N63" s="871"/>
      <c r="O63" s="871"/>
      <c r="P63" s="872"/>
      <c r="Q63" s="922"/>
      <c r="R63" s="923"/>
      <c r="S63" s="923"/>
      <c r="T63" s="923"/>
      <c r="U63" s="923"/>
      <c r="V63" s="923"/>
      <c r="W63" s="923"/>
      <c r="X63" s="923"/>
      <c r="Y63" s="923"/>
      <c r="Z63" s="923"/>
      <c r="AA63" s="923"/>
      <c r="AB63" s="923"/>
      <c r="AC63" s="923"/>
      <c r="AD63" s="923"/>
      <c r="AE63" s="924"/>
      <c r="AF63" s="925">
        <v>33</v>
      </c>
      <c r="AG63" s="926"/>
      <c r="AH63" s="926"/>
      <c r="AI63" s="926"/>
      <c r="AJ63" s="927"/>
      <c r="AK63" s="928"/>
      <c r="AL63" s="923"/>
      <c r="AM63" s="923"/>
      <c r="AN63" s="923"/>
      <c r="AO63" s="923"/>
      <c r="AP63" s="926">
        <f>SUM(AP31:AT32)</f>
        <v>3420</v>
      </c>
      <c r="AQ63" s="926"/>
      <c r="AR63" s="926"/>
      <c r="AS63" s="926"/>
      <c r="AT63" s="926"/>
      <c r="AU63" s="926">
        <f>SUM(AU31:AY32)</f>
        <v>0</v>
      </c>
      <c r="AV63" s="926"/>
      <c r="AW63" s="926"/>
      <c r="AX63" s="926"/>
      <c r="AY63" s="926"/>
      <c r="AZ63" s="930"/>
      <c r="BA63" s="930"/>
      <c r="BB63" s="930"/>
      <c r="BC63" s="930"/>
      <c r="BD63" s="930"/>
      <c r="BE63" s="931"/>
      <c r="BF63" s="931"/>
      <c r="BG63" s="931"/>
      <c r="BH63" s="931"/>
      <c r="BI63" s="932"/>
      <c r="BJ63" s="933" t="s">
        <v>137</v>
      </c>
      <c r="BK63" s="934"/>
      <c r="BL63" s="934"/>
      <c r="BM63" s="934"/>
      <c r="BN63" s="935"/>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407</v>
      </c>
      <c r="R66" s="798"/>
      <c r="S66" s="798"/>
      <c r="T66" s="798"/>
      <c r="U66" s="799"/>
      <c r="V66" s="797" t="s">
        <v>408</v>
      </c>
      <c r="W66" s="798"/>
      <c r="X66" s="798"/>
      <c r="Y66" s="798"/>
      <c r="Z66" s="799"/>
      <c r="AA66" s="797" t="s">
        <v>409</v>
      </c>
      <c r="AB66" s="798"/>
      <c r="AC66" s="798"/>
      <c r="AD66" s="798"/>
      <c r="AE66" s="799"/>
      <c r="AF66" s="936" t="s">
        <v>410</v>
      </c>
      <c r="AG66" s="893"/>
      <c r="AH66" s="893"/>
      <c r="AI66" s="893"/>
      <c r="AJ66" s="937"/>
      <c r="AK66" s="797" t="s">
        <v>411</v>
      </c>
      <c r="AL66" s="821"/>
      <c r="AM66" s="821"/>
      <c r="AN66" s="821"/>
      <c r="AO66" s="822"/>
      <c r="AP66" s="797" t="s">
        <v>393</v>
      </c>
      <c r="AQ66" s="798"/>
      <c r="AR66" s="798"/>
      <c r="AS66" s="798"/>
      <c r="AT66" s="799"/>
      <c r="AU66" s="797" t="s">
        <v>412</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8"/>
      <c r="AG67" s="896"/>
      <c r="AH67" s="896"/>
      <c r="AI67" s="896"/>
      <c r="AJ67" s="939"/>
      <c r="AK67" s="940"/>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6"/>
    </row>
    <row r="68" spans="1:131" s="247" customFormat="1" ht="26.25" customHeight="1" thickTop="1">
      <c r="A68" s="258">
        <v>1</v>
      </c>
      <c r="B68" s="953" t="s">
        <v>576</v>
      </c>
      <c r="C68" s="954"/>
      <c r="D68" s="954"/>
      <c r="E68" s="954"/>
      <c r="F68" s="954"/>
      <c r="G68" s="954"/>
      <c r="H68" s="954"/>
      <c r="I68" s="954"/>
      <c r="J68" s="954"/>
      <c r="K68" s="954"/>
      <c r="L68" s="954"/>
      <c r="M68" s="954"/>
      <c r="N68" s="954"/>
      <c r="O68" s="954"/>
      <c r="P68" s="955"/>
      <c r="Q68" s="956">
        <v>754</v>
      </c>
      <c r="R68" s="950"/>
      <c r="S68" s="950"/>
      <c r="T68" s="950"/>
      <c r="U68" s="950"/>
      <c r="V68" s="950">
        <v>715</v>
      </c>
      <c r="W68" s="950"/>
      <c r="X68" s="950"/>
      <c r="Y68" s="950"/>
      <c r="Z68" s="950"/>
      <c r="AA68" s="950">
        <v>40</v>
      </c>
      <c r="AB68" s="950"/>
      <c r="AC68" s="950"/>
      <c r="AD68" s="950"/>
      <c r="AE68" s="950"/>
      <c r="AF68" s="950">
        <v>40</v>
      </c>
      <c r="AG68" s="950"/>
      <c r="AH68" s="950"/>
      <c r="AI68" s="950"/>
      <c r="AJ68" s="950"/>
      <c r="AK68" s="950">
        <v>1</v>
      </c>
      <c r="AL68" s="950"/>
      <c r="AM68" s="950"/>
      <c r="AN68" s="950"/>
      <c r="AO68" s="950"/>
      <c r="AP68" s="950" t="s">
        <v>587</v>
      </c>
      <c r="AQ68" s="950"/>
      <c r="AR68" s="950"/>
      <c r="AS68" s="950"/>
      <c r="AT68" s="950"/>
      <c r="AU68" s="950" t="s">
        <v>588</v>
      </c>
      <c r="AV68" s="950"/>
      <c r="AW68" s="950"/>
      <c r="AX68" s="950"/>
      <c r="AY68" s="950"/>
      <c r="AZ68" s="951"/>
      <c r="BA68" s="951"/>
      <c r="BB68" s="951"/>
      <c r="BC68" s="951"/>
      <c r="BD68" s="952"/>
      <c r="BE68" s="265"/>
      <c r="BF68" s="265"/>
      <c r="BG68" s="265"/>
      <c r="BH68" s="265"/>
      <c r="BI68" s="265"/>
      <c r="BJ68" s="265"/>
      <c r="BK68" s="265"/>
      <c r="BL68" s="265"/>
      <c r="BM68" s="265"/>
      <c r="BN68" s="265"/>
      <c r="BO68" s="265"/>
      <c r="BP68" s="265"/>
      <c r="BQ68" s="262">
        <v>62</v>
      </c>
      <c r="BR68" s="267"/>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6"/>
    </row>
    <row r="69" spans="1:131" s="247" customFormat="1" ht="26.25" customHeight="1">
      <c r="A69" s="261">
        <v>2</v>
      </c>
      <c r="B69" s="957" t="s">
        <v>577</v>
      </c>
      <c r="C69" s="958"/>
      <c r="D69" s="958"/>
      <c r="E69" s="958"/>
      <c r="F69" s="958"/>
      <c r="G69" s="958"/>
      <c r="H69" s="958"/>
      <c r="I69" s="958"/>
      <c r="J69" s="958"/>
      <c r="K69" s="958"/>
      <c r="L69" s="958"/>
      <c r="M69" s="958"/>
      <c r="N69" s="958"/>
      <c r="O69" s="958"/>
      <c r="P69" s="959"/>
      <c r="Q69" s="960">
        <v>159119</v>
      </c>
      <c r="R69" s="915"/>
      <c r="S69" s="915"/>
      <c r="T69" s="915"/>
      <c r="U69" s="915"/>
      <c r="V69" s="915">
        <v>154694</v>
      </c>
      <c r="W69" s="915"/>
      <c r="X69" s="915"/>
      <c r="Y69" s="915"/>
      <c r="Z69" s="915"/>
      <c r="AA69" s="915">
        <v>4425</v>
      </c>
      <c r="AB69" s="915"/>
      <c r="AC69" s="915"/>
      <c r="AD69" s="915"/>
      <c r="AE69" s="915"/>
      <c r="AF69" s="915">
        <v>4425</v>
      </c>
      <c r="AG69" s="915"/>
      <c r="AH69" s="915"/>
      <c r="AI69" s="915"/>
      <c r="AJ69" s="915"/>
      <c r="AK69" s="915">
        <v>1792</v>
      </c>
      <c r="AL69" s="915"/>
      <c r="AM69" s="915"/>
      <c r="AN69" s="915"/>
      <c r="AO69" s="915"/>
      <c r="AP69" s="915" t="s">
        <v>587</v>
      </c>
      <c r="AQ69" s="915"/>
      <c r="AR69" s="915"/>
      <c r="AS69" s="915"/>
      <c r="AT69" s="915"/>
      <c r="AU69" s="915" t="s">
        <v>587</v>
      </c>
      <c r="AV69" s="915"/>
      <c r="AW69" s="915"/>
      <c r="AX69" s="915"/>
      <c r="AY69" s="915"/>
      <c r="AZ69" s="961"/>
      <c r="BA69" s="961"/>
      <c r="BB69" s="961"/>
      <c r="BC69" s="961"/>
      <c r="BD69" s="962"/>
      <c r="BE69" s="265"/>
      <c r="BF69" s="265"/>
      <c r="BG69" s="265"/>
      <c r="BH69" s="265"/>
      <c r="BI69" s="265"/>
      <c r="BJ69" s="265"/>
      <c r="BK69" s="265"/>
      <c r="BL69" s="265"/>
      <c r="BM69" s="265"/>
      <c r="BN69" s="265"/>
      <c r="BO69" s="265"/>
      <c r="BP69" s="265"/>
      <c r="BQ69" s="262">
        <v>63</v>
      </c>
      <c r="BR69" s="267"/>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6"/>
    </row>
    <row r="70" spans="1:131" s="247" customFormat="1" ht="26.25" customHeight="1">
      <c r="A70" s="261">
        <v>3</v>
      </c>
      <c r="B70" s="957" t="s">
        <v>578</v>
      </c>
      <c r="C70" s="958"/>
      <c r="D70" s="958"/>
      <c r="E70" s="958"/>
      <c r="F70" s="958"/>
      <c r="G70" s="958"/>
      <c r="H70" s="958"/>
      <c r="I70" s="958"/>
      <c r="J70" s="958"/>
      <c r="K70" s="958"/>
      <c r="L70" s="958"/>
      <c r="M70" s="958"/>
      <c r="N70" s="958"/>
      <c r="O70" s="958"/>
      <c r="P70" s="959"/>
      <c r="Q70" s="960">
        <v>19</v>
      </c>
      <c r="R70" s="915"/>
      <c r="S70" s="915"/>
      <c r="T70" s="915"/>
      <c r="U70" s="915"/>
      <c r="V70" s="915">
        <v>15</v>
      </c>
      <c r="W70" s="915"/>
      <c r="X70" s="915"/>
      <c r="Y70" s="915"/>
      <c r="Z70" s="915"/>
      <c r="AA70" s="915">
        <v>4</v>
      </c>
      <c r="AB70" s="915"/>
      <c r="AC70" s="915"/>
      <c r="AD70" s="915"/>
      <c r="AE70" s="915"/>
      <c r="AF70" s="915">
        <v>4</v>
      </c>
      <c r="AG70" s="915"/>
      <c r="AH70" s="915"/>
      <c r="AI70" s="915"/>
      <c r="AJ70" s="915"/>
      <c r="AK70" s="915" t="s">
        <v>569</v>
      </c>
      <c r="AL70" s="915"/>
      <c r="AM70" s="915"/>
      <c r="AN70" s="915"/>
      <c r="AO70" s="915"/>
      <c r="AP70" s="915" t="s">
        <v>569</v>
      </c>
      <c r="AQ70" s="915"/>
      <c r="AR70" s="915"/>
      <c r="AS70" s="915"/>
      <c r="AT70" s="915"/>
      <c r="AU70" s="915" t="s">
        <v>587</v>
      </c>
      <c r="AV70" s="915"/>
      <c r="AW70" s="915"/>
      <c r="AX70" s="915"/>
      <c r="AY70" s="915"/>
      <c r="AZ70" s="961"/>
      <c r="BA70" s="961"/>
      <c r="BB70" s="961"/>
      <c r="BC70" s="961"/>
      <c r="BD70" s="962"/>
      <c r="BE70" s="265"/>
      <c r="BF70" s="265"/>
      <c r="BG70" s="265"/>
      <c r="BH70" s="265"/>
      <c r="BI70" s="265"/>
      <c r="BJ70" s="265"/>
      <c r="BK70" s="265"/>
      <c r="BL70" s="265"/>
      <c r="BM70" s="265"/>
      <c r="BN70" s="265"/>
      <c r="BO70" s="265"/>
      <c r="BP70" s="265"/>
      <c r="BQ70" s="262">
        <v>64</v>
      </c>
      <c r="BR70" s="267"/>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6"/>
    </row>
    <row r="71" spans="1:131" s="247" customFormat="1" ht="26.25" customHeight="1">
      <c r="A71" s="261">
        <v>4</v>
      </c>
      <c r="B71" s="957" t="s">
        <v>579</v>
      </c>
      <c r="C71" s="958"/>
      <c r="D71" s="958"/>
      <c r="E71" s="958"/>
      <c r="F71" s="958"/>
      <c r="G71" s="958"/>
      <c r="H71" s="958"/>
      <c r="I71" s="958"/>
      <c r="J71" s="958"/>
      <c r="K71" s="958"/>
      <c r="L71" s="958"/>
      <c r="M71" s="958"/>
      <c r="N71" s="958"/>
      <c r="O71" s="958"/>
      <c r="P71" s="959"/>
      <c r="Q71" s="963">
        <v>150</v>
      </c>
      <c r="R71" s="899"/>
      <c r="S71" s="899"/>
      <c r="T71" s="899"/>
      <c r="U71" s="900"/>
      <c r="V71" s="915">
        <v>136</v>
      </c>
      <c r="W71" s="915"/>
      <c r="X71" s="915"/>
      <c r="Y71" s="915"/>
      <c r="Z71" s="915"/>
      <c r="AA71" s="915">
        <v>14</v>
      </c>
      <c r="AB71" s="915"/>
      <c r="AC71" s="915"/>
      <c r="AD71" s="915"/>
      <c r="AE71" s="915"/>
      <c r="AF71" s="915">
        <v>14</v>
      </c>
      <c r="AG71" s="915"/>
      <c r="AH71" s="915"/>
      <c r="AI71" s="915"/>
      <c r="AJ71" s="915"/>
      <c r="AK71" s="915" t="s">
        <v>569</v>
      </c>
      <c r="AL71" s="915"/>
      <c r="AM71" s="915"/>
      <c r="AN71" s="915"/>
      <c r="AO71" s="915"/>
      <c r="AP71" s="915">
        <v>112</v>
      </c>
      <c r="AQ71" s="915"/>
      <c r="AR71" s="915"/>
      <c r="AS71" s="915"/>
      <c r="AT71" s="915"/>
      <c r="AU71" s="915">
        <v>1</v>
      </c>
      <c r="AV71" s="915"/>
      <c r="AW71" s="915"/>
      <c r="AX71" s="915"/>
      <c r="AY71" s="915"/>
      <c r="AZ71" s="961"/>
      <c r="BA71" s="961"/>
      <c r="BB71" s="961"/>
      <c r="BC71" s="961"/>
      <c r="BD71" s="962"/>
      <c r="BE71" s="265"/>
      <c r="BF71" s="265"/>
      <c r="BG71" s="265"/>
      <c r="BH71" s="265"/>
      <c r="BI71" s="265"/>
      <c r="BJ71" s="265"/>
      <c r="BK71" s="265"/>
      <c r="BL71" s="265"/>
      <c r="BM71" s="265"/>
      <c r="BN71" s="265"/>
      <c r="BO71" s="265"/>
      <c r="BP71" s="265"/>
      <c r="BQ71" s="262">
        <v>65</v>
      </c>
      <c r="BR71" s="267"/>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6"/>
    </row>
    <row r="72" spans="1:131" s="247" customFormat="1" ht="26.25" customHeight="1">
      <c r="A72" s="261">
        <v>5</v>
      </c>
      <c r="B72" s="957" t="s">
        <v>580</v>
      </c>
      <c r="C72" s="958"/>
      <c r="D72" s="958"/>
      <c r="E72" s="958"/>
      <c r="F72" s="958"/>
      <c r="G72" s="958"/>
      <c r="H72" s="958"/>
      <c r="I72" s="958"/>
      <c r="J72" s="958"/>
      <c r="K72" s="958"/>
      <c r="L72" s="958"/>
      <c r="M72" s="958"/>
      <c r="N72" s="958"/>
      <c r="O72" s="958"/>
      <c r="P72" s="959"/>
      <c r="Q72" s="960">
        <v>705</v>
      </c>
      <c r="R72" s="915"/>
      <c r="S72" s="915"/>
      <c r="T72" s="915"/>
      <c r="U72" s="915"/>
      <c r="V72" s="915">
        <v>684</v>
      </c>
      <c r="W72" s="915"/>
      <c r="X72" s="915"/>
      <c r="Y72" s="915"/>
      <c r="Z72" s="915"/>
      <c r="AA72" s="915">
        <v>21</v>
      </c>
      <c r="AB72" s="915"/>
      <c r="AC72" s="915"/>
      <c r="AD72" s="915"/>
      <c r="AE72" s="915"/>
      <c r="AF72" s="915">
        <v>21</v>
      </c>
      <c r="AG72" s="915"/>
      <c r="AH72" s="915"/>
      <c r="AI72" s="915"/>
      <c r="AJ72" s="915"/>
      <c r="AK72" s="915">
        <v>120</v>
      </c>
      <c r="AL72" s="915"/>
      <c r="AM72" s="915"/>
      <c r="AN72" s="915"/>
      <c r="AO72" s="915"/>
      <c r="AP72" s="915">
        <v>1078</v>
      </c>
      <c r="AQ72" s="915"/>
      <c r="AR72" s="915"/>
      <c r="AS72" s="915"/>
      <c r="AT72" s="915"/>
      <c r="AU72" s="915">
        <v>1</v>
      </c>
      <c r="AV72" s="915"/>
      <c r="AW72" s="915"/>
      <c r="AX72" s="915"/>
      <c r="AY72" s="915"/>
      <c r="AZ72" s="961"/>
      <c r="BA72" s="961"/>
      <c r="BB72" s="961"/>
      <c r="BC72" s="961"/>
      <c r="BD72" s="962"/>
      <c r="BE72" s="265"/>
      <c r="BF72" s="265"/>
      <c r="BG72" s="265"/>
      <c r="BH72" s="265"/>
      <c r="BI72" s="265"/>
      <c r="BJ72" s="265"/>
      <c r="BK72" s="265"/>
      <c r="BL72" s="265"/>
      <c r="BM72" s="265"/>
      <c r="BN72" s="265"/>
      <c r="BO72" s="265"/>
      <c r="BP72" s="265"/>
      <c r="BQ72" s="262">
        <v>66</v>
      </c>
      <c r="BR72" s="267"/>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6"/>
    </row>
    <row r="73" spans="1:131" s="247" customFormat="1" ht="26.25" customHeight="1">
      <c r="A73" s="261">
        <v>6</v>
      </c>
      <c r="B73" s="957" t="s">
        <v>581</v>
      </c>
      <c r="C73" s="958"/>
      <c r="D73" s="958"/>
      <c r="E73" s="958"/>
      <c r="F73" s="958"/>
      <c r="G73" s="958"/>
      <c r="H73" s="958"/>
      <c r="I73" s="958"/>
      <c r="J73" s="958"/>
      <c r="K73" s="958"/>
      <c r="L73" s="958"/>
      <c r="M73" s="958"/>
      <c r="N73" s="958"/>
      <c r="O73" s="958"/>
      <c r="P73" s="959"/>
      <c r="Q73" s="960">
        <v>103</v>
      </c>
      <c r="R73" s="915"/>
      <c r="S73" s="915"/>
      <c r="T73" s="915"/>
      <c r="U73" s="915"/>
      <c r="V73" s="915">
        <v>103</v>
      </c>
      <c r="W73" s="915"/>
      <c r="X73" s="915"/>
      <c r="Y73" s="915"/>
      <c r="Z73" s="915"/>
      <c r="AA73" s="915">
        <v>0</v>
      </c>
      <c r="AB73" s="915"/>
      <c r="AC73" s="915"/>
      <c r="AD73" s="915"/>
      <c r="AE73" s="915"/>
      <c r="AF73" s="915">
        <v>0</v>
      </c>
      <c r="AG73" s="915"/>
      <c r="AH73" s="915"/>
      <c r="AI73" s="915"/>
      <c r="AJ73" s="915"/>
      <c r="AK73" s="915">
        <v>101</v>
      </c>
      <c r="AL73" s="915"/>
      <c r="AM73" s="915"/>
      <c r="AN73" s="915"/>
      <c r="AO73" s="915"/>
      <c r="AP73" s="915" t="s">
        <v>588</v>
      </c>
      <c r="AQ73" s="915"/>
      <c r="AR73" s="915"/>
      <c r="AS73" s="915"/>
      <c r="AT73" s="915"/>
      <c r="AU73" s="915" t="s">
        <v>587</v>
      </c>
      <c r="AV73" s="915"/>
      <c r="AW73" s="915"/>
      <c r="AX73" s="915"/>
      <c r="AY73" s="915"/>
      <c r="AZ73" s="961"/>
      <c r="BA73" s="961"/>
      <c r="BB73" s="961"/>
      <c r="BC73" s="961"/>
      <c r="BD73" s="962"/>
      <c r="BE73" s="265"/>
      <c r="BF73" s="265"/>
      <c r="BG73" s="265"/>
      <c r="BH73" s="265"/>
      <c r="BI73" s="265"/>
      <c r="BJ73" s="265"/>
      <c r="BK73" s="265"/>
      <c r="BL73" s="265"/>
      <c r="BM73" s="265"/>
      <c r="BN73" s="265"/>
      <c r="BO73" s="265"/>
      <c r="BP73" s="265"/>
      <c r="BQ73" s="262">
        <v>67</v>
      </c>
      <c r="BR73" s="267"/>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6"/>
    </row>
    <row r="74" spans="1:131" s="247" customFormat="1" ht="26.25" customHeight="1">
      <c r="A74" s="261">
        <v>7</v>
      </c>
      <c r="B74" s="957" t="s">
        <v>582</v>
      </c>
      <c r="C74" s="958"/>
      <c r="D74" s="958"/>
      <c r="E74" s="958"/>
      <c r="F74" s="958"/>
      <c r="G74" s="958"/>
      <c r="H74" s="958"/>
      <c r="I74" s="958"/>
      <c r="J74" s="958"/>
      <c r="K74" s="958"/>
      <c r="L74" s="958"/>
      <c r="M74" s="958"/>
      <c r="N74" s="958"/>
      <c r="O74" s="958"/>
      <c r="P74" s="959"/>
      <c r="Q74" s="960">
        <v>1069</v>
      </c>
      <c r="R74" s="915"/>
      <c r="S74" s="915"/>
      <c r="T74" s="915"/>
      <c r="U74" s="915"/>
      <c r="V74" s="915">
        <v>1068</v>
      </c>
      <c r="W74" s="915"/>
      <c r="X74" s="915"/>
      <c r="Y74" s="915"/>
      <c r="Z74" s="915"/>
      <c r="AA74" s="915">
        <v>1</v>
      </c>
      <c r="AB74" s="915"/>
      <c r="AC74" s="915"/>
      <c r="AD74" s="915"/>
      <c r="AE74" s="915"/>
      <c r="AF74" s="915">
        <v>1</v>
      </c>
      <c r="AG74" s="915"/>
      <c r="AH74" s="915"/>
      <c r="AI74" s="915"/>
      <c r="AJ74" s="915"/>
      <c r="AK74" s="915" t="s">
        <v>587</v>
      </c>
      <c r="AL74" s="915"/>
      <c r="AM74" s="915"/>
      <c r="AN74" s="915"/>
      <c r="AO74" s="915"/>
      <c r="AP74" s="915" t="s">
        <v>587</v>
      </c>
      <c r="AQ74" s="915"/>
      <c r="AR74" s="915"/>
      <c r="AS74" s="915"/>
      <c r="AT74" s="915"/>
      <c r="AU74" s="915" t="s">
        <v>587</v>
      </c>
      <c r="AV74" s="915"/>
      <c r="AW74" s="915"/>
      <c r="AX74" s="915"/>
      <c r="AY74" s="915"/>
      <c r="AZ74" s="961"/>
      <c r="BA74" s="961"/>
      <c r="BB74" s="961"/>
      <c r="BC74" s="961"/>
      <c r="BD74" s="962"/>
      <c r="BE74" s="265"/>
      <c r="BF74" s="265"/>
      <c r="BG74" s="265"/>
      <c r="BH74" s="265"/>
      <c r="BI74" s="265"/>
      <c r="BJ74" s="265"/>
      <c r="BK74" s="265"/>
      <c r="BL74" s="265"/>
      <c r="BM74" s="265"/>
      <c r="BN74" s="265"/>
      <c r="BO74" s="265"/>
      <c r="BP74" s="265"/>
      <c r="BQ74" s="262">
        <v>68</v>
      </c>
      <c r="BR74" s="267"/>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6"/>
    </row>
    <row r="75" spans="1:131" s="247" customFormat="1" ht="26.25" customHeight="1">
      <c r="A75" s="261">
        <v>8</v>
      </c>
      <c r="B75" s="957" t="s">
        <v>583</v>
      </c>
      <c r="C75" s="958"/>
      <c r="D75" s="958"/>
      <c r="E75" s="958"/>
      <c r="F75" s="958"/>
      <c r="G75" s="958"/>
      <c r="H75" s="958"/>
      <c r="I75" s="958"/>
      <c r="J75" s="958"/>
      <c r="K75" s="958"/>
      <c r="L75" s="958"/>
      <c r="M75" s="958"/>
      <c r="N75" s="958"/>
      <c r="O75" s="958"/>
      <c r="P75" s="959"/>
      <c r="Q75" s="963">
        <v>4</v>
      </c>
      <c r="R75" s="899"/>
      <c r="S75" s="899"/>
      <c r="T75" s="899"/>
      <c r="U75" s="900"/>
      <c r="V75" s="898">
        <v>2</v>
      </c>
      <c r="W75" s="899"/>
      <c r="X75" s="899"/>
      <c r="Y75" s="899"/>
      <c r="Z75" s="900"/>
      <c r="AA75" s="898">
        <v>2</v>
      </c>
      <c r="AB75" s="899"/>
      <c r="AC75" s="899"/>
      <c r="AD75" s="899"/>
      <c r="AE75" s="900"/>
      <c r="AF75" s="898">
        <v>2</v>
      </c>
      <c r="AG75" s="899"/>
      <c r="AH75" s="899"/>
      <c r="AI75" s="899"/>
      <c r="AJ75" s="900"/>
      <c r="AK75" s="915" t="s">
        <v>587</v>
      </c>
      <c r="AL75" s="915"/>
      <c r="AM75" s="915"/>
      <c r="AN75" s="915"/>
      <c r="AO75" s="915"/>
      <c r="AP75" s="898" t="s">
        <v>588</v>
      </c>
      <c r="AQ75" s="899"/>
      <c r="AR75" s="899"/>
      <c r="AS75" s="899"/>
      <c r="AT75" s="900"/>
      <c r="AU75" s="898" t="s">
        <v>587</v>
      </c>
      <c r="AV75" s="899"/>
      <c r="AW75" s="899"/>
      <c r="AX75" s="899"/>
      <c r="AY75" s="900"/>
      <c r="AZ75" s="961"/>
      <c r="BA75" s="961"/>
      <c r="BB75" s="961"/>
      <c r="BC75" s="961"/>
      <c r="BD75" s="962"/>
      <c r="BE75" s="265"/>
      <c r="BF75" s="265"/>
      <c r="BG75" s="265"/>
      <c r="BH75" s="265"/>
      <c r="BI75" s="265"/>
      <c r="BJ75" s="265"/>
      <c r="BK75" s="265"/>
      <c r="BL75" s="265"/>
      <c r="BM75" s="265"/>
      <c r="BN75" s="265"/>
      <c r="BO75" s="265"/>
      <c r="BP75" s="265"/>
      <c r="BQ75" s="262">
        <v>69</v>
      </c>
      <c r="BR75" s="267"/>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6"/>
    </row>
    <row r="76" spans="1:131" s="247" customFormat="1" ht="26.25" customHeight="1">
      <c r="A76" s="261">
        <v>9</v>
      </c>
      <c r="B76" s="957" t="s">
        <v>584</v>
      </c>
      <c r="C76" s="958"/>
      <c r="D76" s="958"/>
      <c r="E76" s="958"/>
      <c r="F76" s="958"/>
      <c r="G76" s="958"/>
      <c r="H76" s="958"/>
      <c r="I76" s="958"/>
      <c r="J76" s="958"/>
      <c r="K76" s="958"/>
      <c r="L76" s="958"/>
      <c r="M76" s="958"/>
      <c r="N76" s="958"/>
      <c r="O76" s="958"/>
      <c r="P76" s="959"/>
      <c r="Q76" s="963">
        <v>83</v>
      </c>
      <c r="R76" s="899"/>
      <c r="S76" s="899"/>
      <c r="T76" s="899"/>
      <c r="U76" s="900"/>
      <c r="V76" s="898">
        <v>70</v>
      </c>
      <c r="W76" s="899"/>
      <c r="X76" s="899"/>
      <c r="Y76" s="899"/>
      <c r="Z76" s="900"/>
      <c r="AA76" s="898">
        <v>13</v>
      </c>
      <c r="AB76" s="899"/>
      <c r="AC76" s="899"/>
      <c r="AD76" s="899"/>
      <c r="AE76" s="900"/>
      <c r="AF76" s="898">
        <v>13</v>
      </c>
      <c r="AG76" s="899"/>
      <c r="AH76" s="899"/>
      <c r="AI76" s="899"/>
      <c r="AJ76" s="900"/>
      <c r="AK76" s="898" t="s">
        <v>587</v>
      </c>
      <c r="AL76" s="899"/>
      <c r="AM76" s="899"/>
      <c r="AN76" s="899"/>
      <c r="AO76" s="900"/>
      <c r="AP76" s="898" t="s">
        <v>587</v>
      </c>
      <c r="AQ76" s="899"/>
      <c r="AR76" s="899"/>
      <c r="AS76" s="899"/>
      <c r="AT76" s="900"/>
      <c r="AU76" s="898" t="s">
        <v>587</v>
      </c>
      <c r="AV76" s="899"/>
      <c r="AW76" s="899"/>
      <c r="AX76" s="899"/>
      <c r="AY76" s="900"/>
      <c r="AZ76" s="961"/>
      <c r="BA76" s="961"/>
      <c r="BB76" s="961"/>
      <c r="BC76" s="961"/>
      <c r="BD76" s="962"/>
      <c r="BE76" s="265"/>
      <c r="BF76" s="265"/>
      <c r="BG76" s="265"/>
      <c r="BH76" s="265"/>
      <c r="BI76" s="265"/>
      <c r="BJ76" s="265"/>
      <c r="BK76" s="265"/>
      <c r="BL76" s="265"/>
      <c r="BM76" s="265"/>
      <c r="BN76" s="265"/>
      <c r="BO76" s="265"/>
      <c r="BP76" s="265"/>
      <c r="BQ76" s="262">
        <v>70</v>
      </c>
      <c r="BR76" s="267"/>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6"/>
    </row>
    <row r="77" spans="1:131" s="247" customFormat="1" ht="26.25" customHeight="1">
      <c r="A77" s="261">
        <v>10</v>
      </c>
      <c r="B77" s="957" t="s">
        <v>585</v>
      </c>
      <c r="C77" s="958"/>
      <c r="D77" s="958"/>
      <c r="E77" s="958"/>
      <c r="F77" s="958"/>
      <c r="G77" s="958"/>
      <c r="H77" s="958"/>
      <c r="I77" s="958"/>
      <c r="J77" s="958"/>
      <c r="K77" s="958"/>
      <c r="L77" s="958"/>
      <c r="M77" s="958"/>
      <c r="N77" s="958"/>
      <c r="O77" s="958"/>
      <c r="P77" s="959"/>
      <c r="Q77" s="963">
        <v>7334</v>
      </c>
      <c r="R77" s="899"/>
      <c r="S77" s="899"/>
      <c r="T77" s="899"/>
      <c r="U77" s="900"/>
      <c r="V77" s="898">
        <v>6742</v>
      </c>
      <c r="W77" s="899"/>
      <c r="X77" s="899"/>
      <c r="Y77" s="899"/>
      <c r="Z77" s="900"/>
      <c r="AA77" s="898">
        <v>592</v>
      </c>
      <c r="AB77" s="899"/>
      <c r="AC77" s="899"/>
      <c r="AD77" s="899"/>
      <c r="AE77" s="900"/>
      <c r="AF77" s="898">
        <v>592</v>
      </c>
      <c r="AG77" s="899"/>
      <c r="AH77" s="899"/>
      <c r="AI77" s="899"/>
      <c r="AJ77" s="900"/>
      <c r="AK77" s="898" t="s">
        <v>587</v>
      </c>
      <c r="AL77" s="899"/>
      <c r="AM77" s="899"/>
      <c r="AN77" s="899"/>
      <c r="AO77" s="900"/>
      <c r="AP77" s="898" t="s">
        <v>587</v>
      </c>
      <c r="AQ77" s="899"/>
      <c r="AR77" s="899"/>
      <c r="AS77" s="899"/>
      <c r="AT77" s="900"/>
      <c r="AU77" s="898" t="s">
        <v>587</v>
      </c>
      <c r="AV77" s="899"/>
      <c r="AW77" s="899"/>
      <c r="AX77" s="899"/>
      <c r="AY77" s="900"/>
      <c r="AZ77" s="961"/>
      <c r="BA77" s="961"/>
      <c r="BB77" s="961"/>
      <c r="BC77" s="961"/>
      <c r="BD77" s="962"/>
      <c r="BE77" s="265"/>
      <c r="BF77" s="265"/>
      <c r="BG77" s="265"/>
      <c r="BH77" s="265"/>
      <c r="BI77" s="265"/>
      <c r="BJ77" s="265"/>
      <c r="BK77" s="265"/>
      <c r="BL77" s="265"/>
      <c r="BM77" s="265"/>
      <c r="BN77" s="265"/>
      <c r="BO77" s="265"/>
      <c r="BP77" s="265"/>
      <c r="BQ77" s="262">
        <v>71</v>
      </c>
      <c r="BR77" s="267"/>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6"/>
    </row>
    <row r="78" spans="1:131" s="247" customFormat="1" ht="26.25" customHeight="1">
      <c r="A78" s="261">
        <v>11</v>
      </c>
      <c r="B78" s="957" t="s">
        <v>586</v>
      </c>
      <c r="C78" s="958"/>
      <c r="D78" s="958"/>
      <c r="E78" s="958"/>
      <c r="F78" s="958"/>
      <c r="G78" s="958"/>
      <c r="H78" s="958"/>
      <c r="I78" s="958"/>
      <c r="J78" s="958"/>
      <c r="K78" s="958"/>
      <c r="L78" s="958"/>
      <c r="M78" s="958"/>
      <c r="N78" s="958"/>
      <c r="O78" s="958"/>
      <c r="P78" s="959"/>
      <c r="Q78" s="960">
        <v>35</v>
      </c>
      <c r="R78" s="915"/>
      <c r="S78" s="915"/>
      <c r="T78" s="915"/>
      <c r="U78" s="915"/>
      <c r="V78" s="915">
        <v>33</v>
      </c>
      <c r="W78" s="915"/>
      <c r="X78" s="915"/>
      <c r="Y78" s="915"/>
      <c r="Z78" s="915"/>
      <c r="AA78" s="915">
        <v>2</v>
      </c>
      <c r="AB78" s="915"/>
      <c r="AC78" s="915"/>
      <c r="AD78" s="915"/>
      <c r="AE78" s="915"/>
      <c r="AF78" s="915">
        <v>2</v>
      </c>
      <c r="AG78" s="915"/>
      <c r="AH78" s="915"/>
      <c r="AI78" s="915"/>
      <c r="AJ78" s="915"/>
      <c r="AK78" s="898" t="s">
        <v>587</v>
      </c>
      <c r="AL78" s="899"/>
      <c r="AM78" s="899"/>
      <c r="AN78" s="899"/>
      <c r="AO78" s="900"/>
      <c r="AP78" s="915" t="s">
        <v>587</v>
      </c>
      <c r="AQ78" s="915"/>
      <c r="AR78" s="915"/>
      <c r="AS78" s="915"/>
      <c r="AT78" s="915"/>
      <c r="AU78" s="915" t="s">
        <v>587</v>
      </c>
      <c r="AV78" s="915"/>
      <c r="AW78" s="915"/>
      <c r="AX78" s="915"/>
      <c r="AY78" s="915"/>
      <c r="AZ78" s="961"/>
      <c r="BA78" s="961"/>
      <c r="BB78" s="961"/>
      <c r="BC78" s="961"/>
      <c r="BD78" s="962"/>
      <c r="BE78" s="265"/>
      <c r="BF78" s="265"/>
      <c r="BG78" s="265"/>
      <c r="BH78" s="265"/>
      <c r="BI78" s="265"/>
      <c r="BJ78" s="268"/>
      <c r="BK78" s="268"/>
      <c r="BL78" s="268"/>
      <c r="BM78" s="268"/>
      <c r="BN78" s="268"/>
      <c r="BO78" s="265"/>
      <c r="BP78" s="265"/>
      <c r="BQ78" s="262">
        <v>72</v>
      </c>
      <c r="BR78" s="267"/>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6"/>
    </row>
    <row r="79" spans="1:131" s="247" customFormat="1" ht="26.25" customHeight="1">
      <c r="A79" s="261">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5"/>
      <c r="BF79" s="265"/>
      <c r="BG79" s="265"/>
      <c r="BH79" s="265"/>
      <c r="BI79" s="265"/>
      <c r="BJ79" s="268"/>
      <c r="BK79" s="268"/>
      <c r="BL79" s="268"/>
      <c r="BM79" s="268"/>
      <c r="BN79" s="268"/>
      <c r="BO79" s="265"/>
      <c r="BP79" s="265"/>
      <c r="BQ79" s="262">
        <v>73</v>
      </c>
      <c r="BR79" s="267"/>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6"/>
    </row>
    <row r="80" spans="1:131" s="247" customFormat="1" ht="26.25" customHeight="1">
      <c r="A80" s="261">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5"/>
      <c r="BF80" s="265"/>
      <c r="BG80" s="265"/>
      <c r="BH80" s="265"/>
      <c r="BI80" s="265"/>
      <c r="BJ80" s="265"/>
      <c r="BK80" s="265"/>
      <c r="BL80" s="265"/>
      <c r="BM80" s="265"/>
      <c r="BN80" s="265"/>
      <c r="BO80" s="265"/>
      <c r="BP80" s="265"/>
      <c r="BQ80" s="262">
        <v>74</v>
      </c>
      <c r="BR80" s="267"/>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6"/>
    </row>
    <row r="81" spans="1:131" s="247" customFormat="1" ht="26.25" customHeight="1">
      <c r="A81" s="261">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5"/>
      <c r="BF81" s="265"/>
      <c r="BG81" s="265"/>
      <c r="BH81" s="265"/>
      <c r="BI81" s="265"/>
      <c r="BJ81" s="265"/>
      <c r="BK81" s="265"/>
      <c r="BL81" s="265"/>
      <c r="BM81" s="265"/>
      <c r="BN81" s="265"/>
      <c r="BO81" s="265"/>
      <c r="BP81" s="265"/>
      <c r="BQ81" s="262">
        <v>75</v>
      </c>
      <c r="BR81" s="267"/>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6"/>
    </row>
    <row r="82" spans="1:131" s="247" customFormat="1" ht="26.25" customHeight="1">
      <c r="A82" s="261">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5"/>
      <c r="BF82" s="265"/>
      <c r="BG82" s="265"/>
      <c r="BH82" s="265"/>
      <c r="BI82" s="265"/>
      <c r="BJ82" s="265"/>
      <c r="BK82" s="265"/>
      <c r="BL82" s="265"/>
      <c r="BM82" s="265"/>
      <c r="BN82" s="265"/>
      <c r="BO82" s="265"/>
      <c r="BP82" s="265"/>
      <c r="BQ82" s="262">
        <v>76</v>
      </c>
      <c r="BR82" s="267"/>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6"/>
    </row>
    <row r="83" spans="1:131" s="247" customFormat="1" ht="26.25" customHeight="1">
      <c r="A83" s="261">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5"/>
      <c r="BF83" s="265"/>
      <c r="BG83" s="265"/>
      <c r="BH83" s="265"/>
      <c r="BI83" s="265"/>
      <c r="BJ83" s="265"/>
      <c r="BK83" s="265"/>
      <c r="BL83" s="265"/>
      <c r="BM83" s="265"/>
      <c r="BN83" s="265"/>
      <c r="BO83" s="265"/>
      <c r="BP83" s="265"/>
      <c r="BQ83" s="262">
        <v>77</v>
      </c>
      <c r="BR83" s="267"/>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6"/>
    </row>
    <row r="84" spans="1:131" s="247" customFormat="1" ht="26.25" customHeight="1">
      <c r="A84" s="261">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5"/>
      <c r="BF84" s="265"/>
      <c r="BG84" s="265"/>
      <c r="BH84" s="265"/>
      <c r="BI84" s="265"/>
      <c r="BJ84" s="265"/>
      <c r="BK84" s="265"/>
      <c r="BL84" s="265"/>
      <c r="BM84" s="265"/>
      <c r="BN84" s="265"/>
      <c r="BO84" s="265"/>
      <c r="BP84" s="265"/>
      <c r="BQ84" s="262">
        <v>78</v>
      </c>
      <c r="BR84" s="267"/>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6"/>
    </row>
    <row r="85" spans="1:131" s="247" customFormat="1" ht="26.25" customHeight="1">
      <c r="A85" s="261">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5"/>
      <c r="BF85" s="265"/>
      <c r="BG85" s="265"/>
      <c r="BH85" s="265"/>
      <c r="BI85" s="265"/>
      <c r="BJ85" s="265"/>
      <c r="BK85" s="265"/>
      <c r="BL85" s="265"/>
      <c r="BM85" s="265"/>
      <c r="BN85" s="265"/>
      <c r="BO85" s="265"/>
      <c r="BP85" s="265"/>
      <c r="BQ85" s="262">
        <v>79</v>
      </c>
      <c r="BR85" s="267"/>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6"/>
    </row>
    <row r="86" spans="1:131" s="247" customFormat="1" ht="26.25" customHeight="1">
      <c r="A86" s="261">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5"/>
      <c r="BF86" s="265"/>
      <c r="BG86" s="265"/>
      <c r="BH86" s="265"/>
      <c r="BI86" s="265"/>
      <c r="BJ86" s="265"/>
      <c r="BK86" s="265"/>
      <c r="BL86" s="265"/>
      <c r="BM86" s="265"/>
      <c r="BN86" s="265"/>
      <c r="BO86" s="265"/>
      <c r="BP86" s="265"/>
      <c r="BQ86" s="262">
        <v>80</v>
      </c>
      <c r="BR86" s="267"/>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6"/>
    </row>
    <row r="88" spans="1:131" s="247" customFormat="1" ht="26.25" customHeight="1" thickBot="1">
      <c r="A88" s="264" t="s">
        <v>383</v>
      </c>
      <c r="B88" s="870" t="s">
        <v>413</v>
      </c>
      <c r="C88" s="871"/>
      <c r="D88" s="871"/>
      <c r="E88" s="871"/>
      <c r="F88" s="871"/>
      <c r="G88" s="871"/>
      <c r="H88" s="871"/>
      <c r="I88" s="871"/>
      <c r="J88" s="871"/>
      <c r="K88" s="871"/>
      <c r="L88" s="871"/>
      <c r="M88" s="871"/>
      <c r="N88" s="871"/>
      <c r="O88" s="871"/>
      <c r="P88" s="872"/>
      <c r="Q88" s="922"/>
      <c r="R88" s="923"/>
      <c r="S88" s="923"/>
      <c r="T88" s="923"/>
      <c r="U88" s="923"/>
      <c r="V88" s="923"/>
      <c r="W88" s="923"/>
      <c r="X88" s="923"/>
      <c r="Y88" s="923"/>
      <c r="Z88" s="923"/>
      <c r="AA88" s="923"/>
      <c r="AB88" s="923"/>
      <c r="AC88" s="923"/>
      <c r="AD88" s="923"/>
      <c r="AE88" s="923"/>
      <c r="AF88" s="926">
        <f>SUM(AF68:AJ87)</f>
        <v>5114</v>
      </c>
      <c r="AG88" s="926"/>
      <c r="AH88" s="926"/>
      <c r="AI88" s="926"/>
      <c r="AJ88" s="926"/>
      <c r="AK88" s="923"/>
      <c r="AL88" s="923"/>
      <c r="AM88" s="923"/>
      <c r="AN88" s="923"/>
      <c r="AO88" s="923"/>
      <c r="AP88" s="926">
        <f>SUM(AP68:AT87)</f>
        <v>1190</v>
      </c>
      <c r="AQ88" s="926"/>
      <c r="AR88" s="926"/>
      <c r="AS88" s="926"/>
      <c r="AT88" s="926"/>
      <c r="AU88" s="926">
        <f>SUM(AU68:AY87)</f>
        <v>2</v>
      </c>
      <c r="AV88" s="926"/>
      <c r="AW88" s="926"/>
      <c r="AX88" s="926"/>
      <c r="AY88" s="926"/>
      <c r="AZ88" s="931"/>
      <c r="BA88" s="931"/>
      <c r="BB88" s="931"/>
      <c r="BC88" s="931"/>
      <c r="BD88" s="932"/>
      <c r="BE88" s="265"/>
      <c r="BF88" s="265"/>
      <c r="BG88" s="265"/>
      <c r="BH88" s="265"/>
      <c r="BI88" s="265"/>
      <c r="BJ88" s="265"/>
      <c r="BK88" s="265"/>
      <c r="BL88" s="265"/>
      <c r="BM88" s="265"/>
      <c r="BN88" s="265"/>
      <c r="BO88" s="265"/>
      <c r="BP88" s="265"/>
      <c r="BQ88" s="262">
        <v>82</v>
      </c>
      <c r="BR88" s="267"/>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414</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f>SUM(CR7:CV8)</f>
        <v>29</v>
      </c>
      <c r="CS102" s="934"/>
      <c r="CT102" s="934"/>
      <c r="CU102" s="934"/>
      <c r="CV102" s="975"/>
      <c r="CW102" s="974" t="s">
        <v>591</v>
      </c>
      <c r="CX102" s="934"/>
      <c r="CY102" s="934"/>
      <c r="CZ102" s="934"/>
      <c r="DA102" s="975"/>
      <c r="DB102" s="974" t="s">
        <v>591</v>
      </c>
      <c r="DC102" s="934"/>
      <c r="DD102" s="934"/>
      <c r="DE102" s="934"/>
      <c r="DF102" s="975"/>
      <c r="DG102" s="974" t="s">
        <v>591</v>
      </c>
      <c r="DH102" s="934"/>
      <c r="DI102" s="934"/>
      <c r="DJ102" s="934"/>
      <c r="DK102" s="975"/>
      <c r="DL102" s="974" t="s">
        <v>591</v>
      </c>
      <c r="DM102" s="934"/>
      <c r="DN102" s="934"/>
      <c r="DO102" s="934"/>
      <c r="DP102" s="975"/>
      <c r="DQ102" s="974" t="s">
        <v>592</v>
      </c>
      <c r="DR102" s="934"/>
      <c r="DS102" s="934"/>
      <c r="DT102" s="934"/>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415</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416</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419</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420</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421</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422</v>
      </c>
      <c r="AB109" s="977"/>
      <c r="AC109" s="977"/>
      <c r="AD109" s="977"/>
      <c r="AE109" s="978"/>
      <c r="AF109" s="976" t="s">
        <v>303</v>
      </c>
      <c r="AG109" s="977"/>
      <c r="AH109" s="977"/>
      <c r="AI109" s="977"/>
      <c r="AJ109" s="978"/>
      <c r="AK109" s="976" t="s">
        <v>302</v>
      </c>
      <c r="AL109" s="977"/>
      <c r="AM109" s="977"/>
      <c r="AN109" s="977"/>
      <c r="AO109" s="978"/>
      <c r="AP109" s="976" t="s">
        <v>423</v>
      </c>
      <c r="AQ109" s="977"/>
      <c r="AR109" s="977"/>
      <c r="AS109" s="977"/>
      <c r="AT109" s="979"/>
      <c r="AU109" s="996" t="s">
        <v>421</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422</v>
      </c>
      <c r="BR109" s="977"/>
      <c r="BS109" s="977"/>
      <c r="BT109" s="977"/>
      <c r="BU109" s="978"/>
      <c r="BV109" s="976" t="s">
        <v>303</v>
      </c>
      <c r="BW109" s="977"/>
      <c r="BX109" s="977"/>
      <c r="BY109" s="977"/>
      <c r="BZ109" s="978"/>
      <c r="CA109" s="976" t="s">
        <v>302</v>
      </c>
      <c r="CB109" s="977"/>
      <c r="CC109" s="977"/>
      <c r="CD109" s="977"/>
      <c r="CE109" s="978"/>
      <c r="CF109" s="997" t="s">
        <v>423</v>
      </c>
      <c r="CG109" s="997"/>
      <c r="CH109" s="997"/>
      <c r="CI109" s="997"/>
      <c r="CJ109" s="997"/>
      <c r="CK109" s="976" t="s">
        <v>424</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422</v>
      </c>
      <c r="DH109" s="977"/>
      <c r="DI109" s="977"/>
      <c r="DJ109" s="977"/>
      <c r="DK109" s="978"/>
      <c r="DL109" s="976" t="s">
        <v>303</v>
      </c>
      <c r="DM109" s="977"/>
      <c r="DN109" s="977"/>
      <c r="DO109" s="977"/>
      <c r="DP109" s="978"/>
      <c r="DQ109" s="976" t="s">
        <v>302</v>
      </c>
      <c r="DR109" s="977"/>
      <c r="DS109" s="977"/>
      <c r="DT109" s="977"/>
      <c r="DU109" s="978"/>
      <c r="DV109" s="976" t="s">
        <v>423</v>
      </c>
      <c r="DW109" s="977"/>
      <c r="DX109" s="977"/>
      <c r="DY109" s="977"/>
      <c r="DZ109" s="979"/>
    </row>
    <row r="110" spans="1:131" s="246" customFormat="1" ht="26.25" customHeight="1">
      <c r="A110" s="980" t="s">
        <v>425</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474703</v>
      </c>
      <c r="AB110" s="984"/>
      <c r="AC110" s="984"/>
      <c r="AD110" s="984"/>
      <c r="AE110" s="985"/>
      <c r="AF110" s="986">
        <v>468686</v>
      </c>
      <c r="AG110" s="984"/>
      <c r="AH110" s="984"/>
      <c r="AI110" s="984"/>
      <c r="AJ110" s="985"/>
      <c r="AK110" s="986">
        <v>477450</v>
      </c>
      <c r="AL110" s="984"/>
      <c r="AM110" s="984"/>
      <c r="AN110" s="984"/>
      <c r="AO110" s="985"/>
      <c r="AP110" s="987">
        <v>21.2</v>
      </c>
      <c r="AQ110" s="988"/>
      <c r="AR110" s="988"/>
      <c r="AS110" s="988"/>
      <c r="AT110" s="989"/>
      <c r="AU110" s="990" t="s">
        <v>73</v>
      </c>
      <c r="AV110" s="991"/>
      <c r="AW110" s="991"/>
      <c r="AX110" s="991"/>
      <c r="AY110" s="991"/>
      <c r="AZ110" s="1032" t="s">
        <v>426</v>
      </c>
      <c r="BA110" s="981"/>
      <c r="BB110" s="981"/>
      <c r="BC110" s="981"/>
      <c r="BD110" s="981"/>
      <c r="BE110" s="981"/>
      <c r="BF110" s="981"/>
      <c r="BG110" s="981"/>
      <c r="BH110" s="981"/>
      <c r="BI110" s="981"/>
      <c r="BJ110" s="981"/>
      <c r="BK110" s="981"/>
      <c r="BL110" s="981"/>
      <c r="BM110" s="981"/>
      <c r="BN110" s="981"/>
      <c r="BO110" s="981"/>
      <c r="BP110" s="982"/>
      <c r="BQ110" s="1018">
        <v>5039506</v>
      </c>
      <c r="BR110" s="1019"/>
      <c r="BS110" s="1019"/>
      <c r="BT110" s="1019"/>
      <c r="BU110" s="1019"/>
      <c r="BV110" s="1019">
        <v>4971806</v>
      </c>
      <c r="BW110" s="1019"/>
      <c r="BX110" s="1019"/>
      <c r="BY110" s="1019"/>
      <c r="BZ110" s="1019"/>
      <c r="CA110" s="1019">
        <v>4889084</v>
      </c>
      <c r="CB110" s="1019"/>
      <c r="CC110" s="1019"/>
      <c r="CD110" s="1019"/>
      <c r="CE110" s="1019"/>
      <c r="CF110" s="1033">
        <v>217</v>
      </c>
      <c r="CG110" s="1034"/>
      <c r="CH110" s="1034"/>
      <c r="CI110" s="1034"/>
      <c r="CJ110" s="1034"/>
      <c r="CK110" s="1035" t="s">
        <v>427</v>
      </c>
      <c r="CL110" s="1036"/>
      <c r="CM110" s="1015" t="s">
        <v>428</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137</v>
      </c>
      <c r="DH110" s="1019"/>
      <c r="DI110" s="1019"/>
      <c r="DJ110" s="1019"/>
      <c r="DK110" s="1019"/>
      <c r="DL110" s="1019" t="s">
        <v>137</v>
      </c>
      <c r="DM110" s="1019"/>
      <c r="DN110" s="1019"/>
      <c r="DO110" s="1019"/>
      <c r="DP110" s="1019"/>
      <c r="DQ110" s="1019" t="s">
        <v>137</v>
      </c>
      <c r="DR110" s="1019"/>
      <c r="DS110" s="1019"/>
      <c r="DT110" s="1019"/>
      <c r="DU110" s="1019"/>
      <c r="DV110" s="1020" t="s">
        <v>137</v>
      </c>
      <c r="DW110" s="1020"/>
      <c r="DX110" s="1020"/>
      <c r="DY110" s="1020"/>
      <c r="DZ110" s="1021"/>
    </row>
    <row r="111" spans="1:131" s="246" customFormat="1" ht="26.25" customHeight="1">
      <c r="A111" s="1022" t="s">
        <v>429</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137</v>
      </c>
      <c r="AB111" s="1026"/>
      <c r="AC111" s="1026"/>
      <c r="AD111" s="1026"/>
      <c r="AE111" s="1027"/>
      <c r="AF111" s="1028" t="s">
        <v>430</v>
      </c>
      <c r="AG111" s="1026"/>
      <c r="AH111" s="1026"/>
      <c r="AI111" s="1026"/>
      <c r="AJ111" s="1027"/>
      <c r="AK111" s="1028" t="s">
        <v>137</v>
      </c>
      <c r="AL111" s="1026"/>
      <c r="AM111" s="1026"/>
      <c r="AN111" s="1026"/>
      <c r="AO111" s="1027"/>
      <c r="AP111" s="1029" t="s">
        <v>430</v>
      </c>
      <c r="AQ111" s="1030"/>
      <c r="AR111" s="1030"/>
      <c r="AS111" s="1030"/>
      <c r="AT111" s="1031"/>
      <c r="AU111" s="992"/>
      <c r="AV111" s="993"/>
      <c r="AW111" s="993"/>
      <c r="AX111" s="993"/>
      <c r="AY111" s="993"/>
      <c r="AZ111" s="1041" t="s">
        <v>431</v>
      </c>
      <c r="BA111" s="1042"/>
      <c r="BB111" s="1042"/>
      <c r="BC111" s="1042"/>
      <c r="BD111" s="1042"/>
      <c r="BE111" s="1042"/>
      <c r="BF111" s="1042"/>
      <c r="BG111" s="1042"/>
      <c r="BH111" s="1042"/>
      <c r="BI111" s="1042"/>
      <c r="BJ111" s="1042"/>
      <c r="BK111" s="1042"/>
      <c r="BL111" s="1042"/>
      <c r="BM111" s="1042"/>
      <c r="BN111" s="1042"/>
      <c r="BO111" s="1042"/>
      <c r="BP111" s="1043"/>
      <c r="BQ111" s="1011">
        <v>25020</v>
      </c>
      <c r="BR111" s="1012"/>
      <c r="BS111" s="1012"/>
      <c r="BT111" s="1012"/>
      <c r="BU111" s="1012"/>
      <c r="BV111" s="1012">
        <v>16680</v>
      </c>
      <c r="BW111" s="1012"/>
      <c r="BX111" s="1012"/>
      <c r="BY111" s="1012"/>
      <c r="BZ111" s="1012"/>
      <c r="CA111" s="1012">
        <v>12510</v>
      </c>
      <c r="CB111" s="1012"/>
      <c r="CC111" s="1012"/>
      <c r="CD111" s="1012"/>
      <c r="CE111" s="1012"/>
      <c r="CF111" s="1006">
        <v>0.6</v>
      </c>
      <c r="CG111" s="1007"/>
      <c r="CH111" s="1007"/>
      <c r="CI111" s="1007"/>
      <c r="CJ111" s="1007"/>
      <c r="CK111" s="1037"/>
      <c r="CL111" s="1038"/>
      <c r="CM111" s="1008" t="s">
        <v>432</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430</v>
      </c>
      <c r="DH111" s="1012"/>
      <c r="DI111" s="1012"/>
      <c r="DJ111" s="1012"/>
      <c r="DK111" s="1012"/>
      <c r="DL111" s="1012" t="s">
        <v>430</v>
      </c>
      <c r="DM111" s="1012"/>
      <c r="DN111" s="1012"/>
      <c r="DO111" s="1012"/>
      <c r="DP111" s="1012"/>
      <c r="DQ111" s="1012" t="s">
        <v>430</v>
      </c>
      <c r="DR111" s="1012"/>
      <c r="DS111" s="1012"/>
      <c r="DT111" s="1012"/>
      <c r="DU111" s="1012"/>
      <c r="DV111" s="1013" t="s">
        <v>430</v>
      </c>
      <c r="DW111" s="1013"/>
      <c r="DX111" s="1013"/>
      <c r="DY111" s="1013"/>
      <c r="DZ111" s="1014"/>
    </row>
    <row r="112" spans="1:131" s="246" customFormat="1" ht="26.25" customHeight="1">
      <c r="A112" s="1044" t="s">
        <v>433</v>
      </c>
      <c r="B112" s="1045"/>
      <c r="C112" s="1042" t="s">
        <v>434</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137</v>
      </c>
      <c r="AB112" s="1051"/>
      <c r="AC112" s="1051"/>
      <c r="AD112" s="1051"/>
      <c r="AE112" s="1052"/>
      <c r="AF112" s="1053" t="s">
        <v>435</v>
      </c>
      <c r="AG112" s="1051"/>
      <c r="AH112" s="1051"/>
      <c r="AI112" s="1051"/>
      <c r="AJ112" s="1052"/>
      <c r="AK112" s="1053" t="s">
        <v>137</v>
      </c>
      <c r="AL112" s="1051"/>
      <c r="AM112" s="1051"/>
      <c r="AN112" s="1051"/>
      <c r="AO112" s="1052"/>
      <c r="AP112" s="1054" t="s">
        <v>436</v>
      </c>
      <c r="AQ112" s="1055"/>
      <c r="AR112" s="1055"/>
      <c r="AS112" s="1055"/>
      <c r="AT112" s="1056"/>
      <c r="AU112" s="992"/>
      <c r="AV112" s="993"/>
      <c r="AW112" s="993"/>
      <c r="AX112" s="993"/>
      <c r="AY112" s="993"/>
      <c r="AZ112" s="1041" t="s">
        <v>437</v>
      </c>
      <c r="BA112" s="1042"/>
      <c r="BB112" s="1042"/>
      <c r="BC112" s="1042"/>
      <c r="BD112" s="1042"/>
      <c r="BE112" s="1042"/>
      <c r="BF112" s="1042"/>
      <c r="BG112" s="1042"/>
      <c r="BH112" s="1042"/>
      <c r="BI112" s="1042"/>
      <c r="BJ112" s="1042"/>
      <c r="BK112" s="1042"/>
      <c r="BL112" s="1042"/>
      <c r="BM112" s="1042"/>
      <c r="BN112" s="1042"/>
      <c r="BO112" s="1042"/>
      <c r="BP112" s="1043"/>
      <c r="BQ112" s="1011">
        <v>3415543</v>
      </c>
      <c r="BR112" s="1012"/>
      <c r="BS112" s="1012"/>
      <c r="BT112" s="1012"/>
      <c r="BU112" s="1012"/>
      <c r="BV112" s="1012">
        <v>3201861</v>
      </c>
      <c r="BW112" s="1012"/>
      <c r="BX112" s="1012"/>
      <c r="BY112" s="1012"/>
      <c r="BZ112" s="1012"/>
      <c r="CA112" s="1012">
        <v>3027927</v>
      </c>
      <c r="CB112" s="1012"/>
      <c r="CC112" s="1012"/>
      <c r="CD112" s="1012"/>
      <c r="CE112" s="1012"/>
      <c r="CF112" s="1006">
        <v>134.4</v>
      </c>
      <c r="CG112" s="1007"/>
      <c r="CH112" s="1007"/>
      <c r="CI112" s="1007"/>
      <c r="CJ112" s="1007"/>
      <c r="CK112" s="1037"/>
      <c r="CL112" s="1038"/>
      <c r="CM112" s="1008" t="s">
        <v>438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137</v>
      </c>
      <c r="DH112" s="1012"/>
      <c r="DI112" s="1012"/>
      <c r="DJ112" s="1012"/>
      <c r="DK112" s="1012"/>
      <c r="DL112" s="1012" t="s">
        <v>137</v>
      </c>
      <c r="DM112" s="1012"/>
      <c r="DN112" s="1012"/>
      <c r="DO112" s="1012"/>
      <c r="DP112" s="1012"/>
      <c r="DQ112" s="1012" t="s">
        <v>435</v>
      </c>
      <c r="DR112" s="1012"/>
      <c r="DS112" s="1012"/>
      <c r="DT112" s="1012"/>
      <c r="DU112" s="1012"/>
      <c r="DV112" s="1013" t="s">
        <v>435</v>
      </c>
      <c r="DW112" s="1013"/>
      <c r="DX112" s="1013"/>
      <c r="DY112" s="1013"/>
      <c r="DZ112" s="1014"/>
    </row>
    <row r="113" spans="1:130" s="246" customFormat="1" ht="26.25" customHeight="1">
      <c r="A113" s="1046"/>
      <c r="B113" s="1047"/>
      <c r="C113" s="1042" t="s">
        <v>439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199038</v>
      </c>
      <c r="AB113" s="1026"/>
      <c r="AC113" s="1026"/>
      <c r="AD113" s="1026"/>
      <c r="AE113" s="1027"/>
      <c r="AF113" s="1028">
        <v>203966</v>
      </c>
      <c r="AG113" s="1026"/>
      <c r="AH113" s="1026"/>
      <c r="AI113" s="1026"/>
      <c r="AJ113" s="1027"/>
      <c r="AK113" s="1028">
        <v>206294</v>
      </c>
      <c r="AL113" s="1026"/>
      <c r="AM113" s="1026"/>
      <c r="AN113" s="1026"/>
      <c r="AO113" s="1027"/>
      <c r="AP113" s="1029">
        <v>9.1999999999999993</v>
      </c>
      <c r="AQ113" s="1030"/>
      <c r="AR113" s="1030"/>
      <c r="AS113" s="1030"/>
      <c r="AT113" s="1031"/>
      <c r="AU113" s="992"/>
      <c r="AV113" s="993"/>
      <c r="AW113" s="993"/>
      <c r="AX113" s="993"/>
      <c r="AY113" s="993"/>
      <c r="AZ113" s="1041" t="s">
        <v>440</v>
      </c>
      <c r="BA113" s="1042"/>
      <c r="BB113" s="1042"/>
      <c r="BC113" s="1042"/>
      <c r="BD113" s="1042"/>
      <c r="BE113" s="1042"/>
      <c r="BF113" s="1042"/>
      <c r="BG113" s="1042"/>
      <c r="BH113" s="1042"/>
      <c r="BI113" s="1042"/>
      <c r="BJ113" s="1042"/>
      <c r="BK113" s="1042"/>
      <c r="BL113" s="1042"/>
      <c r="BM113" s="1042"/>
      <c r="BN113" s="1042"/>
      <c r="BO113" s="1042"/>
      <c r="BP113" s="1043"/>
      <c r="BQ113" s="1011">
        <v>2685</v>
      </c>
      <c r="BR113" s="1012"/>
      <c r="BS113" s="1012"/>
      <c r="BT113" s="1012"/>
      <c r="BU113" s="1012"/>
      <c r="BV113" s="1012">
        <v>2357</v>
      </c>
      <c r="BW113" s="1012"/>
      <c r="BX113" s="1012"/>
      <c r="BY113" s="1012"/>
      <c r="BZ113" s="1012"/>
      <c r="CA113" s="1012">
        <v>1748</v>
      </c>
      <c r="CB113" s="1012"/>
      <c r="CC113" s="1012"/>
      <c r="CD113" s="1012"/>
      <c r="CE113" s="1012"/>
      <c r="CF113" s="1006">
        <v>0.1</v>
      </c>
      <c r="CG113" s="1007"/>
      <c r="CH113" s="1007"/>
      <c r="CI113" s="1007"/>
      <c r="CJ113" s="1007"/>
      <c r="CK113" s="1037"/>
      <c r="CL113" s="1038"/>
      <c r="CM113" s="1008" t="s">
        <v>441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435</v>
      </c>
      <c r="DH113" s="1051"/>
      <c r="DI113" s="1051"/>
      <c r="DJ113" s="1051"/>
      <c r="DK113" s="1052"/>
      <c r="DL113" s="1053" t="s">
        <v>137</v>
      </c>
      <c r="DM113" s="1051"/>
      <c r="DN113" s="1051"/>
      <c r="DO113" s="1051"/>
      <c r="DP113" s="1052"/>
      <c r="DQ113" s="1053" t="s">
        <v>435</v>
      </c>
      <c r="DR113" s="1051"/>
      <c r="DS113" s="1051"/>
      <c r="DT113" s="1051"/>
      <c r="DU113" s="1052"/>
      <c r="DV113" s="1054" t="s">
        <v>435</v>
      </c>
      <c r="DW113" s="1055"/>
      <c r="DX113" s="1055"/>
      <c r="DY113" s="1055"/>
      <c r="DZ113" s="1056"/>
    </row>
    <row r="114" spans="1:130" s="246" customFormat="1" ht="26.25" customHeight="1">
      <c r="A114" s="1046"/>
      <c r="B114" s="1047"/>
      <c r="C114" s="1042" t="s">
        <v>442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540</v>
      </c>
      <c r="AB114" s="1051"/>
      <c r="AC114" s="1051"/>
      <c r="AD114" s="1051"/>
      <c r="AE114" s="1052"/>
      <c r="AF114" s="1053">
        <v>554</v>
      </c>
      <c r="AG114" s="1051"/>
      <c r="AH114" s="1051"/>
      <c r="AI114" s="1051"/>
      <c r="AJ114" s="1052"/>
      <c r="AK114" s="1053">
        <v>548</v>
      </c>
      <c r="AL114" s="1051"/>
      <c r="AM114" s="1051"/>
      <c r="AN114" s="1051"/>
      <c r="AO114" s="1052"/>
      <c r="AP114" s="1054">
        <v>0</v>
      </c>
      <c r="AQ114" s="1055"/>
      <c r="AR114" s="1055"/>
      <c r="AS114" s="1055"/>
      <c r="AT114" s="1056"/>
      <c r="AU114" s="992"/>
      <c r="AV114" s="993"/>
      <c r="AW114" s="993"/>
      <c r="AX114" s="993"/>
      <c r="AY114" s="993"/>
      <c r="AZ114" s="1041" t="s">
        <v>443</v>
      </c>
      <c r="BA114" s="1042"/>
      <c r="BB114" s="1042"/>
      <c r="BC114" s="1042"/>
      <c r="BD114" s="1042"/>
      <c r="BE114" s="1042"/>
      <c r="BF114" s="1042"/>
      <c r="BG114" s="1042"/>
      <c r="BH114" s="1042"/>
      <c r="BI114" s="1042"/>
      <c r="BJ114" s="1042"/>
      <c r="BK114" s="1042"/>
      <c r="BL114" s="1042"/>
      <c r="BM114" s="1042"/>
      <c r="BN114" s="1042"/>
      <c r="BO114" s="1042"/>
      <c r="BP114" s="1043"/>
      <c r="BQ114" s="1011">
        <v>630149</v>
      </c>
      <c r="BR114" s="1012"/>
      <c r="BS114" s="1012"/>
      <c r="BT114" s="1012"/>
      <c r="BU114" s="1012"/>
      <c r="BV114" s="1012">
        <v>615341</v>
      </c>
      <c r="BW114" s="1012"/>
      <c r="BX114" s="1012"/>
      <c r="BY114" s="1012"/>
      <c r="BZ114" s="1012"/>
      <c r="CA114" s="1012">
        <v>591857</v>
      </c>
      <c r="CB114" s="1012"/>
      <c r="CC114" s="1012"/>
      <c r="CD114" s="1012"/>
      <c r="CE114" s="1012"/>
      <c r="CF114" s="1006">
        <v>26.3</v>
      </c>
      <c r="CG114" s="1007"/>
      <c r="CH114" s="1007"/>
      <c r="CI114" s="1007"/>
      <c r="CJ114" s="1007"/>
      <c r="CK114" s="1037"/>
      <c r="CL114" s="1038"/>
      <c r="CM114" s="1008" t="s">
        <v>444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435</v>
      </c>
      <c r="DH114" s="1051"/>
      <c r="DI114" s="1051"/>
      <c r="DJ114" s="1051"/>
      <c r="DK114" s="1052"/>
      <c r="DL114" s="1053" t="s">
        <v>435</v>
      </c>
      <c r="DM114" s="1051"/>
      <c r="DN114" s="1051"/>
      <c r="DO114" s="1051"/>
      <c r="DP114" s="1052"/>
      <c r="DQ114" s="1053" t="s">
        <v>137</v>
      </c>
      <c r="DR114" s="1051"/>
      <c r="DS114" s="1051"/>
      <c r="DT114" s="1051"/>
      <c r="DU114" s="1052"/>
      <c r="DV114" s="1054" t="s">
        <v>137</v>
      </c>
      <c r="DW114" s="1055"/>
      <c r="DX114" s="1055"/>
      <c r="DY114" s="1055"/>
      <c r="DZ114" s="1056"/>
    </row>
    <row r="115" spans="1:130" s="246" customFormat="1" ht="26.25" customHeight="1">
      <c r="A115" s="1046"/>
      <c r="B115" s="1047"/>
      <c r="C115" s="1042" t="s">
        <v>445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4170</v>
      </c>
      <c r="AB115" s="1026"/>
      <c r="AC115" s="1026"/>
      <c r="AD115" s="1026"/>
      <c r="AE115" s="1027"/>
      <c r="AF115" s="1028">
        <v>4170</v>
      </c>
      <c r="AG115" s="1026"/>
      <c r="AH115" s="1026"/>
      <c r="AI115" s="1026"/>
      <c r="AJ115" s="1027"/>
      <c r="AK115" s="1028">
        <v>4170</v>
      </c>
      <c r="AL115" s="1026"/>
      <c r="AM115" s="1026"/>
      <c r="AN115" s="1026"/>
      <c r="AO115" s="1027"/>
      <c r="AP115" s="1029">
        <v>0.2</v>
      </c>
      <c r="AQ115" s="1030"/>
      <c r="AR115" s="1030"/>
      <c r="AS115" s="1030"/>
      <c r="AT115" s="1031"/>
      <c r="AU115" s="992"/>
      <c r="AV115" s="993"/>
      <c r="AW115" s="993"/>
      <c r="AX115" s="993"/>
      <c r="AY115" s="993"/>
      <c r="AZ115" s="1041" t="s">
        <v>446</v>
      </c>
      <c r="BA115" s="1042"/>
      <c r="BB115" s="1042"/>
      <c r="BC115" s="1042"/>
      <c r="BD115" s="1042"/>
      <c r="BE115" s="1042"/>
      <c r="BF115" s="1042"/>
      <c r="BG115" s="1042"/>
      <c r="BH115" s="1042"/>
      <c r="BI115" s="1042"/>
      <c r="BJ115" s="1042"/>
      <c r="BK115" s="1042"/>
      <c r="BL115" s="1042"/>
      <c r="BM115" s="1042"/>
      <c r="BN115" s="1042"/>
      <c r="BO115" s="1042"/>
      <c r="BP115" s="1043"/>
      <c r="BQ115" s="1011" t="s">
        <v>137</v>
      </c>
      <c r="BR115" s="1012"/>
      <c r="BS115" s="1012"/>
      <c r="BT115" s="1012"/>
      <c r="BU115" s="1012"/>
      <c r="BV115" s="1012" t="s">
        <v>137</v>
      </c>
      <c r="BW115" s="1012"/>
      <c r="BX115" s="1012"/>
      <c r="BY115" s="1012"/>
      <c r="BZ115" s="1012"/>
      <c r="CA115" s="1012" t="s">
        <v>137</v>
      </c>
      <c r="CB115" s="1012"/>
      <c r="CC115" s="1012"/>
      <c r="CD115" s="1012"/>
      <c r="CE115" s="1012"/>
      <c r="CF115" s="1006" t="s">
        <v>435</v>
      </c>
      <c r="CG115" s="1007"/>
      <c r="CH115" s="1007"/>
      <c r="CI115" s="1007"/>
      <c r="CJ115" s="1007"/>
      <c r="CK115" s="1037"/>
      <c r="CL115" s="1038"/>
      <c r="CM115" s="1041" t="s">
        <v>447</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137</v>
      </c>
      <c r="DH115" s="1051"/>
      <c r="DI115" s="1051"/>
      <c r="DJ115" s="1051"/>
      <c r="DK115" s="1052"/>
      <c r="DL115" s="1053" t="s">
        <v>435</v>
      </c>
      <c r="DM115" s="1051"/>
      <c r="DN115" s="1051"/>
      <c r="DO115" s="1051"/>
      <c r="DP115" s="1052"/>
      <c r="DQ115" s="1053" t="s">
        <v>435</v>
      </c>
      <c r="DR115" s="1051"/>
      <c r="DS115" s="1051"/>
      <c r="DT115" s="1051"/>
      <c r="DU115" s="1052"/>
      <c r="DV115" s="1054" t="s">
        <v>137</v>
      </c>
      <c r="DW115" s="1055"/>
      <c r="DX115" s="1055"/>
      <c r="DY115" s="1055"/>
      <c r="DZ115" s="1056"/>
    </row>
    <row r="116" spans="1:130" s="246" customFormat="1" ht="26.25" customHeight="1">
      <c r="A116" s="1048"/>
      <c r="B116" s="1049"/>
      <c r="C116" s="1057" t="s">
        <v>448</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20</v>
      </c>
      <c r="AB116" s="1051"/>
      <c r="AC116" s="1051"/>
      <c r="AD116" s="1051"/>
      <c r="AE116" s="1052"/>
      <c r="AF116" s="1053">
        <v>102</v>
      </c>
      <c r="AG116" s="1051"/>
      <c r="AH116" s="1051"/>
      <c r="AI116" s="1051"/>
      <c r="AJ116" s="1052"/>
      <c r="AK116" s="1053">
        <v>52</v>
      </c>
      <c r="AL116" s="1051"/>
      <c r="AM116" s="1051"/>
      <c r="AN116" s="1051"/>
      <c r="AO116" s="1052"/>
      <c r="AP116" s="1054">
        <v>0</v>
      </c>
      <c r="AQ116" s="1055"/>
      <c r="AR116" s="1055"/>
      <c r="AS116" s="1055"/>
      <c r="AT116" s="1056"/>
      <c r="AU116" s="992"/>
      <c r="AV116" s="993"/>
      <c r="AW116" s="993"/>
      <c r="AX116" s="993"/>
      <c r="AY116" s="993"/>
      <c r="AZ116" s="1059" t="s">
        <v>449</v>
      </c>
      <c r="BA116" s="1060"/>
      <c r="BB116" s="1060"/>
      <c r="BC116" s="1060"/>
      <c r="BD116" s="1060"/>
      <c r="BE116" s="1060"/>
      <c r="BF116" s="1060"/>
      <c r="BG116" s="1060"/>
      <c r="BH116" s="1060"/>
      <c r="BI116" s="1060"/>
      <c r="BJ116" s="1060"/>
      <c r="BK116" s="1060"/>
      <c r="BL116" s="1060"/>
      <c r="BM116" s="1060"/>
      <c r="BN116" s="1060"/>
      <c r="BO116" s="1060"/>
      <c r="BP116" s="1061"/>
      <c r="BQ116" s="1011" t="s">
        <v>137</v>
      </c>
      <c r="BR116" s="1012"/>
      <c r="BS116" s="1012"/>
      <c r="BT116" s="1012"/>
      <c r="BU116" s="1012"/>
      <c r="BV116" s="1012" t="s">
        <v>137</v>
      </c>
      <c r="BW116" s="1012"/>
      <c r="BX116" s="1012"/>
      <c r="BY116" s="1012"/>
      <c r="BZ116" s="1012"/>
      <c r="CA116" s="1012" t="s">
        <v>137</v>
      </c>
      <c r="CB116" s="1012"/>
      <c r="CC116" s="1012"/>
      <c r="CD116" s="1012"/>
      <c r="CE116" s="1012"/>
      <c r="CF116" s="1006" t="s">
        <v>137</v>
      </c>
      <c r="CG116" s="1007"/>
      <c r="CH116" s="1007"/>
      <c r="CI116" s="1007"/>
      <c r="CJ116" s="1007"/>
      <c r="CK116" s="1037"/>
      <c r="CL116" s="1038"/>
      <c r="CM116" s="1008" t="s">
        <v>450</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25020</v>
      </c>
      <c r="DH116" s="1051"/>
      <c r="DI116" s="1051"/>
      <c r="DJ116" s="1051"/>
      <c r="DK116" s="1052"/>
      <c r="DL116" s="1053">
        <v>16680</v>
      </c>
      <c r="DM116" s="1051"/>
      <c r="DN116" s="1051"/>
      <c r="DO116" s="1051"/>
      <c r="DP116" s="1052"/>
      <c r="DQ116" s="1053">
        <v>12510</v>
      </c>
      <c r="DR116" s="1051"/>
      <c r="DS116" s="1051"/>
      <c r="DT116" s="1051"/>
      <c r="DU116" s="1052"/>
      <c r="DV116" s="1054">
        <v>0.6</v>
      </c>
      <c r="DW116" s="1055"/>
      <c r="DX116" s="1055"/>
      <c r="DY116" s="1055"/>
      <c r="DZ116" s="1056"/>
    </row>
    <row r="117" spans="1:130" s="246" customFormat="1" ht="26.25" customHeight="1">
      <c r="A117" s="996" t="s">
        <v>184</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451</v>
      </c>
      <c r="Z117" s="978"/>
      <c r="AA117" s="1068">
        <v>678471</v>
      </c>
      <c r="AB117" s="1069"/>
      <c r="AC117" s="1069"/>
      <c r="AD117" s="1069"/>
      <c r="AE117" s="1070"/>
      <c r="AF117" s="1071">
        <v>677478</v>
      </c>
      <c r="AG117" s="1069"/>
      <c r="AH117" s="1069"/>
      <c r="AI117" s="1069"/>
      <c r="AJ117" s="1070"/>
      <c r="AK117" s="1071">
        <v>688514</v>
      </c>
      <c r="AL117" s="1069"/>
      <c r="AM117" s="1069"/>
      <c r="AN117" s="1069"/>
      <c r="AO117" s="1070"/>
      <c r="AP117" s="1072"/>
      <c r="AQ117" s="1073"/>
      <c r="AR117" s="1073"/>
      <c r="AS117" s="1073"/>
      <c r="AT117" s="1074"/>
      <c r="AU117" s="992"/>
      <c r="AV117" s="993"/>
      <c r="AW117" s="993"/>
      <c r="AX117" s="993"/>
      <c r="AY117" s="993"/>
      <c r="AZ117" s="1059" t="s">
        <v>452</v>
      </c>
      <c r="BA117" s="1060"/>
      <c r="BB117" s="1060"/>
      <c r="BC117" s="1060"/>
      <c r="BD117" s="1060"/>
      <c r="BE117" s="1060"/>
      <c r="BF117" s="1060"/>
      <c r="BG117" s="1060"/>
      <c r="BH117" s="1060"/>
      <c r="BI117" s="1060"/>
      <c r="BJ117" s="1060"/>
      <c r="BK117" s="1060"/>
      <c r="BL117" s="1060"/>
      <c r="BM117" s="1060"/>
      <c r="BN117" s="1060"/>
      <c r="BO117" s="1060"/>
      <c r="BP117" s="1061"/>
      <c r="BQ117" s="1011" t="s">
        <v>137</v>
      </c>
      <c r="BR117" s="1012"/>
      <c r="BS117" s="1012"/>
      <c r="BT117" s="1012"/>
      <c r="BU117" s="1012"/>
      <c r="BV117" s="1012" t="s">
        <v>137</v>
      </c>
      <c r="BW117" s="1012"/>
      <c r="BX117" s="1012"/>
      <c r="BY117" s="1012"/>
      <c r="BZ117" s="1012"/>
      <c r="CA117" s="1012" t="s">
        <v>435</v>
      </c>
      <c r="CB117" s="1012"/>
      <c r="CC117" s="1012"/>
      <c r="CD117" s="1012"/>
      <c r="CE117" s="1012"/>
      <c r="CF117" s="1006" t="s">
        <v>137</v>
      </c>
      <c r="CG117" s="1007"/>
      <c r="CH117" s="1007"/>
      <c r="CI117" s="1007"/>
      <c r="CJ117" s="1007"/>
      <c r="CK117" s="1037"/>
      <c r="CL117" s="1038"/>
      <c r="CM117" s="1008" t="s">
        <v>453</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435</v>
      </c>
      <c r="DH117" s="1051"/>
      <c r="DI117" s="1051"/>
      <c r="DJ117" s="1051"/>
      <c r="DK117" s="1052"/>
      <c r="DL117" s="1053" t="s">
        <v>137</v>
      </c>
      <c r="DM117" s="1051"/>
      <c r="DN117" s="1051"/>
      <c r="DO117" s="1051"/>
      <c r="DP117" s="1052"/>
      <c r="DQ117" s="1053" t="s">
        <v>436</v>
      </c>
      <c r="DR117" s="1051"/>
      <c r="DS117" s="1051"/>
      <c r="DT117" s="1051"/>
      <c r="DU117" s="1052"/>
      <c r="DV117" s="1054" t="s">
        <v>435</v>
      </c>
      <c r="DW117" s="1055"/>
      <c r="DX117" s="1055"/>
      <c r="DY117" s="1055"/>
      <c r="DZ117" s="1056"/>
    </row>
    <row r="118" spans="1:130" s="246" customFormat="1" ht="26.25" customHeight="1">
      <c r="A118" s="996" t="s">
        <v>424</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422</v>
      </c>
      <c r="AB118" s="977"/>
      <c r="AC118" s="977"/>
      <c r="AD118" s="977"/>
      <c r="AE118" s="978"/>
      <c r="AF118" s="976" t="s">
        <v>303</v>
      </c>
      <c r="AG118" s="977"/>
      <c r="AH118" s="977"/>
      <c r="AI118" s="977"/>
      <c r="AJ118" s="978"/>
      <c r="AK118" s="976" t="s">
        <v>302</v>
      </c>
      <c r="AL118" s="977"/>
      <c r="AM118" s="977"/>
      <c r="AN118" s="977"/>
      <c r="AO118" s="978"/>
      <c r="AP118" s="1063" t="s">
        <v>423</v>
      </c>
      <c r="AQ118" s="1064"/>
      <c r="AR118" s="1064"/>
      <c r="AS118" s="1064"/>
      <c r="AT118" s="1065"/>
      <c r="AU118" s="992"/>
      <c r="AV118" s="993"/>
      <c r="AW118" s="993"/>
      <c r="AX118" s="993"/>
      <c r="AY118" s="993"/>
      <c r="AZ118" s="1066" t="s">
        <v>454</v>
      </c>
      <c r="BA118" s="1057"/>
      <c r="BB118" s="1057"/>
      <c r="BC118" s="1057"/>
      <c r="BD118" s="1057"/>
      <c r="BE118" s="1057"/>
      <c r="BF118" s="1057"/>
      <c r="BG118" s="1057"/>
      <c r="BH118" s="1057"/>
      <c r="BI118" s="1057"/>
      <c r="BJ118" s="1057"/>
      <c r="BK118" s="1057"/>
      <c r="BL118" s="1057"/>
      <c r="BM118" s="1057"/>
      <c r="BN118" s="1057"/>
      <c r="BO118" s="1057"/>
      <c r="BP118" s="1058"/>
      <c r="BQ118" s="1089" t="s">
        <v>137</v>
      </c>
      <c r="BR118" s="1090"/>
      <c r="BS118" s="1090"/>
      <c r="BT118" s="1090"/>
      <c r="BU118" s="1090"/>
      <c r="BV118" s="1090" t="s">
        <v>435</v>
      </c>
      <c r="BW118" s="1090"/>
      <c r="BX118" s="1090"/>
      <c r="BY118" s="1090"/>
      <c r="BZ118" s="1090"/>
      <c r="CA118" s="1090" t="s">
        <v>137</v>
      </c>
      <c r="CB118" s="1090"/>
      <c r="CC118" s="1090"/>
      <c r="CD118" s="1090"/>
      <c r="CE118" s="1090"/>
      <c r="CF118" s="1006" t="s">
        <v>435</v>
      </c>
      <c r="CG118" s="1007"/>
      <c r="CH118" s="1007"/>
      <c r="CI118" s="1007"/>
      <c r="CJ118" s="1007"/>
      <c r="CK118" s="1037"/>
      <c r="CL118" s="1038"/>
      <c r="CM118" s="1008" t="s">
        <v>455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435</v>
      </c>
      <c r="DH118" s="1051"/>
      <c r="DI118" s="1051"/>
      <c r="DJ118" s="1051"/>
      <c r="DK118" s="1052"/>
      <c r="DL118" s="1053" t="s">
        <v>435</v>
      </c>
      <c r="DM118" s="1051"/>
      <c r="DN118" s="1051"/>
      <c r="DO118" s="1051"/>
      <c r="DP118" s="1052"/>
      <c r="DQ118" s="1053" t="s">
        <v>435</v>
      </c>
      <c r="DR118" s="1051"/>
      <c r="DS118" s="1051"/>
      <c r="DT118" s="1051"/>
      <c r="DU118" s="1052"/>
      <c r="DV118" s="1054" t="s">
        <v>137</v>
      </c>
      <c r="DW118" s="1055"/>
      <c r="DX118" s="1055"/>
      <c r="DY118" s="1055"/>
      <c r="DZ118" s="1056"/>
    </row>
    <row r="119" spans="1:130" s="246" customFormat="1" ht="26.25" customHeight="1">
      <c r="A119" s="1150" t="s">
        <v>427</v>
      </c>
      <c r="B119" s="1036"/>
      <c r="C119" s="1015" t="s">
        <v>428</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435</v>
      </c>
      <c r="AB119" s="984"/>
      <c r="AC119" s="984"/>
      <c r="AD119" s="984"/>
      <c r="AE119" s="985"/>
      <c r="AF119" s="986" t="s">
        <v>137</v>
      </c>
      <c r="AG119" s="984"/>
      <c r="AH119" s="984"/>
      <c r="AI119" s="984"/>
      <c r="AJ119" s="985"/>
      <c r="AK119" s="986" t="s">
        <v>435</v>
      </c>
      <c r="AL119" s="984"/>
      <c r="AM119" s="984"/>
      <c r="AN119" s="984"/>
      <c r="AO119" s="985"/>
      <c r="AP119" s="987" t="s">
        <v>435</v>
      </c>
      <c r="AQ119" s="988"/>
      <c r="AR119" s="988"/>
      <c r="AS119" s="988"/>
      <c r="AT119" s="989"/>
      <c r="AU119" s="994"/>
      <c r="AV119" s="995"/>
      <c r="AW119" s="995"/>
      <c r="AX119" s="995"/>
      <c r="AY119" s="995"/>
      <c r="AZ119" s="277" t="s">
        <v>184</v>
      </c>
      <c r="BA119" s="277"/>
      <c r="BB119" s="277"/>
      <c r="BC119" s="277"/>
      <c r="BD119" s="277"/>
      <c r="BE119" s="277"/>
      <c r="BF119" s="277"/>
      <c r="BG119" s="277"/>
      <c r="BH119" s="277"/>
      <c r="BI119" s="277"/>
      <c r="BJ119" s="277"/>
      <c r="BK119" s="277"/>
      <c r="BL119" s="277"/>
      <c r="BM119" s="277"/>
      <c r="BN119" s="277"/>
      <c r="BO119" s="1067" t="s">
        <v>456</v>
      </c>
      <c r="BP119" s="1098"/>
      <c r="BQ119" s="1089">
        <v>9112903</v>
      </c>
      <c r="BR119" s="1090"/>
      <c r="BS119" s="1090"/>
      <c r="BT119" s="1090"/>
      <c r="BU119" s="1090"/>
      <c r="BV119" s="1090">
        <v>8808045</v>
      </c>
      <c r="BW119" s="1090"/>
      <c r="BX119" s="1090"/>
      <c r="BY119" s="1090"/>
      <c r="BZ119" s="1090"/>
      <c r="CA119" s="1090">
        <v>8523126</v>
      </c>
      <c r="CB119" s="1090"/>
      <c r="CC119" s="1090"/>
      <c r="CD119" s="1090"/>
      <c r="CE119" s="1090"/>
      <c r="CF119" s="1091"/>
      <c r="CG119" s="1092"/>
      <c r="CH119" s="1092"/>
      <c r="CI119" s="1092"/>
      <c r="CJ119" s="1093"/>
      <c r="CK119" s="1039"/>
      <c r="CL119" s="1040"/>
      <c r="CM119" s="1094" t="s">
        <v>457</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137</v>
      </c>
      <c r="DH119" s="1076"/>
      <c r="DI119" s="1076"/>
      <c r="DJ119" s="1076"/>
      <c r="DK119" s="1077"/>
      <c r="DL119" s="1075" t="s">
        <v>435</v>
      </c>
      <c r="DM119" s="1076"/>
      <c r="DN119" s="1076"/>
      <c r="DO119" s="1076"/>
      <c r="DP119" s="1077"/>
      <c r="DQ119" s="1075" t="s">
        <v>137</v>
      </c>
      <c r="DR119" s="1076"/>
      <c r="DS119" s="1076"/>
      <c r="DT119" s="1076"/>
      <c r="DU119" s="1077"/>
      <c r="DV119" s="1078" t="s">
        <v>435</v>
      </c>
      <c r="DW119" s="1079"/>
      <c r="DX119" s="1079"/>
      <c r="DY119" s="1079"/>
      <c r="DZ119" s="1080"/>
    </row>
    <row r="120" spans="1:130" s="246" customFormat="1" ht="26.25" customHeight="1">
      <c r="A120" s="1151"/>
      <c r="B120" s="1038"/>
      <c r="C120" s="1008" t="s">
        <v>432</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137</v>
      </c>
      <c r="AB120" s="1051"/>
      <c r="AC120" s="1051"/>
      <c r="AD120" s="1051"/>
      <c r="AE120" s="1052"/>
      <c r="AF120" s="1053" t="s">
        <v>137</v>
      </c>
      <c r="AG120" s="1051"/>
      <c r="AH120" s="1051"/>
      <c r="AI120" s="1051"/>
      <c r="AJ120" s="1052"/>
      <c r="AK120" s="1053" t="s">
        <v>435</v>
      </c>
      <c r="AL120" s="1051"/>
      <c r="AM120" s="1051"/>
      <c r="AN120" s="1051"/>
      <c r="AO120" s="1052"/>
      <c r="AP120" s="1054" t="s">
        <v>435</v>
      </c>
      <c r="AQ120" s="1055"/>
      <c r="AR120" s="1055"/>
      <c r="AS120" s="1055"/>
      <c r="AT120" s="1056"/>
      <c r="AU120" s="1081" t="s">
        <v>458</v>
      </c>
      <c r="AV120" s="1082"/>
      <c r="AW120" s="1082"/>
      <c r="AX120" s="1082"/>
      <c r="AY120" s="1083"/>
      <c r="AZ120" s="1032" t="s">
        <v>459</v>
      </c>
      <c r="BA120" s="981"/>
      <c r="BB120" s="981"/>
      <c r="BC120" s="981"/>
      <c r="BD120" s="981"/>
      <c r="BE120" s="981"/>
      <c r="BF120" s="981"/>
      <c r="BG120" s="981"/>
      <c r="BH120" s="981"/>
      <c r="BI120" s="981"/>
      <c r="BJ120" s="981"/>
      <c r="BK120" s="981"/>
      <c r="BL120" s="981"/>
      <c r="BM120" s="981"/>
      <c r="BN120" s="981"/>
      <c r="BO120" s="981"/>
      <c r="BP120" s="982"/>
      <c r="BQ120" s="1018">
        <v>1492590</v>
      </c>
      <c r="BR120" s="1019"/>
      <c r="BS120" s="1019"/>
      <c r="BT120" s="1019"/>
      <c r="BU120" s="1019"/>
      <c r="BV120" s="1019">
        <v>1527353</v>
      </c>
      <c r="BW120" s="1019"/>
      <c r="BX120" s="1019"/>
      <c r="BY120" s="1019"/>
      <c r="BZ120" s="1019"/>
      <c r="CA120" s="1019">
        <v>1605257</v>
      </c>
      <c r="CB120" s="1019"/>
      <c r="CC120" s="1019"/>
      <c r="CD120" s="1019"/>
      <c r="CE120" s="1019"/>
      <c r="CF120" s="1033">
        <v>71.2</v>
      </c>
      <c r="CG120" s="1034"/>
      <c r="CH120" s="1034"/>
      <c r="CI120" s="1034"/>
      <c r="CJ120" s="1034"/>
      <c r="CK120" s="1099" t="s">
        <v>460</v>
      </c>
      <c r="CL120" s="1100"/>
      <c r="CM120" s="1100"/>
      <c r="CN120" s="1100"/>
      <c r="CO120" s="1101"/>
      <c r="CP120" s="1107" t="s">
        <v>461</v>
      </c>
      <c r="CQ120" s="1108"/>
      <c r="CR120" s="1108"/>
      <c r="CS120" s="1108"/>
      <c r="CT120" s="1108"/>
      <c r="CU120" s="1108"/>
      <c r="CV120" s="1108"/>
      <c r="CW120" s="1108"/>
      <c r="CX120" s="1108"/>
      <c r="CY120" s="1108"/>
      <c r="CZ120" s="1108"/>
      <c r="DA120" s="1108"/>
      <c r="DB120" s="1108"/>
      <c r="DC120" s="1108"/>
      <c r="DD120" s="1108"/>
      <c r="DE120" s="1108"/>
      <c r="DF120" s="1109"/>
      <c r="DG120" s="1018">
        <v>2557155</v>
      </c>
      <c r="DH120" s="1019"/>
      <c r="DI120" s="1019"/>
      <c r="DJ120" s="1019"/>
      <c r="DK120" s="1019"/>
      <c r="DL120" s="1019">
        <v>2398878</v>
      </c>
      <c r="DM120" s="1019"/>
      <c r="DN120" s="1019"/>
      <c r="DO120" s="1019"/>
      <c r="DP120" s="1019"/>
      <c r="DQ120" s="1019">
        <v>2260110</v>
      </c>
      <c r="DR120" s="1019"/>
      <c r="DS120" s="1019"/>
      <c r="DT120" s="1019"/>
      <c r="DU120" s="1019"/>
      <c r="DV120" s="1020">
        <v>100.3</v>
      </c>
      <c r="DW120" s="1020"/>
      <c r="DX120" s="1020"/>
      <c r="DY120" s="1020"/>
      <c r="DZ120" s="1021"/>
    </row>
    <row r="121" spans="1:130" s="246" customFormat="1" ht="26.25" customHeight="1">
      <c r="A121" s="1151"/>
      <c r="B121" s="1038"/>
      <c r="C121" s="1059" t="s">
        <v>462</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137</v>
      </c>
      <c r="AB121" s="1051"/>
      <c r="AC121" s="1051"/>
      <c r="AD121" s="1051"/>
      <c r="AE121" s="1052"/>
      <c r="AF121" s="1053" t="s">
        <v>137</v>
      </c>
      <c r="AG121" s="1051"/>
      <c r="AH121" s="1051"/>
      <c r="AI121" s="1051"/>
      <c r="AJ121" s="1052"/>
      <c r="AK121" s="1053" t="s">
        <v>435</v>
      </c>
      <c r="AL121" s="1051"/>
      <c r="AM121" s="1051"/>
      <c r="AN121" s="1051"/>
      <c r="AO121" s="1052"/>
      <c r="AP121" s="1054" t="s">
        <v>137</v>
      </c>
      <c r="AQ121" s="1055"/>
      <c r="AR121" s="1055"/>
      <c r="AS121" s="1055"/>
      <c r="AT121" s="1056"/>
      <c r="AU121" s="1084"/>
      <c r="AV121" s="1085"/>
      <c r="AW121" s="1085"/>
      <c r="AX121" s="1085"/>
      <c r="AY121" s="1086"/>
      <c r="AZ121" s="1041" t="s">
        <v>463</v>
      </c>
      <c r="BA121" s="1042"/>
      <c r="BB121" s="1042"/>
      <c r="BC121" s="1042"/>
      <c r="BD121" s="1042"/>
      <c r="BE121" s="1042"/>
      <c r="BF121" s="1042"/>
      <c r="BG121" s="1042"/>
      <c r="BH121" s="1042"/>
      <c r="BI121" s="1042"/>
      <c r="BJ121" s="1042"/>
      <c r="BK121" s="1042"/>
      <c r="BL121" s="1042"/>
      <c r="BM121" s="1042"/>
      <c r="BN121" s="1042"/>
      <c r="BO121" s="1042"/>
      <c r="BP121" s="1043"/>
      <c r="BQ121" s="1011">
        <v>63313</v>
      </c>
      <c r="BR121" s="1012"/>
      <c r="BS121" s="1012"/>
      <c r="BT121" s="1012"/>
      <c r="BU121" s="1012"/>
      <c r="BV121" s="1012">
        <v>56279</v>
      </c>
      <c r="BW121" s="1012"/>
      <c r="BX121" s="1012"/>
      <c r="BY121" s="1012"/>
      <c r="BZ121" s="1012"/>
      <c r="CA121" s="1012">
        <v>49245</v>
      </c>
      <c r="CB121" s="1012"/>
      <c r="CC121" s="1012"/>
      <c r="CD121" s="1012"/>
      <c r="CE121" s="1012"/>
      <c r="CF121" s="1006">
        <v>2.2000000000000002</v>
      </c>
      <c r="CG121" s="1007"/>
      <c r="CH121" s="1007"/>
      <c r="CI121" s="1007"/>
      <c r="CJ121" s="1007"/>
      <c r="CK121" s="1102"/>
      <c r="CL121" s="1103"/>
      <c r="CM121" s="1103"/>
      <c r="CN121" s="1103"/>
      <c r="CO121" s="1104"/>
      <c r="CP121" s="1112" t="s">
        <v>464</v>
      </c>
      <c r="CQ121" s="1113"/>
      <c r="CR121" s="1113"/>
      <c r="CS121" s="1113"/>
      <c r="CT121" s="1113"/>
      <c r="CU121" s="1113"/>
      <c r="CV121" s="1113"/>
      <c r="CW121" s="1113"/>
      <c r="CX121" s="1113"/>
      <c r="CY121" s="1113"/>
      <c r="CZ121" s="1113"/>
      <c r="DA121" s="1113"/>
      <c r="DB121" s="1113"/>
      <c r="DC121" s="1113"/>
      <c r="DD121" s="1113"/>
      <c r="DE121" s="1113"/>
      <c r="DF121" s="1114"/>
      <c r="DG121" s="1011">
        <v>858388</v>
      </c>
      <c r="DH121" s="1012"/>
      <c r="DI121" s="1012"/>
      <c r="DJ121" s="1012"/>
      <c r="DK121" s="1012"/>
      <c r="DL121" s="1012">
        <v>802983</v>
      </c>
      <c r="DM121" s="1012"/>
      <c r="DN121" s="1012"/>
      <c r="DO121" s="1012"/>
      <c r="DP121" s="1012"/>
      <c r="DQ121" s="1012">
        <v>767817</v>
      </c>
      <c r="DR121" s="1012"/>
      <c r="DS121" s="1012"/>
      <c r="DT121" s="1012"/>
      <c r="DU121" s="1012"/>
      <c r="DV121" s="1013">
        <v>34.1</v>
      </c>
      <c r="DW121" s="1013"/>
      <c r="DX121" s="1013"/>
      <c r="DY121" s="1013"/>
      <c r="DZ121" s="1014"/>
    </row>
    <row r="122" spans="1:130" s="246" customFormat="1" ht="26.25" customHeight="1">
      <c r="A122" s="1151"/>
      <c r="B122" s="1038"/>
      <c r="C122" s="1008" t="s">
        <v>444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465</v>
      </c>
      <c r="AB122" s="1051"/>
      <c r="AC122" s="1051"/>
      <c r="AD122" s="1051"/>
      <c r="AE122" s="1052"/>
      <c r="AF122" s="1053" t="s">
        <v>137</v>
      </c>
      <c r="AG122" s="1051"/>
      <c r="AH122" s="1051"/>
      <c r="AI122" s="1051"/>
      <c r="AJ122" s="1052"/>
      <c r="AK122" s="1053" t="s">
        <v>137</v>
      </c>
      <c r="AL122" s="1051"/>
      <c r="AM122" s="1051"/>
      <c r="AN122" s="1051"/>
      <c r="AO122" s="1052"/>
      <c r="AP122" s="1054" t="s">
        <v>435</v>
      </c>
      <c r="AQ122" s="1055"/>
      <c r="AR122" s="1055"/>
      <c r="AS122" s="1055"/>
      <c r="AT122" s="1056"/>
      <c r="AU122" s="1084"/>
      <c r="AV122" s="1085"/>
      <c r="AW122" s="1085"/>
      <c r="AX122" s="1085"/>
      <c r="AY122" s="1086"/>
      <c r="AZ122" s="1066" t="s">
        <v>466</v>
      </c>
      <c r="BA122" s="1057"/>
      <c r="BB122" s="1057"/>
      <c r="BC122" s="1057"/>
      <c r="BD122" s="1057"/>
      <c r="BE122" s="1057"/>
      <c r="BF122" s="1057"/>
      <c r="BG122" s="1057"/>
      <c r="BH122" s="1057"/>
      <c r="BI122" s="1057"/>
      <c r="BJ122" s="1057"/>
      <c r="BK122" s="1057"/>
      <c r="BL122" s="1057"/>
      <c r="BM122" s="1057"/>
      <c r="BN122" s="1057"/>
      <c r="BO122" s="1057"/>
      <c r="BP122" s="1058"/>
      <c r="BQ122" s="1089">
        <v>4913421</v>
      </c>
      <c r="BR122" s="1090"/>
      <c r="BS122" s="1090"/>
      <c r="BT122" s="1090"/>
      <c r="BU122" s="1090"/>
      <c r="BV122" s="1090">
        <v>4617955</v>
      </c>
      <c r="BW122" s="1090"/>
      <c r="BX122" s="1090"/>
      <c r="BY122" s="1090"/>
      <c r="BZ122" s="1090"/>
      <c r="CA122" s="1090">
        <v>4851341</v>
      </c>
      <c r="CB122" s="1090"/>
      <c r="CC122" s="1090"/>
      <c r="CD122" s="1090"/>
      <c r="CE122" s="1090"/>
      <c r="CF122" s="1110">
        <v>215.3</v>
      </c>
      <c r="CG122" s="1111"/>
      <c r="CH122" s="1111"/>
      <c r="CI122" s="1111"/>
      <c r="CJ122" s="1111"/>
      <c r="CK122" s="1102"/>
      <c r="CL122" s="1103"/>
      <c r="CM122" s="1103"/>
      <c r="CN122" s="1103"/>
      <c r="CO122" s="1104"/>
      <c r="CP122" s="1112" t="s">
        <v>467</v>
      </c>
      <c r="CQ122" s="1113"/>
      <c r="CR122" s="1113"/>
      <c r="CS122" s="1113"/>
      <c r="CT122" s="1113"/>
      <c r="CU122" s="1113"/>
      <c r="CV122" s="1113"/>
      <c r="CW122" s="1113"/>
      <c r="CX122" s="1113"/>
      <c r="CY122" s="1113"/>
      <c r="CZ122" s="1113"/>
      <c r="DA122" s="1113"/>
      <c r="DB122" s="1113"/>
      <c r="DC122" s="1113"/>
      <c r="DD122" s="1113"/>
      <c r="DE122" s="1113"/>
      <c r="DF122" s="1114"/>
      <c r="DG122" s="1011" t="s">
        <v>137</v>
      </c>
      <c r="DH122" s="1012"/>
      <c r="DI122" s="1012"/>
      <c r="DJ122" s="1012"/>
      <c r="DK122" s="1012"/>
      <c r="DL122" s="1012" t="s">
        <v>137</v>
      </c>
      <c r="DM122" s="1012"/>
      <c r="DN122" s="1012"/>
      <c r="DO122" s="1012"/>
      <c r="DP122" s="1012"/>
      <c r="DQ122" s="1012" t="s">
        <v>137</v>
      </c>
      <c r="DR122" s="1012"/>
      <c r="DS122" s="1012"/>
      <c r="DT122" s="1012"/>
      <c r="DU122" s="1012"/>
      <c r="DV122" s="1013" t="s">
        <v>435</v>
      </c>
      <c r="DW122" s="1013"/>
      <c r="DX122" s="1013"/>
      <c r="DY122" s="1013"/>
      <c r="DZ122" s="1014"/>
    </row>
    <row r="123" spans="1:130" s="246" customFormat="1" ht="26.25" customHeight="1">
      <c r="A123" s="1151"/>
      <c r="B123" s="1038"/>
      <c r="C123" s="1008" t="s">
        <v>450</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v>4170</v>
      </c>
      <c r="AB123" s="1051"/>
      <c r="AC123" s="1051"/>
      <c r="AD123" s="1051"/>
      <c r="AE123" s="1052"/>
      <c r="AF123" s="1053">
        <v>4170</v>
      </c>
      <c r="AG123" s="1051"/>
      <c r="AH123" s="1051"/>
      <c r="AI123" s="1051"/>
      <c r="AJ123" s="1052"/>
      <c r="AK123" s="1053">
        <v>4170</v>
      </c>
      <c r="AL123" s="1051"/>
      <c r="AM123" s="1051"/>
      <c r="AN123" s="1051"/>
      <c r="AO123" s="1052"/>
      <c r="AP123" s="1054">
        <v>0.2</v>
      </c>
      <c r="AQ123" s="1055"/>
      <c r="AR123" s="1055"/>
      <c r="AS123" s="1055"/>
      <c r="AT123" s="1056"/>
      <c r="AU123" s="1087"/>
      <c r="AV123" s="1088"/>
      <c r="AW123" s="1088"/>
      <c r="AX123" s="1088"/>
      <c r="AY123" s="1088"/>
      <c r="AZ123" s="277" t="s">
        <v>184</v>
      </c>
      <c r="BA123" s="277"/>
      <c r="BB123" s="277"/>
      <c r="BC123" s="277"/>
      <c r="BD123" s="277"/>
      <c r="BE123" s="277"/>
      <c r="BF123" s="277"/>
      <c r="BG123" s="277"/>
      <c r="BH123" s="277"/>
      <c r="BI123" s="277"/>
      <c r="BJ123" s="277"/>
      <c r="BK123" s="277"/>
      <c r="BL123" s="277"/>
      <c r="BM123" s="277"/>
      <c r="BN123" s="277"/>
      <c r="BO123" s="1067" t="s">
        <v>468</v>
      </c>
      <c r="BP123" s="1098"/>
      <c r="BQ123" s="1157">
        <v>6469324</v>
      </c>
      <c r="BR123" s="1158"/>
      <c r="BS123" s="1158"/>
      <c r="BT123" s="1158"/>
      <c r="BU123" s="1158"/>
      <c r="BV123" s="1158">
        <v>6201587</v>
      </c>
      <c r="BW123" s="1158"/>
      <c r="BX123" s="1158"/>
      <c r="BY123" s="1158"/>
      <c r="BZ123" s="1158"/>
      <c r="CA123" s="1158">
        <v>6505843</v>
      </c>
      <c r="CB123" s="1158"/>
      <c r="CC123" s="1158"/>
      <c r="CD123" s="1158"/>
      <c r="CE123" s="1158"/>
      <c r="CF123" s="1091"/>
      <c r="CG123" s="1092"/>
      <c r="CH123" s="1092"/>
      <c r="CI123" s="1092"/>
      <c r="CJ123" s="1093"/>
      <c r="CK123" s="1102"/>
      <c r="CL123" s="1103"/>
      <c r="CM123" s="1103"/>
      <c r="CN123" s="1103"/>
      <c r="CO123" s="1104"/>
      <c r="CP123" s="1112" t="s">
        <v>469</v>
      </c>
      <c r="CQ123" s="1113"/>
      <c r="CR123" s="1113"/>
      <c r="CS123" s="1113"/>
      <c r="CT123" s="1113"/>
      <c r="CU123" s="1113"/>
      <c r="CV123" s="1113"/>
      <c r="CW123" s="1113"/>
      <c r="CX123" s="1113"/>
      <c r="CY123" s="1113"/>
      <c r="CZ123" s="1113"/>
      <c r="DA123" s="1113"/>
      <c r="DB123" s="1113"/>
      <c r="DC123" s="1113"/>
      <c r="DD123" s="1113"/>
      <c r="DE123" s="1113"/>
      <c r="DF123" s="1114"/>
      <c r="DG123" s="1050" t="s">
        <v>137</v>
      </c>
      <c r="DH123" s="1051"/>
      <c r="DI123" s="1051"/>
      <c r="DJ123" s="1051"/>
      <c r="DK123" s="1052"/>
      <c r="DL123" s="1053" t="s">
        <v>137</v>
      </c>
      <c r="DM123" s="1051"/>
      <c r="DN123" s="1051"/>
      <c r="DO123" s="1051"/>
      <c r="DP123" s="1052"/>
      <c r="DQ123" s="1053" t="s">
        <v>137</v>
      </c>
      <c r="DR123" s="1051"/>
      <c r="DS123" s="1051"/>
      <c r="DT123" s="1051"/>
      <c r="DU123" s="1052"/>
      <c r="DV123" s="1054" t="s">
        <v>435</v>
      </c>
      <c r="DW123" s="1055"/>
      <c r="DX123" s="1055"/>
      <c r="DY123" s="1055"/>
      <c r="DZ123" s="1056"/>
    </row>
    <row r="124" spans="1:130" s="246" customFormat="1" ht="26.25" customHeight="1" thickBot="1">
      <c r="A124" s="1151"/>
      <c r="B124" s="1038"/>
      <c r="C124" s="1008" t="s">
        <v>453</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137</v>
      </c>
      <c r="AB124" s="1051"/>
      <c r="AC124" s="1051"/>
      <c r="AD124" s="1051"/>
      <c r="AE124" s="1052"/>
      <c r="AF124" s="1053" t="s">
        <v>137</v>
      </c>
      <c r="AG124" s="1051"/>
      <c r="AH124" s="1051"/>
      <c r="AI124" s="1051"/>
      <c r="AJ124" s="1052"/>
      <c r="AK124" s="1053" t="s">
        <v>435</v>
      </c>
      <c r="AL124" s="1051"/>
      <c r="AM124" s="1051"/>
      <c r="AN124" s="1051"/>
      <c r="AO124" s="1052"/>
      <c r="AP124" s="1054" t="s">
        <v>435</v>
      </c>
      <c r="AQ124" s="1055"/>
      <c r="AR124" s="1055"/>
      <c r="AS124" s="1055"/>
      <c r="AT124" s="1056"/>
      <c r="AU124" s="1153" t="s">
        <v>470</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119.1</v>
      </c>
      <c r="BR124" s="1120"/>
      <c r="BS124" s="1120"/>
      <c r="BT124" s="1120"/>
      <c r="BU124" s="1120"/>
      <c r="BV124" s="1120">
        <v>117.2</v>
      </c>
      <c r="BW124" s="1120"/>
      <c r="BX124" s="1120"/>
      <c r="BY124" s="1120"/>
      <c r="BZ124" s="1120"/>
      <c r="CA124" s="1120">
        <v>89.5</v>
      </c>
      <c r="CB124" s="1120"/>
      <c r="CC124" s="1120"/>
      <c r="CD124" s="1120"/>
      <c r="CE124" s="1120"/>
      <c r="CF124" s="1121"/>
      <c r="CG124" s="1122"/>
      <c r="CH124" s="1122"/>
      <c r="CI124" s="1122"/>
      <c r="CJ124" s="1123"/>
      <c r="CK124" s="1105"/>
      <c r="CL124" s="1105"/>
      <c r="CM124" s="1105"/>
      <c r="CN124" s="1105"/>
      <c r="CO124" s="1106"/>
      <c r="CP124" s="1112" t="s">
        <v>471</v>
      </c>
      <c r="CQ124" s="1113"/>
      <c r="CR124" s="1113"/>
      <c r="CS124" s="1113"/>
      <c r="CT124" s="1113"/>
      <c r="CU124" s="1113"/>
      <c r="CV124" s="1113"/>
      <c r="CW124" s="1113"/>
      <c r="CX124" s="1113"/>
      <c r="CY124" s="1113"/>
      <c r="CZ124" s="1113"/>
      <c r="DA124" s="1113"/>
      <c r="DB124" s="1113"/>
      <c r="DC124" s="1113"/>
      <c r="DD124" s="1113"/>
      <c r="DE124" s="1113"/>
      <c r="DF124" s="1114"/>
      <c r="DG124" s="1097" t="s">
        <v>137</v>
      </c>
      <c r="DH124" s="1076"/>
      <c r="DI124" s="1076"/>
      <c r="DJ124" s="1076"/>
      <c r="DK124" s="1077"/>
      <c r="DL124" s="1075" t="s">
        <v>137</v>
      </c>
      <c r="DM124" s="1076"/>
      <c r="DN124" s="1076"/>
      <c r="DO124" s="1076"/>
      <c r="DP124" s="1077"/>
      <c r="DQ124" s="1075" t="s">
        <v>137</v>
      </c>
      <c r="DR124" s="1076"/>
      <c r="DS124" s="1076"/>
      <c r="DT124" s="1076"/>
      <c r="DU124" s="1077"/>
      <c r="DV124" s="1078" t="s">
        <v>137</v>
      </c>
      <c r="DW124" s="1079"/>
      <c r="DX124" s="1079"/>
      <c r="DY124" s="1079"/>
      <c r="DZ124" s="1080"/>
    </row>
    <row r="125" spans="1:130" s="246" customFormat="1" ht="26.25" customHeight="1">
      <c r="A125" s="1151"/>
      <c r="B125" s="1038"/>
      <c r="C125" s="1008" t="s">
        <v>455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435</v>
      </c>
      <c r="AB125" s="1051"/>
      <c r="AC125" s="1051"/>
      <c r="AD125" s="1051"/>
      <c r="AE125" s="1052"/>
      <c r="AF125" s="1053" t="s">
        <v>465</v>
      </c>
      <c r="AG125" s="1051"/>
      <c r="AH125" s="1051"/>
      <c r="AI125" s="1051"/>
      <c r="AJ125" s="1052"/>
      <c r="AK125" s="1053" t="s">
        <v>137</v>
      </c>
      <c r="AL125" s="1051"/>
      <c r="AM125" s="1051"/>
      <c r="AN125" s="1051"/>
      <c r="AO125" s="1052"/>
      <c r="AP125" s="1054" t="s">
        <v>465</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472</v>
      </c>
      <c r="CL125" s="1100"/>
      <c r="CM125" s="1100"/>
      <c r="CN125" s="1100"/>
      <c r="CO125" s="1101"/>
      <c r="CP125" s="1032" t="s">
        <v>473</v>
      </c>
      <c r="CQ125" s="981"/>
      <c r="CR125" s="981"/>
      <c r="CS125" s="981"/>
      <c r="CT125" s="981"/>
      <c r="CU125" s="981"/>
      <c r="CV125" s="981"/>
      <c r="CW125" s="981"/>
      <c r="CX125" s="981"/>
      <c r="CY125" s="981"/>
      <c r="CZ125" s="981"/>
      <c r="DA125" s="981"/>
      <c r="DB125" s="981"/>
      <c r="DC125" s="981"/>
      <c r="DD125" s="981"/>
      <c r="DE125" s="981"/>
      <c r="DF125" s="982"/>
      <c r="DG125" s="1018" t="s">
        <v>435</v>
      </c>
      <c r="DH125" s="1019"/>
      <c r="DI125" s="1019"/>
      <c r="DJ125" s="1019"/>
      <c r="DK125" s="1019"/>
      <c r="DL125" s="1019" t="s">
        <v>137</v>
      </c>
      <c r="DM125" s="1019"/>
      <c r="DN125" s="1019"/>
      <c r="DO125" s="1019"/>
      <c r="DP125" s="1019"/>
      <c r="DQ125" s="1019" t="s">
        <v>435</v>
      </c>
      <c r="DR125" s="1019"/>
      <c r="DS125" s="1019"/>
      <c r="DT125" s="1019"/>
      <c r="DU125" s="1019"/>
      <c r="DV125" s="1020" t="s">
        <v>137</v>
      </c>
      <c r="DW125" s="1020"/>
      <c r="DX125" s="1020"/>
      <c r="DY125" s="1020"/>
      <c r="DZ125" s="1021"/>
    </row>
    <row r="126" spans="1:130" s="246" customFormat="1" ht="26.25" customHeight="1" thickBot="1">
      <c r="A126" s="1151"/>
      <c r="B126" s="1038"/>
      <c r="C126" s="1008" t="s">
        <v>457</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137</v>
      </c>
      <c r="AB126" s="1051"/>
      <c r="AC126" s="1051"/>
      <c r="AD126" s="1051"/>
      <c r="AE126" s="1052"/>
      <c r="AF126" s="1053" t="s">
        <v>137</v>
      </c>
      <c r="AG126" s="1051"/>
      <c r="AH126" s="1051"/>
      <c r="AI126" s="1051"/>
      <c r="AJ126" s="1052"/>
      <c r="AK126" s="1053" t="s">
        <v>137</v>
      </c>
      <c r="AL126" s="1051"/>
      <c r="AM126" s="1051"/>
      <c r="AN126" s="1051"/>
      <c r="AO126" s="1052"/>
      <c r="AP126" s="1054" t="s">
        <v>137</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474</v>
      </c>
      <c r="CQ126" s="1042"/>
      <c r="CR126" s="1042"/>
      <c r="CS126" s="1042"/>
      <c r="CT126" s="1042"/>
      <c r="CU126" s="1042"/>
      <c r="CV126" s="1042"/>
      <c r="CW126" s="1042"/>
      <c r="CX126" s="1042"/>
      <c r="CY126" s="1042"/>
      <c r="CZ126" s="1042"/>
      <c r="DA126" s="1042"/>
      <c r="DB126" s="1042"/>
      <c r="DC126" s="1042"/>
      <c r="DD126" s="1042"/>
      <c r="DE126" s="1042"/>
      <c r="DF126" s="1043"/>
      <c r="DG126" s="1011" t="s">
        <v>137</v>
      </c>
      <c r="DH126" s="1012"/>
      <c r="DI126" s="1012"/>
      <c r="DJ126" s="1012"/>
      <c r="DK126" s="1012"/>
      <c r="DL126" s="1012" t="s">
        <v>435</v>
      </c>
      <c r="DM126" s="1012"/>
      <c r="DN126" s="1012"/>
      <c r="DO126" s="1012"/>
      <c r="DP126" s="1012"/>
      <c r="DQ126" s="1012" t="s">
        <v>465</v>
      </c>
      <c r="DR126" s="1012"/>
      <c r="DS126" s="1012"/>
      <c r="DT126" s="1012"/>
      <c r="DU126" s="1012"/>
      <c r="DV126" s="1013" t="s">
        <v>435</v>
      </c>
      <c r="DW126" s="1013"/>
      <c r="DX126" s="1013"/>
      <c r="DY126" s="1013"/>
      <c r="DZ126" s="1014"/>
    </row>
    <row r="127" spans="1:130" s="246" customFormat="1" ht="26.25" customHeight="1">
      <c r="A127" s="1152"/>
      <c r="B127" s="1040"/>
      <c r="C127" s="1094" t="s">
        <v>475</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137</v>
      </c>
      <c r="AB127" s="1051"/>
      <c r="AC127" s="1051"/>
      <c r="AD127" s="1051"/>
      <c r="AE127" s="1052"/>
      <c r="AF127" s="1053" t="s">
        <v>137</v>
      </c>
      <c r="AG127" s="1051"/>
      <c r="AH127" s="1051"/>
      <c r="AI127" s="1051"/>
      <c r="AJ127" s="1052"/>
      <c r="AK127" s="1053" t="s">
        <v>435</v>
      </c>
      <c r="AL127" s="1051"/>
      <c r="AM127" s="1051"/>
      <c r="AN127" s="1051"/>
      <c r="AO127" s="1052"/>
      <c r="AP127" s="1054" t="s">
        <v>137</v>
      </c>
      <c r="AQ127" s="1055"/>
      <c r="AR127" s="1055"/>
      <c r="AS127" s="1055"/>
      <c r="AT127" s="1056"/>
      <c r="AU127" s="282"/>
      <c r="AV127" s="282"/>
      <c r="AW127" s="282"/>
      <c r="AX127" s="1124" t="s">
        <v>476</v>
      </c>
      <c r="AY127" s="1125"/>
      <c r="AZ127" s="1125"/>
      <c r="BA127" s="1125"/>
      <c r="BB127" s="1125"/>
      <c r="BC127" s="1125"/>
      <c r="BD127" s="1125"/>
      <c r="BE127" s="1126"/>
      <c r="BF127" s="1127" t="s">
        <v>477</v>
      </c>
      <c r="BG127" s="1125"/>
      <c r="BH127" s="1125"/>
      <c r="BI127" s="1125"/>
      <c r="BJ127" s="1125"/>
      <c r="BK127" s="1125"/>
      <c r="BL127" s="1126"/>
      <c r="BM127" s="1127" t="s">
        <v>478</v>
      </c>
      <c r="BN127" s="1125"/>
      <c r="BO127" s="1125"/>
      <c r="BP127" s="1125"/>
      <c r="BQ127" s="1125"/>
      <c r="BR127" s="1125"/>
      <c r="BS127" s="1126"/>
      <c r="BT127" s="1127" t="s">
        <v>479</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480</v>
      </c>
      <c r="CQ127" s="1042"/>
      <c r="CR127" s="1042"/>
      <c r="CS127" s="1042"/>
      <c r="CT127" s="1042"/>
      <c r="CU127" s="1042"/>
      <c r="CV127" s="1042"/>
      <c r="CW127" s="1042"/>
      <c r="CX127" s="1042"/>
      <c r="CY127" s="1042"/>
      <c r="CZ127" s="1042"/>
      <c r="DA127" s="1042"/>
      <c r="DB127" s="1042"/>
      <c r="DC127" s="1042"/>
      <c r="DD127" s="1042"/>
      <c r="DE127" s="1042"/>
      <c r="DF127" s="1043"/>
      <c r="DG127" s="1011" t="s">
        <v>137</v>
      </c>
      <c r="DH127" s="1012"/>
      <c r="DI127" s="1012"/>
      <c r="DJ127" s="1012"/>
      <c r="DK127" s="1012"/>
      <c r="DL127" s="1012" t="s">
        <v>137</v>
      </c>
      <c r="DM127" s="1012"/>
      <c r="DN127" s="1012"/>
      <c r="DO127" s="1012"/>
      <c r="DP127" s="1012"/>
      <c r="DQ127" s="1012" t="s">
        <v>435</v>
      </c>
      <c r="DR127" s="1012"/>
      <c r="DS127" s="1012"/>
      <c r="DT127" s="1012"/>
      <c r="DU127" s="1012"/>
      <c r="DV127" s="1013" t="s">
        <v>137</v>
      </c>
      <c r="DW127" s="1013"/>
      <c r="DX127" s="1013"/>
      <c r="DY127" s="1013"/>
      <c r="DZ127" s="1014"/>
    </row>
    <row r="128" spans="1:130" s="246" customFormat="1" ht="26.25" customHeight="1" thickBot="1">
      <c r="A128" s="1135" t="s">
        <v>481</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482</v>
      </c>
      <c r="X128" s="1137"/>
      <c r="Y128" s="1137"/>
      <c r="Z128" s="1138"/>
      <c r="AA128" s="1139">
        <v>7034</v>
      </c>
      <c r="AB128" s="1140"/>
      <c r="AC128" s="1140"/>
      <c r="AD128" s="1140"/>
      <c r="AE128" s="1141"/>
      <c r="AF128" s="1142">
        <v>7034</v>
      </c>
      <c r="AG128" s="1140"/>
      <c r="AH128" s="1140"/>
      <c r="AI128" s="1140"/>
      <c r="AJ128" s="1141"/>
      <c r="AK128" s="1142">
        <v>7034</v>
      </c>
      <c r="AL128" s="1140"/>
      <c r="AM128" s="1140"/>
      <c r="AN128" s="1140"/>
      <c r="AO128" s="1141"/>
      <c r="AP128" s="1143"/>
      <c r="AQ128" s="1144"/>
      <c r="AR128" s="1144"/>
      <c r="AS128" s="1144"/>
      <c r="AT128" s="1145"/>
      <c r="AU128" s="282"/>
      <c r="AV128" s="282"/>
      <c r="AW128" s="282"/>
      <c r="AX128" s="980" t="s">
        <v>483</v>
      </c>
      <c r="AY128" s="981"/>
      <c r="AZ128" s="981"/>
      <c r="BA128" s="981"/>
      <c r="BB128" s="981"/>
      <c r="BC128" s="981"/>
      <c r="BD128" s="981"/>
      <c r="BE128" s="982"/>
      <c r="BF128" s="1146" t="s">
        <v>435</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484</v>
      </c>
      <c r="CQ128" s="1129"/>
      <c r="CR128" s="1129"/>
      <c r="CS128" s="1129"/>
      <c r="CT128" s="1129"/>
      <c r="CU128" s="1129"/>
      <c r="CV128" s="1129"/>
      <c r="CW128" s="1129"/>
      <c r="CX128" s="1129"/>
      <c r="CY128" s="1129"/>
      <c r="CZ128" s="1129"/>
      <c r="DA128" s="1129"/>
      <c r="DB128" s="1129"/>
      <c r="DC128" s="1129"/>
      <c r="DD128" s="1129"/>
      <c r="DE128" s="1129"/>
      <c r="DF128" s="1130"/>
      <c r="DG128" s="1131" t="s">
        <v>137</v>
      </c>
      <c r="DH128" s="1132"/>
      <c r="DI128" s="1132"/>
      <c r="DJ128" s="1132"/>
      <c r="DK128" s="1132"/>
      <c r="DL128" s="1132" t="s">
        <v>435</v>
      </c>
      <c r="DM128" s="1132"/>
      <c r="DN128" s="1132"/>
      <c r="DO128" s="1132"/>
      <c r="DP128" s="1132"/>
      <c r="DQ128" s="1132" t="s">
        <v>435</v>
      </c>
      <c r="DR128" s="1132"/>
      <c r="DS128" s="1132"/>
      <c r="DT128" s="1132"/>
      <c r="DU128" s="1132"/>
      <c r="DV128" s="1133" t="s">
        <v>137</v>
      </c>
      <c r="DW128" s="1133"/>
      <c r="DX128" s="1133"/>
      <c r="DY128" s="1133"/>
      <c r="DZ128" s="1134"/>
    </row>
    <row r="129" spans="1:131" s="246" customFormat="1" ht="26.25" customHeight="1">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485</v>
      </c>
      <c r="X129" s="1166"/>
      <c r="Y129" s="1166"/>
      <c r="Z129" s="1167"/>
      <c r="AA129" s="1050">
        <v>2643597</v>
      </c>
      <c r="AB129" s="1051"/>
      <c r="AC129" s="1051"/>
      <c r="AD129" s="1051"/>
      <c r="AE129" s="1052"/>
      <c r="AF129" s="1053">
        <v>2635856</v>
      </c>
      <c r="AG129" s="1051"/>
      <c r="AH129" s="1051"/>
      <c r="AI129" s="1051"/>
      <c r="AJ129" s="1052"/>
      <c r="AK129" s="1053">
        <v>2665978</v>
      </c>
      <c r="AL129" s="1051"/>
      <c r="AM129" s="1051"/>
      <c r="AN129" s="1051"/>
      <c r="AO129" s="1052"/>
      <c r="AP129" s="1168"/>
      <c r="AQ129" s="1169"/>
      <c r="AR129" s="1169"/>
      <c r="AS129" s="1169"/>
      <c r="AT129" s="1170"/>
      <c r="AU129" s="284"/>
      <c r="AV129" s="284"/>
      <c r="AW129" s="284"/>
      <c r="AX129" s="1159" t="s">
        <v>486</v>
      </c>
      <c r="AY129" s="1042"/>
      <c r="AZ129" s="1042"/>
      <c r="BA129" s="1042"/>
      <c r="BB129" s="1042"/>
      <c r="BC129" s="1042"/>
      <c r="BD129" s="1042"/>
      <c r="BE129" s="1043"/>
      <c r="BF129" s="1160" t="s">
        <v>137</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487</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488</v>
      </c>
      <c r="X130" s="1166"/>
      <c r="Y130" s="1166"/>
      <c r="Z130" s="1167"/>
      <c r="AA130" s="1050">
        <v>424161</v>
      </c>
      <c r="AB130" s="1051"/>
      <c r="AC130" s="1051"/>
      <c r="AD130" s="1051"/>
      <c r="AE130" s="1052"/>
      <c r="AF130" s="1053">
        <v>413511</v>
      </c>
      <c r="AG130" s="1051"/>
      <c r="AH130" s="1051"/>
      <c r="AI130" s="1051"/>
      <c r="AJ130" s="1052"/>
      <c r="AK130" s="1053">
        <v>412448</v>
      </c>
      <c r="AL130" s="1051"/>
      <c r="AM130" s="1051"/>
      <c r="AN130" s="1051"/>
      <c r="AO130" s="1052"/>
      <c r="AP130" s="1168"/>
      <c r="AQ130" s="1169"/>
      <c r="AR130" s="1169"/>
      <c r="AS130" s="1169"/>
      <c r="AT130" s="1170"/>
      <c r="AU130" s="284"/>
      <c r="AV130" s="284"/>
      <c r="AW130" s="284"/>
      <c r="AX130" s="1159" t="s">
        <v>489</v>
      </c>
      <c r="AY130" s="1042"/>
      <c r="AZ130" s="1042"/>
      <c r="BA130" s="1042"/>
      <c r="BB130" s="1042"/>
      <c r="BC130" s="1042"/>
      <c r="BD130" s="1042"/>
      <c r="BE130" s="1043"/>
      <c r="BF130" s="1196">
        <v>11.5</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490</v>
      </c>
      <c r="X131" s="1204"/>
      <c r="Y131" s="1204"/>
      <c r="Z131" s="1205"/>
      <c r="AA131" s="1097">
        <v>2219436</v>
      </c>
      <c r="AB131" s="1076"/>
      <c r="AC131" s="1076"/>
      <c r="AD131" s="1076"/>
      <c r="AE131" s="1077"/>
      <c r="AF131" s="1075">
        <v>2222345</v>
      </c>
      <c r="AG131" s="1076"/>
      <c r="AH131" s="1076"/>
      <c r="AI131" s="1076"/>
      <c r="AJ131" s="1077"/>
      <c r="AK131" s="1075">
        <v>2253530</v>
      </c>
      <c r="AL131" s="1076"/>
      <c r="AM131" s="1076"/>
      <c r="AN131" s="1076"/>
      <c r="AO131" s="1077"/>
      <c r="AP131" s="1206"/>
      <c r="AQ131" s="1207"/>
      <c r="AR131" s="1207"/>
      <c r="AS131" s="1207"/>
      <c r="AT131" s="1208"/>
      <c r="AU131" s="284"/>
      <c r="AV131" s="284"/>
      <c r="AW131" s="284"/>
      <c r="AX131" s="1178" t="s">
        <v>491</v>
      </c>
      <c r="AY131" s="1129"/>
      <c r="AZ131" s="1129"/>
      <c r="BA131" s="1129"/>
      <c r="BB131" s="1129"/>
      <c r="BC131" s="1129"/>
      <c r="BD131" s="1129"/>
      <c r="BE131" s="1130"/>
      <c r="BF131" s="1179">
        <v>89.5</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492</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493</v>
      </c>
      <c r="W132" s="1189"/>
      <c r="X132" s="1189"/>
      <c r="Y132" s="1189"/>
      <c r="Z132" s="1190"/>
      <c r="AA132" s="1191">
        <v>11.141389070000001</v>
      </c>
      <c r="AB132" s="1192"/>
      <c r="AC132" s="1192"/>
      <c r="AD132" s="1192"/>
      <c r="AE132" s="1193"/>
      <c r="AF132" s="1194">
        <v>11.561346240000001</v>
      </c>
      <c r="AG132" s="1192"/>
      <c r="AH132" s="1192"/>
      <c r="AI132" s="1192"/>
      <c r="AJ132" s="1193"/>
      <c r="AK132" s="1194">
        <v>11.938247990000001</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494</v>
      </c>
      <c r="W133" s="1172"/>
      <c r="X133" s="1172"/>
      <c r="Y133" s="1172"/>
      <c r="Z133" s="1173"/>
      <c r="AA133" s="1174">
        <v>11.2</v>
      </c>
      <c r="AB133" s="1175"/>
      <c r="AC133" s="1175"/>
      <c r="AD133" s="1175"/>
      <c r="AE133" s="1176"/>
      <c r="AF133" s="1174">
        <v>11.3</v>
      </c>
      <c r="AG133" s="1175"/>
      <c r="AH133" s="1175"/>
      <c r="AI133" s="1175"/>
      <c r="AJ133" s="1176"/>
      <c r="AK133" s="1174">
        <v>11.5</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dPGZCynUKD44AXbNiD+qWNsLKiBzBebEPq+vEwlOeojN6m+t/5kRsCfEVtA/sOla93huMC/6KEsatNBLJaUSg==" saltValue="09Jz6csz/epUZ2ibJPn3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495</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1topvmL91GokSS1iyq5KcEDjBtbJ12N0mCY3SPa7eeag11TWB4tyTrLQ+99bca2CM8KUclyc/eqA7mEw3vBKGw==" saltValue="9LgwsM3mmHM1+5k1Guki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hx+29GndhV6xLNE2ME72bL4KTtYpjmM9ib/L7+rOq61d8Ed5XrRYy/dv3fRDgzbFMBzTHW/3K3iaVIG9QP9KQ==" saltValue="H46VJBcNg5akrBH29sxH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498</v>
      </c>
      <c r="AP7" s="303"/>
      <c r="AQ7" s="304" t="s">
        <v>499</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500</v>
      </c>
      <c r="AQ8" s="310" t="s">
        <v>501</v>
      </c>
      <c r="AR8" s="311" t="s">
        <v>502</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503</v>
      </c>
      <c r="AL9" s="1215"/>
      <c r="AM9" s="1215"/>
      <c r="AN9" s="1216"/>
      <c r="AO9" s="312">
        <v>720041</v>
      </c>
      <c r="AP9" s="312">
        <v>97303</v>
      </c>
      <c r="AQ9" s="313">
        <v>107683</v>
      </c>
      <c r="AR9" s="314">
        <v>-9.6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504</v>
      </c>
      <c r="AL10" s="1215"/>
      <c r="AM10" s="1215"/>
      <c r="AN10" s="1216"/>
      <c r="AO10" s="315">
        <v>120812</v>
      </c>
      <c r="AP10" s="315">
        <v>16326</v>
      </c>
      <c r="AQ10" s="316">
        <v>13084</v>
      </c>
      <c r="AR10" s="317">
        <v>24.8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505</v>
      </c>
      <c r="AL11" s="1215"/>
      <c r="AM11" s="1215"/>
      <c r="AN11" s="1216"/>
      <c r="AO11" s="315">
        <v>266</v>
      </c>
      <c r="AP11" s="315">
        <v>36</v>
      </c>
      <c r="AQ11" s="316">
        <v>13980</v>
      </c>
      <c r="AR11" s="317">
        <v>-99.7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506</v>
      </c>
      <c r="AL12" s="1215"/>
      <c r="AM12" s="1215"/>
      <c r="AN12" s="1216"/>
      <c r="AO12" s="315" t="s">
        <v>507</v>
      </c>
      <c r="AP12" s="315" t="s">
        <v>507</v>
      </c>
      <c r="AQ12" s="316">
        <v>1895</v>
      </c>
      <c r="AR12" s="317" t="s">
        <v>507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508</v>
      </c>
      <c r="AL13" s="1215"/>
      <c r="AM13" s="1215"/>
      <c r="AN13" s="1216"/>
      <c r="AO13" s="315" t="s">
        <v>507</v>
      </c>
      <c r="AP13" s="315" t="s">
        <v>507</v>
      </c>
      <c r="AQ13" s="316" t="s">
        <v>507</v>
      </c>
      <c r="AR13" s="317" t="s">
        <v>507</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509</v>
      </c>
      <c r="AL14" s="1215"/>
      <c r="AM14" s="1215"/>
      <c r="AN14" s="1216"/>
      <c r="AO14" s="315">
        <v>29277</v>
      </c>
      <c r="AP14" s="315">
        <v>3956</v>
      </c>
      <c r="AQ14" s="316">
        <v>5185</v>
      </c>
      <c r="AR14" s="317">
        <v>-23.7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510</v>
      </c>
      <c r="AL15" s="1215"/>
      <c r="AM15" s="1215"/>
      <c r="AN15" s="1216"/>
      <c r="AO15" s="315">
        <v>15642</v>
      </c>
      <c r="AP15" s="315">
        <v>2114</v>
      </c>
      <c r="AQ15" s="316">
        <v>2748</v>
      </c>
      <c r="AR15" s="317">
        <v>-23.1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511</v>
      </c>
      <c r="AL16" s="1218"/>
      <c r="AM16" s="1218"/>
      <c r="AN16" s="1219"/>
      <c r="AO16" s="315">
        <v>-62122</v>
      </c>
      <c r="AP16" s="315">
        <v>-8395</v>
      </c>
      <c r="AQ16" s="316">
        <v>-9965</v>
      </c>
      <c r="AR16" s="317">
        <v>-15.8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184</v>
      </c>
      <c r="AL17" s="1218"/>
      <c r="AM17" s="1218"/>
      <c r="AN17" s="1219"/>
      <c r="AO17" s="315">
        <v>823916</v>
      </c>
      <c r="AP17" s="315">
        <v>111340</v>
      </c>
      <c r="AQ17" s="316">
        <v>134610</v>
      </c>
      <c r="AR17" s="317">
        <v>-17.3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516</v>
      </c>
      <c r="AL21" s="1210"/>
      <c r="AM21" s="1210"/>
      <c r="AN21" s="1211"/>
      <c r="AO21" s="327">
        <v>11.62</v>
      </c>
      <c r="AP21" s="328">
        <v>12.5</v>
      </c>
      <c r="AQ21" s="329">
        <v>-0.88</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517</v>
      </c>
      <c r="AL22" s="1210"/>
      <c r="AM22" s="1210"/>
      <c r="AN22" s="1211"/>
      <c r="AO22" s="332">
        <v>97.7</v>
      </c>
      <c r="AP22" s="333">
        <v>95.7</v>
      </c>
      <c r="AQ22" s="334">
        <v>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498</v>
      </c>
      <c r="AP30" s="303"/>
      <c r="AQ30" s="304" t="s">
        <v>499</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500</v>
      </c>
      <c r="AQ31" s="310" t="s">
        <v>501</v>
      </c>
      <c r="AR31" s="311" t="s">
        <v>502</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521</v>
      </c>
      <c r="AL32" s="1226"/>
      <c r="AM32" s="1226"/>
      <c r="AN32" s="1227"/>
      <c r="AO32" s="342">
        <v>477450</v>
      </c>
      <c r="AP32" s="342">
        <v>64520</v>
      </c>
      <c r="AQ32" s="343">
        <v>66752</v>
      </c>
      <c r="AR32" s="344">
        <v>-3.3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522</v>
      </c>
      <c r="AL33" s="1226"/>
      <c r="AM33" s="1226"/>
      <c r="AN33" s="1227"/>
      <c r="AO33" s="342" t="s">
        <v>507</v>
      </c>
      <c r="AP33" s="342" t="s">
        <v>507</v>
      </c>
      <c r="AQ33" s="343" t="s">
        <v>507</v>
      </c>
      <c r="AR33" s="344" t="s">
        <v>507</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523</v>
      </c>
      <c r="AL34" s="1226"/>
      <c r="AM34" s="1226"/>
      <c r="AN34" s="1227"/>
      <c r="AO34" s="342" t="s">
        <v>507</v>
      </c>
      <c r="AP34" s="342" t="s">
        <v>507</v>
      </c>
      <c r="AQ34" s="343" t="s">
        <v>507</v>
      </c>
      <c r="AR34" s="344" t="s">
        <v>507</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524</v>
      </c>
      <c r="AL35" s="1226"/>
      <c r="AM35" s="1226"/>
      <c r="AN35" s="1227"/>
      <c r="AO35" s="342">
        <v>206294</v>
      </c>
      <c r="AP35" s="342">
        <v>27878</v>
      </c>
      <c r="AQ35" s="343">
        <v>23231</v>
      </c>
      <c r="AR35" s="344">
        <v>20</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525</v>
      </c>
      <c r="AL36" s="1226"/>
      <c r="AM36" s="1226"/>
      <c r="AN36" s="1227"/>
      <c r="AO36" s="342">
        <v>548</v>
      </c>
      <c r="AP36" s="342">
        <v>74</v>
      </c>
      <c r="AQ36" s="343">
        <v>3463</v>
      </c>
      <c r="AR36" s="344">
        <v>-97.9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526</v>
      </c>
      <c r="AL37" s="1226"/>
      <c r="AM37" s="1226"/>
      <c r="AN37" s="1227"/>
      <c r="AO37" s="342">
        <v>4170</v>
      </c>
      <c r="AP37" s="342">
        <v>564</v>
      </c>
      <c r="AQ37" s="343">
        <v>751</v>
      </c>
      <c r="AR37" s="344">
        <v>-24.9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527</v>
      </c>
      <c r="AL38" s="1229"/>
      <c r="AM38" s="1229"/>
      <c r="AN38" s="1230"/>
      <c r="AO38" s="345">
        <v>52</v>
      </c>
      <c r="AP38" s="345">
        <v>7</v>
      </c>
      <c r="AQ38" s="346">
        <v>11</v>
      </c>
      <c r="AR38" s="334">
        <v>-36.4</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528</v>
      </c>
      <c r="AL39" s="1229"/>
      <c r="AM39" s="1229"/>
      <c r="AN39" s="1230"/>
      <c r="AO39" s="342">
        <v>-7034</v>
      </c>
      <c r="AP39" s="342">
        <v>-951</v>
      </c>
      <c r="AQ39" s="343">
        <v>-2100</v>
      </c>
      <c r="AR39" s="344">
        <v>-54.7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529</v>
      </c>
      <c r="AL40" s="1226"/>
      <c r="AM40" s="1226"/>
      <c r="AN40" s="1227"/>
      <c r="AO40" s="342">
        <v>-412448</v>
      </c>
      <c r="AP40" s="342">
        <v>-55736</v>
      </c>
      <c r="AQ40" s="343">
        <v>-67233</v>
      </c>
      <c r="AR40" s="344">
        <v>-17.100000000000001</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297</v>
      </c>
      <c r="AL41" s="1232"/>
      <c r="AM41" s="1232"/>
      <c r="AN41" s="1233"/>
      <c r="AO41" s="342">
        <v>269032</v>
      </c>
      <c r="AP41" s="342">
        <v>36356</v>
      </c>
      <c r="AQ41" s="343">
        <v>24874</v>
      </c>
      <c r="AR41" s="344">
        <v>46.2</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498</v>
      </c>
      <c r="AN49" s="1222" t="s">
        <v>533</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534</v>
      </c>
      <c r="AO50" s="359" t="s">
        <v>535</v>
      </c>
      <c r="AP50" s="360" t="s">
        <v>536</v>
      </c>
      <c r="AQ50" s="361" t="s">
        <v>537</v>
      </c>
      <c r="AR50" s="362" t="s">
        <v>538</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481999</v>
      </c>
      <c r="AN51" s="364">
        <v>63580</v>
      </c>
      <c r="AO51" s="365">
        <v>17.399999999999999</v>
      </c>
      <c r="AP51" s="366">
        <v>128485</v>
      </c>
      <c r="AQ51" s="367">
        <v>8.6999999999999993</v>
      </c>
      <c r="AR51" s="368">
        <v>8.6999999999999993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311536</v>
      </c>
      <c r="AN52" s="372">
        <v>41094</v>
      </c>
      <c r="AO52" s="373">
        <v>37.5</v>
      </c>
      <c r="AP52" s="374">
        <v>62765</v>
      </c>
      <c r="AQ52" s="375">
        <v>9.9</v>
      </c>
      <c r="AR52" s="376">
        <v>27.6</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632927</v>
      </c>
      <c r="AN53" s="364">
        <v>83721</v>
      </c>
      <c r="AO53" s="365">
        <v>31.7</v>
      </c>
      <c r="AP53" s="366">
        <v>128611</v>
      </c>
      <c r="AQ53" s="367">
        <v>0.1</v>
      </c>
      <c r="AR53" s="368">
        <v>31.6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389873</v>
      </c>
      <c r="AN54" s="372">
        <v>51571</v>
      </c>
      <c r="AO54" s="373">
        <v>25.5</v>
      </c>
      <c r="AP54" s="374">
        <v>61552</v>
      </c>
      <c r="AQ54" s="375">
        <v>-1.9</v>
      </c>
      <c r="AR54" s="376">
        <v>27.4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703212</v>
      </c>
      <c r="AN55" s="364">
        <v>93215</v>
      </c>
      <c r="AO55" s="365">
        <v>11.3</v>
      </c>
      <c r="AP55" s="366">
        <v>138651</v>
      </c>
      <c r="AQ55" s="367">
        <v>7.8</v>
      </c>
      <c r="AR55" s="368">
        <v>3.5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574086</v>
      </c>
      <c r="AN56" s="372">
        <v>76098</v>
      </c>
      <c r="AO56" s="373">
        <v>47.6</v>
      </c>
      <c r="AP56" s="374">
        <v>71211</v>
      </c>
      <c r="AQ56" s="375">
        <v>15.7</v>
      </c>
      <c r="AR56" s="376">
        <v>31.9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499965</v>
      </c>
      <c r="AN57" s="364">
        <v>66894</v>
      </c>
      <c r="AO57" s="365">
        <v>-28.2</v>
      </c>
      <c r="AP57" s="366">
        <v>122882</v>
      </c>
      <c r="AQ57" s="367">
        <v>-11.4</v>
      </c>
      <c r="AR57" s="368">
        <v>-16.8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414847</v>
      </c>
      <c r="AN58" s="372">
        <v>55505</v>
      </c>
      <c r="AO58" s="373">
        <v>-27.1</v>
      </c>
      <c r="AP58" s="374">
        <v>65785</v>
      </c>
      <c r="AQ58" s="375">
        <v>-7.6</v>
      </c>
      <c r="AR58" s="376">
        <v>-19.5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578006</v>
      </c>
      <c r="AN59" s="364">
        <v>78109</v>
      </c>
      <c r="AO59" s="365">
        <v>16.8</v>
      </c>
      <c r="AP59" s="366">
        <v>114790</v>
      </c>
      <c r="AQ59" s="367">
        <v>-6.6</v>
      </c>
      <c r="AR59" s="368">
        <v>23.4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371313</v>
      </c>
      <c r="AN60" s="372">
        <v>50177</v>
      </c>
      <c r="AO60" s="373">
        <v>-9.6</v>
      </c>
      <c r="AP60" s="374">
        <v>55601</v>
      </c>
      <c r="AQ60" s="375">
        <v>-15.5</v>
      </c>
      <c r="AR60" s="376">
        <v>5.9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579222</v>
      </c>
      <c r="AN61" s="379">
        <v>77104</v>
      </c>
      <c r="AO61" s="380">
        <v>9.8000000000000007</v>
      </c>
      <c r="AP61" s="381">
        <v>126684</v>
      </c>
      <c r="AQ61" s="382">
        <v>-0.3</v>
      </c>
      <c r="AR61" s="368">
        <v>10.1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412331</v>
      </c>
      <c r="AN62" s="372">
        <v>54889</v>
      </c>
      <c r="AO62" s="373">
        <v>14.8</v>
      </c>
      <c r="AP62" s="374">
        <v>63383</v>
      </c>
      <c r="AQ62" s="375">
        <v>0.1</v>
      </c>
      <c r="AR62" s="376">
        <v>14.7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eh89VVmHT5UzFT8hFn4K6JcW6cCcGdfk1Iua9xdfXY/a0fmOyUc1MDzq8mPdm4cyciDJW2DFb7ZuAKa0axbpJg==" saltValue="p7RonsCo+7RREfvN9LS2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547</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4WONvgJSnyZplRpq1a9eQ8xSBiMAquH6NUDJhRatNVgCZgQdSPLVzkHcGK2G6gm5Lfd+kvAGln9UQgy8Nensw==" saltValue="YM67HDz/xgjSzkWyojmr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MysS+53J0ArgnLoQ4Kqpx310v5DFSLuEE58HLgVpPO/xpbVrwyT10h83Vt5T9Cxzbfj5VKC/+y1z+BHhTrH6Q==" saltValue="YWWLevUged/F6ByIFUu3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4" t="s">
        <v>3</v>
      </c>
      <c r="D47" s="1234"/>
      <c r="E47" s="1235"/>
      <c r="F47" s="11">
        <v>23.8</v>
      </c>
      <c r="G47" s="12">
        <v>23.76</v>
      </c>
      <c r="H47" s="12">
        <v>24.3</v>
      </c>
      <c r="I47" s="12">
        <v>22.97</v>
      </c>
      <c r="J47" s="13">
        <v>22.33</v>
      </c>
    </row>
    <row r="48" spans="2:10" ht="57.75" customHeight="1">
      <c r="B48" s="14"/>
      <c r="C48" s="1236" t="s">
        <v>4</v>
      </c>
      <c r="D48" s="1236"/>
      <c r="E48" s="1237"/>
      <c r="F48" s="15">
        <v>7.69</v>
      </c>
      <c r="G48" s="16">
        <v>8.19</v>
      </c>
      <c r="H48" s="16">
        <v>6.74</v>
      </c>
      <c r="I48" s="16">
        <v>6.87</v>
      </c>
      <c r="J48" s="17">
        <v>7.96</v>
      </c>
    </row>
    <row r="49" spans="2:10" ht="57.75" customHeight="1" thickBot="1">
      <c r="B49" s="18"/>
      <c r="C49" s="1238" t="s">
        <v>5</v>
      </c>
      <c r="D49" s="1238"/>
      <c r="E49" s="1239"/>
      <c r="F49" s="19">
        <v>6.03</v>
      </c>
      <c r="G49" s="20">
        <v>0.7</v>
      </c>
      <c r="H49" s="20" t="s">
        <v>554</v>
      </c>
      <c r="I49" s="20" t="s">
        <v>555</v>
      </c>
      <c r="J49" s="21">
        <v>2.29</v>
      </c>
    </row>
    <row r="50" spans="2:10" ht="13.5" customHeight="1"/>
    <row r="51" spans="2:10" ht="13.5" hidden="1" customHeight="1"/>
    <row r="52" spans="2:10" ht="13.5" hidden="1" customHeight="1"/>
    <row r="53" spans="2:10" ht="13.5" hidden="1" customHeight="1"/>
  </sheetData>
  <sheetProtection algorithmName="SHA-512" hashValue="+LzYNrGqlLoMxst5pz5TDUJWwHQJ1kEC3L/YU/tBtN2eMWEeeKMpxqeGq9WcjoS91mKGO704cPKtK+BrHHN2Ug==" saltValue="M6zLtKssautvH/EgRb0s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各会計、関係団体の財政状況及び健全化判断比率【作成中】</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2020-02-27T04:50:08Z</cp:lastPrinted>
  <dcterms:created xsi:type="dcterms:W3CDTF">2020-02-10T02:36:16Z</dcterms:created>
  <dcterms:modified xsi:type="dcterms:W3CDTF">2020-10-02T04:12:52Z</dcterms:modified>
  <cp:category/>
</cp:coreProperties>
</file>