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BE34" i="10" l="1"/>
  <c r="BE35" i="10" l="1"/>
  <c r="BW34" i="10"/>
  <c r="BW35" i="10" s="1"/>
  <c r="BW36" i="10" s="1"/>
  <c r="BW37" i="10" s="1"/>
  <c r="BW38" i="10" s="1"/>
  <c r="BW39" i="10" s="1"/>
  <c r="BW40" i="10" s="1"/>
  <c r="BW41" i="10" s="1"/>
  <c r="BW42" i="10" s="1"/>
  <c r="CO34" i="10" s="1"/>
</calcChain>
</file>

<file path=xl/sharedStrings.xml><?xml version="1.0" encoding="utf-8"?>
<sst xmlns="http://schemas.openxmlformats.org/spreadsheetml/2006/main" count="1134" uniqueCount="605">
  <si>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</si>
  <si>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</si>
  <si>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</si>
  <si>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</si>
  <si>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</si>
  <si>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</si>
  <si>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</si>
  <si>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</si>
  <si>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</si>
  <si>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</si>
  <si>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</si>
  <si>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</si>
  <si>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</si>
  <si>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</si>
  <si>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</si>
  <si>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</si>
  <si>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</si>
  <si>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</si>
  <si>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</si>
  <si>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</si>
  <si>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</si>
  <si>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</si>
  <si>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</si>
  <si>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</si>
  <si>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</si>
  <si>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</si>
  <si>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</si>
  <si>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</si>
  <si>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</si>
  <si>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</si>
  <si>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</si>
  <si>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</si>
  <si>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</si>
  <si>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</si>
  <si>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</si>
  <si>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</si>
  <si>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</si>
  <si>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</si>
  <si>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</si>
  <si>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</si>
  <si>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</si>
  <si>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</si>
  <si>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</si>
  <si>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</si>
  <si>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</si>
  <si>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</si>
  <si>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</si>
  <si>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</si>
  <si>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</si>
  <si>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</si>
  <si>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</si>
  <si>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</si>
  <si>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</si>
  <si>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</si>
  <si>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</si>
  <si>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</si>
  <si>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</si>
  <si>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</si>
  <si>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</si>
  <si>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</si>
  <si>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</si>
  <si>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</si>
  <si>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</si>
  <si>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</si>
  <si>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</si>
  <si>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</si>
  <si>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</si>
  <si>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</si>
  <si>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</si>
  <si>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</si>
  <si>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</si>
  <si>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</si>
  <si>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</si>
  <si>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</si>
  <si>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</si>
  <si>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</si>
  <si>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</si>
  <si>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</si>
  <si>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</si>
  <si>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</si>
  <si>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</si>
  <si>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</si>
  <si>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</si>
  <si>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</si>
  <si>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</si>
  <si>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</si>
  <si>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</si>
  <si>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</si>
  <si>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</si>
  <si>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</si>
  <si>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</si>
  <si>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</si>
  <si>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</si>
  <si>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</si>
  <si>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</si>
  <si>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</si>
  <si>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</si>
  <si>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</si>
  <si>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</si>
  <si>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</si>
  <si>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</si>
  <si>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</si>
  <si>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</si>
  <si>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</si>
  <si>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</si>
  <si>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</si>
  <si>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</si>
  <si>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</si>
  <si>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</si>
  <si>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</si>
  <si>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</si>
  <si>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</si>
  <si>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</si>
  <si>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</si>
  <si>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</si>
  <si>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</si>
  <si>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</si>
  <si>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</si>
  <si>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</si>
  <si>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</si>
  <si>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</si>
  <si>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</si>
  <si>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</si>
  <si>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</si>
  <si>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</si>
  <si>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</si>
  <si>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</si>
  <si>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</si>
  <si>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</si>
  <si>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</si>
  <si>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</si>
  <si>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</si>
  <si>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</si>
  <si>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</si>
  <si>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</si>
  <si>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</si>
  <si>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</si>
  <si>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</si>
  <si>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</si>
  <si>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</si>
  <si>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</si>
  <si>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</si>
  <si>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</si>
  <si>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</si>
  <si>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</si>
  <si>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</si>
  <si>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</si>
  <si>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</si>
  <si>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</si>
  <si>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</si>
  <si>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</si>
  <si>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</si>
  <si>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</si>
  <si>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</si>
  <si>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</si>
  <si>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</si>
  <si>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</si>
  <si>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</si>
  <si>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</si>
  <si>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</si>
  <si>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</si>
  <si>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</si>
  <si>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</si>
  <si>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</si>
  <si>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</si>
  <si>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</si>
  <si>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</si>
  <si>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</si>
  <si>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</si>
  <si>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</si>
  <si>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</si>
  <si>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</si>
  <si>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</si>
  <si>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</si>
  <si>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</si>
  <si>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</si>
  <si>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</si>
  <si>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</si>
  <si>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</si>
  <si>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</si>
  <si>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</si>
  <si>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</si>
  <si>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</si>
  <si>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</si>
  <si>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</si>
  <si>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</si>
  <si>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</si>
  <si>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</si>
  <si>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</si>
  <si>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</si>
  <si>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</si>
  <si>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</si>
  <si>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</si>
  <si>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</si>
  <si>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</si>
  <si>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</si>
  <si>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</si>
  <si>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</si>
  <si>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</si>
  <si>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</si>
  <si>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</si>
  <si>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</si>
  <si>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</si>
  <si>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</si>
  <si>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</si>
  <si>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</si>
  <si>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</si>
  <si>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</si>
  <si>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</si>
  <si>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</si>
  <si>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</si>
  <si>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</si>
  <si>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</si>
  <si>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</si>
  <si>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</si>
  <si>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山形県金山町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</si>
  <si>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</si>
  <si>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</si>
  <si>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</si>
  <si>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</si>
  <si>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</si>
  <si>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</si>
  <si>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</si>
  <si>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</si>
  <si>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</si>
  <si>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</si>
  <si>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</si>
  <si>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</si>
  <si>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</si>
  <si>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</si>
  <si>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</si>
  <si>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</si>
  <si>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</si>
  <si>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</si>
  <si>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</si>
  <si>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</si>
  <si>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</si>
  <si>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</si>
  <si>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</si>
  <si>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</si>
  <si>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</si>
  <si>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</si>
  <si>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</si>
  <si>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</si>
  <si>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</si>
  <si>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</si>
  <si>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</si>
  <si>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</si>
  <si>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</si>
  <si>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</si>
  <si>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</si>
  <si>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</si>
  <si>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</si>
  <si>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</si>
  <si>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</si>
  <si>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</si>
  <si>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</si>
  <si>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</si>
  <si>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</si>
  <si>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</si>
  <si>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</si>
  <si>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</si>
  <si>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</si>
  <si>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</si>
  <si>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</si>
  <si>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</si>
  <si>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</si>
  <si>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</si>
  <si>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</si>
  <si>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</si>
  <si>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</si>
  <si>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</si>
  <si>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</si>
  <si>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</si>
  <si>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</si>
  <si>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</si>
  <si>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</si>
  <si>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</si>
  <si>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</si>
  <si>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</si>
  <si>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</si>
  <si>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</si>
  <si>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</si>
  <si>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</si>
  <si>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</si>
  <si>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</si>
  <si>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</si>
  <si>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</si>
  <si>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</si>
  <si>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</si>
  <si>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</si>
  <si>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</si>
  <si>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</si>
  <si>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</si>
  <si>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</si>
  <si>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</si>
  <si>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</si>
  <si>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</si>
  <si>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</si>
  <si>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</si>
  <si>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</si>
  <si>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</si>
  <si>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</si>
  <si>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</si>
  <si>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</si>
  <si>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</si>
  <si>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</si>
  <si>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</si>
  <si>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</si>
  <si>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</si>
  <si>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</si>
  <si>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</si>
  <si>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</si>
  <si>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</si>
  <si>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</si>
  <si>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</si>
  <si>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</si>
  <si>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</si>
  <si>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</si>
  <si>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</si>
  <si>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</si>
  <si>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</si>
  <si>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</si>
  <si>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</si>
  <si>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</si>
  <si>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</si>
  <si>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</si>
  <si>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</si>
  <si>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</si>
  <si>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</si>
  <si>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</si>
  <si>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</si>
  <si>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</si>
  <si>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</si>
  <si>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</si>
  <si>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</si>
  <si>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</si>
  <si>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</si>
  <si>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</si>
  <si>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</si>
  <si>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</si>
  <si>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</si>
  <si>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</si>
  <si>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</si>
  <si>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</si>
  <si>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</si>
  <si>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</si>
  <si>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</si>
  <si>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</si>
  <si>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</si>
  <si>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</si>
  <si>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</si>
  <si>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</si>
  <si>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</si>
  <si>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</si>
  <si>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</si>
  <si>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</si>
  <si>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</si>
  <si>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</si>
  <si>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</si>
  <si>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</si>
  <si>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</si>
  <si>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</si>
  <si>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</si>
  <si>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</si>
  <si>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山形県金山町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</si>
  <si>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</si>
  <si>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</si>
  <si>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</si>
  <si>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</si>
  <si>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</si>
  <si>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</si>
  <si>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</si>
  <si>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</si>
  <si>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</si>
  <si>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</si>
  <si>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</si>
  <si>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</si>
  <si>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</si>
  <si>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</si>
  <si>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</si>
  <si>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</si>
  <si>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</si>
  <si>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</si>
  <si>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</si>
  <si>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</si>
  <si>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</si>
  <si>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</si>
  <si>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</si>
  <si>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</si>
  <si>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</si>
  <si>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</si>
  <si>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</si>
  <si>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</si>
  <si>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</si>
  <si>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</si>
  <si>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</si>
  <si>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</si>
  <si>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</si>
  <si>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</si>
  <si>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</si>
  <si>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</si>
  <si>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</si>
  <si>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</si>
  <si>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</si>
  <si>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</si>
  <si>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</si>
  <si>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</si>
  <si>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</si>
  <si>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</si>
  <si>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</si>
  <si>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</si>
  <si>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</si>
  <si>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</si>
  <si>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</si>
  <si>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</si>
  <si>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</si>
  <si>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</si>
  <si>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</si>
  <si>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</si>
  <si>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</si>
  <si>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</si>
  <si>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</si>
  <si>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</si>
  <si>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</si>
  <si>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</si>
  <si>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</si>
  <si>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</si>
  <si>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</si>
  <si>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</si>
  <si>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</si>
  <si>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</si>
  <si>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</si>
  <si>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</si>
  <si>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</si>
  <si>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</si>
  <si>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</si>
  <si>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</si>
  <si>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</si>
  <si>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</si>
  <si>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</si>
  <si>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</si>
  <si>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</si>
  <si>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</si>
  <si>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</si>
  <si>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</si>
  <si>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</si>
  <si>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</si>
  <si>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</si>
  <si>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</si>
  <si>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</si>
  <si>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</si>
  <si>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</si>
  <si>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</si>
  <si>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</si>
  <si>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</si>
  <si>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</si>
  <si>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</si>
  <si>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</si>
  <si>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</si>
  <si>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</si>
  <si>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</si>
  <si>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</si>
  <si>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</si>
  <si>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</si>
  <si>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</si>
  <si>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</si>
  <si>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</si>
  <si>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</si>
  <si>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</si>
  <si>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</si>
  <si>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</si>
  <si>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</si>
  <si>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</si>
  <si>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</si>
  <si>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</si>
  <si>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</si>
  <si>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</si>
  <si>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</si>
  <si>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</si>
  <si>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</si>
  <si>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</si>
  <si>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</si>
  <si>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</si>
  <si>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</si>
  <si>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</si>
  <si>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</si>
  <si>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</si>
  <si>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</si>
  <si>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</si>
  <si>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</si>
  <si>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</si>
  <si>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</si>
  <si>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</si>
  <si>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</si>
  <si>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</si>
  <si>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</si>
  <si>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</si>
  <si>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</si>
  <si>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</si>
  <si>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</si>
  <si>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</si>
  <si>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</si>
  <si>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</si>
  <si>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</si>
  <si>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</si>
  <si>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</si>
  <si>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</si>
  <si>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</si>
  <si>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</si>
  <si>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</si>
  <si>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</si>
  <si>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</si>
  <si>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</si>
  <si>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</si>
  <si>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</si>
  <si>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</si>
  <si>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</si>
  <si>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</si>
  <si>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</si>
  <si>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</si>
  <si>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</si>
  <si>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</si>
  <si>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</si>
  <si>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</si>
  <si>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</si>
  <si>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</si>
  <si>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</si>
  <si>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</si>
  <si>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</si>
  <si>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</si>
  <si>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</si>
  <si>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</si>
  <si>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</si>
  <si>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</si>
  <si>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</si>
  <si>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</si>
  <si>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</si>
  <si>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</si>
  <si>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</si>
  <si>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</si>
  <si>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</si>
  <si>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</si>
  <si>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</si>
  <si>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</si>
  <si>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</si>
  <si>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</si>
  <si>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</si>
  <si>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</si>
  <si>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</si>
  <si>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</si>
  <si>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</si>
  <si>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</si>
  <si>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</si>
  <si>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</si>
  <si>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</si>
  <si>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</si>
  <si>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0.82</t>
  </si>
  <si>
    <t>▲ 0.14</t>
  </si>
  <si>
    <t>▲ 10.41</t>
  </si>
  <si>
    <t>一般会計</t>
  </si>
  <si>
    <t>水道事業会計</t>
  </si>
  <si>
    <t>介護保険特別会計</t>
  </si>
  <si>
    <t>公共下水道事業特別会計</t>
  </si>
  <si>
    <t>国民健康保険特別会計</t>
  </si>
  <si>
    <t>農業集落排水事業特別会計</t>
  </si>
  <si>
    <t>後期高齢者医療特別会計</t>
  </si>
  <si>
    <t>介護サービス事業</t>
  </si>
  <si>
    <t>その他会計（赤字）</t>
  </si>
  <si>
    <t>その他会計（黒字）</t>
  </si>
  <si>
    <t>H25末</t>
    <phoneticPr fontId="5"/>
  </si>
  <si>
    <t>H26末</t>
    <phoneticPr fontId="5"/>
  </si>
  <si>
    <t>H27末</t>
    <phoneticPr fontId="5"/>
  </si>
  <si>
    <t>H28末</t>
    <phoneticPr fontId="5"/>
  </si>
  <si>
    <t>H29末</t>
    <phoneticPr fontId="5"/>
  </si>
  <si>
    <t>-</t>
    <phoneticPr fontId="2"/>
  </si>
  <si>
    <t>最上広域市町村圏事務組合</t>
    <rPh sb="0" eb="2">
      <t>モガミ</t>
    </rPh>
    <rPh sb="2" eb="4">
      <t>コウイキ</t>
    </rPh>
    <rPh sb="4" eb="7">
      <t>シチョウソン</t>
    </rPh>
    <rPh sb="7" eb="8">
      <t>ケン</t>
    </rPh>
    <rPh sb="8" eb="10">
      <t>ジム</t>
    </rPh>
    <rPh sb="10" eb="12">
      <t>クミアイ</t>
    </rPh>
    <phoneticPr fontId="12"/>
  </si>
  <si>
    <t>山形県自治会館管理組合</t>
    <rPh sb="0" eb="3">
      <t>ヤマガタケン</t>
    </rPh>
    <rPh sb="3" eb="5">
      <t>ジチ</t>
    </rPh>
    <rPh sb="5" eb="7">
      <t>カイカン</t>
    </rPh>
    <rPh sb="7" eb="9">
      <t>カンリ</t>
    </rPh>
    <rPh sb="9" eb="11">
      <t>クミアイ</t>
    </rPh>
    <phoneticPr fontId="12"/>
  </si>
  <si>
    <t>山形県市町村交通災害共済組合</t>
    <rPh sb="0" eb="3">
      <t>ヤマガタケン</t>
    </rPh>
    <rPh sb="3" eb="6">
      <t>シチョウソン</t>
    </rPh>
    <rPh sb="6" eb="8">
      <t>コウツウ</t>
    </rPh>
    <rPh sb="8" eb="10">
      <t>サイガイ</t>
    </rPh>
    <rPh sb="10" eb="12">
      <t>キョウサイ</t>
    </rPh>
    <rPh sb="12" eb="14">
      <t>クミアイ</t>
    </rPh>
    <phoneticPr fontId="12"/>
  </si>
  <si>
    <t>山形県市町村職員退職手当組合</t>
    <rPh sb="0" eb="3">
      <t>ヤマガタケン</t>
    </rPh>
    <rPh sb="3" eb="6">
      <t>シチョウソン</t>
    </rPh>
    <rPh sb="6" eb="8">
      <t>ショクイン</t>
    </rPh>
    <rPh sb="8" eb="10">
      <t>タイショク</t>
    </rPh>
    <rPh sb="10" eb="12">
      <t>テアテ</t>
    </rPh>
    <rPh sb="12" eb="14">
      <t>クミアイ</t>
    </rPh>
    <phoneticPr fontId="12"/>
  </si>
  <si>
    <t>山形県後期高齢者医療広域連合（一般会計分）</t>
    <rPh sb="0" eb="3">
      <t>ヤマガタケン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12"/>
  </si>
  <si>
    <t>山形県後期高齢者医療広域連合（特別会計分）</t>
    <rPh sb="0" eb="3">
      <t>ヤマガタケン</t>
    </rPh>
    <rPh sb="3" eb="5">
      <t>コウキ</t>
    </rPh>
    <rPh sb="5" eb="8">
      <t>コウレイシャ</t>
    </rPh>
    <rPh sb="8" eb="10">
      <t>イリョウ</t>
    </rPh>
    <rPh sb="10" eb="12">
      <t>コウイキ</t>
    </rPh>
    <rPh sb="12" eb="14">
      <t>レンゴウ</t>
    </rPh>
    <rPh sb="15" eb="17">
      <t>トクベツ</t>
    </rPh>
    <phoneticPr fontId="12"/>
  </si>
  <si>
    <t>グリーンバレー神室振興公社</t>
    <phoneticPr fontId="2"/>
  </si>
  <si>
    <t>-</t>
    <phoneticPr fontId="2"/>
  </si>
  <si>
    <t>-</t>
    <phoneticPr fontId="2"/>
  </si>
  <si>
    <t>最上地区広域連合（一般会計）</t>
    <rPh sb="0" eb="2">
      <t>モガミ</t>
    </rPh>
    <rPh sb="2" eb="4">
      <t>チク</t>
    </rPh>
    <rPh sb="4" eb="6">
      <t>コウイキ</t>
    </rPh>
    <rPh sb="6" eb="8">
      <t>レンゴウ</t>
    </rPh>
    <rPh sb="9" eb="11">
      <t>イッパン</t>
    </rPh>
    <rPh sb="11" eb="13">
      <t>カイケイ</t>
    </rPh>
    <phoneticPr fontId="12"/>
  </si>
  <si>
    <t>最上地区広域連合（国民健康保険特別会計）</t>
    <rPh sb="0" eb="2">
      <t>モガミ</t>
    </rPh>
    <rPh sb="2" eb="4">
      <t>チク</t>
    </rPh>
    <rPh sb="4" eb="6">
      <t>コウイキ</t>
    </rPh>
    <rPh sb="6" eb="8">
      <t>レンゴウ</t>
    </rPh>
    <rPh sb="9" eb="11">
      <t>コクミン</t>
    </rPh>
    <rPh sb="11" eb="13">
      <t>ケンコウ</t>
    </rPh>
    <rPh sb="13" eb="15">
      <t>ホケン</t>
    </rPh>
    <rPh sb="15" eb="17">
      <t>トクベツ</t>
    </rPh>
    <rPh sb="17" eb="19">
      <t>カイケイ</t>
    </rPh>
    <phoneticPr fontId="12"/>
  </si>
  <si>
    <t>山形県消防補償等組合</t>
    <rPh sb="0" eb="3">
      <t>ヤマガタケン</t>
    </rPh>
    <rPh sb="3" eb="5">
      <t>ショウボウ</t>
    </rPh>
    <rPh sb="5" eb="7">
      <t>ホショウ</t>
    </rPh>
    <rPh sb="7" eb="8">
      <t>トウ</t>
    </rPh>
    <rPh sb="8" eb="10">
      <t>クミアイ</t>
    </rPh>
    <phoneticPr fontId="12"/>
  </si>
  <si>
    <t>かねやま応援基金</t>
    <rPh sb="4" eb="6">
      <t>オウエン</t>
    </rPh>
    <rPh sb="6" eb="8">
      <t>キキン</t>
    </rPh>
    <phoneticPr fontId="2"/>
  </si>
  <si>
    <t>資産活性基金</t>
    <rPh sb="0" eb="2">
      <t>シサン</t>
    </rPh>
    <rPh sb="2" eb="4">
      <t>カッセイ</t>
    </rPh>
    <rPh sb="4" eb="6">
      <t>キキン</t>
    </rPh>
    <phoneticPr fontId="2"/>
  </si>
  <si>
    <t>すこやか基金</t>
    <rPh sb="4" eb="6">
      <t>キキン</t>
    </rPh>
    <phoneticPr fontId="2"/>
  </si>
  <si>
    <t>農林業振興基金</t>
    <rPh sb="0" eb="3">
      <t>ノウリンギョウ</t>
    </rPh>
    <rPh sb="3" eb="5">
      <t>シンコウ</t>
    </rPh>
    <rPh sb="5" eb="7">
      <t>キキン</t>
    </rPh>
    <phoneticPr fontId="2"/>
  </si>
  <si>
    <t>清い心の町創造基金</t>
    <rPh sb="0" eb="1">
      <t>キヨ</t>
    </rPh>
    <rPh sb="2" eb="3">
      <t>ココロ</t>
    </rPh>
    <rPh sb="4" eb="5">
      <t>マチ</t>
    </rPh>
    <rPh sb="5" eb="7">
      <t>ソウゾウ</t>
    </rPh>
    <rPh sb="7" eb="9">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</si>
  <si>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</si>
  <si>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</si>
  <si>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</si>
  <si>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</si>
  <si>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</si>
  <si>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公債費適正化計画を策定し起債発行を抑制してきたことにより、実質公債費比率は大きく減少したが、今後公債費（過疎債等）の高止まりに併せ増加すると見込まれる。将来負担比率は、基金残高が減少することから今後も高水準で推移する見込みである。類似団体平均と比較し、実質公債費比率及び将来負担比率ともに高い状態である。</t>
    <rPh sb="0" eb="3">
      <t>コウサイヒ</t>
    </rPh>
    <rPh sb="3" eb="6">
      <t>テキセイカ</t>
    </rPh>
    <rPh sb="6" eb="8">
      <t>ケイカク</t>
    </rPh>
    <rPh sb="9" eb="11">
      <t>サクテイ</t>
    </rPh>
    <rPh sb="12" eb="14">
      <t>キサイ</t>
    </rPh>
    <rPh sb="14" eb="16">
      <t>ハッコウ</t>
    </rPh>
    <rPh sb="17" eb="19">
      <t>ヨクセイ</t>
    </rPh>
    <rPh sb="29" eb="31">
      <t>ジッシツ</t>
    </rPh>
    <rPh sb="31" eb="34">
      <t>コウサイヒ</t>
    </rPh>
    <rPh sb="34" eb="36">
      <t>ヒリツ</t>
    </rPh>
    <rPh sb="37" eb="38">
      <t>オオ</t>
    </rPh>
    <rPh sb="40" eb="42">
      <t>ゲンショウ</t>
    </rPh>
    <rPh sb="46" eb="48">
      <t>コンゴ</t>
    </rPh>
    <rPh sb="48" eb="51">
      <t>コウサイヒ</t>
    </rPh>
    <rPh sb="52" eb="54">
      <t>カソ</t>
    </rPh>
    <rPh sb="54" eb="55">
      <t>サイ</t>
    </rPh>
    <rPh sb="55" eb="56">
      <t>トウ</t>
    </rPh>
    <rPh sb="58" eb="60">
      <t>タカド</t>
    </rPh>
    <rPh sb="63" eb="64">
      <t>アワ</t>
    </rPh>
    <rPh sb="65" eb="67">
      <t>ゾウカ</t>
    </rPh>
    <rPh sb="70" eb="72">
      <t>ミコ</t>
    </rPh>
    <rPh sb="76" eb="78">
      <t>ショウライ</t>
    </rPh>
    <rPh sb="78" eb="80">
      <t>フタン</t>
    </rPh>
    <rPh sb="80" eb="82">
      <t>ヒリツ</t>
    </rPh>
    <rPh sb="84" eb="86">
      <t>キキン</t>
    </rPh>
    <rPh sb="86" eb="88">
      <t>ザンダカ</t>
    </rPh>
    <rPh sb="89" eb="91">
      <t>ゲンショウ</t>
    </rPh>
    <rPh sb="97" eb="99">
      <t>コンゴ</t>
    </rPh>
    <rPh sb="100" eb="103">
      <t>コウスイジュン</t>
    </rPh>
    <rPh sb="104" eb="106">
      <t>スイイ</t>
    </rPh>
    <rPh sb="108" eb="110">
      <t>ミコ</t>
    </rPh>
    <rPh sb="115" eb="117">
      <t>ルイジ</t>
    </rPh>
    <rPh sb="117" eb="119">
      <t>ダンタイ</t>
    </rPh>
    <rPh sb="119" eb="121">
      <t>ヘイキン</t>
    </rPh>
    <rPh sb="122" eb="124">
      <t>ヒカク</t>
    </rPh>
    <rPh sb="126" eb="128">
      <t>ジッシツ</t>
    </rPh>
    <rPh sb="128" eb="131">
      <t>コウサイヒ</t>
    </rPh>
    <rPh sb="131" eb="133">
      <t>ヒリツ</t>
    </rPh>
    <rPh sb="133" eb="134">
      <t>オヨ</t>
    </rPh>
    <rPh sb="135" eb="137">
      <t>ショウライ</t>
    </rPh>
    <rPh sb="137" eb="139">
      <t>フタン</t>
    </rPh>
    <rPh sb="139" eb="141">
      <t>ヒリツ</t>
    </rPh>
    <rPh sb="144" eb="145">
      <t>タカ</t>
    </rPh>
    <rPh sb="146" eb="148">
      <t>ジョウタイ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</si>
  <si>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</si>
  <si>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</si>
  <si>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</si>
  <si>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26年度からの貸工場等大型事業に係る起債発行、施設運営費や物件費等の増嵩による基金取崩し等が要因となり、将来負担比率が年々上昇傾向にある。今後、元利償還金の増加や財政運営基金等の基金残高減少により将来負担比率は高くなる見込みである。中央公民館建設を含めた当面の大規模施設更新については、先送りとしていることから、有形固定資産減価償却率は増加していくものと見込まれる。</t>
    <rPh sb="0" eb="2">
      <t>ヘイセイ</t>
    </rPh>
    <rPh sb="4" eb="5">
      <t>ネン</t>
    </rPh>
    <rPh sb="5" eb="6">
      <t>ド</t>
    </rPh>
    <rPh sb="9" eb="10">
      <t>カシ</t>
    </rPh>
    <rPh sb="10" eb="12">
      <t>コウジョウ</t>
    </rPh>
    <rPh sb="12" eb="13">
      <t>トウ</t>
    </rPh>
    <rPh sb="13" eb="15">
      <t>オオガタ</t>
    </rPh>
    <rPh sb="15" eb="17">
      <t>ジギョウ</t>
    </rPh>
    <rPh sb="18" eb="19">
      <t>カカ</t>
    </rPh>
    <rPh sb="20" eb="22">
      <t>キサイ</t>
    </rPh>
    <rPh sb="22" eb="24">
      <t>ハッコウ</t>
    </rPh>
    <rPh sb="25" eb="27">
      <t>シセツ</t>
    </rPh>
    <rPh sb="27" eb="30">
      <t>ウンエイヒ</t>
    </rPh>
    <rPh sb="31" eb="33">
      <t>ブッケン</t>
    </rPh>
    <rPh sb="33" eb="34">
      <t>ヒ</t>
    </rPh>
    <rPh sb="34" eb="35">
      <t>トウ</t>
    </rPh>
    <rPh sb="36" eb="38">
      <t>ゾウコウ</t>
    </rPh>
    <rPh sb="41" eb="43">
      <t>キキン</t>
    </rPh>
    <rPh sb="43" eb="45">
      <t>トリクズ</t>
    </rPh>
    <rPh sb="46" eb="47">
      <t>トウ</t>
    </rPh>
    <rPh sb="48" eb="50">
      <t>ヨウイン</t>
    </rPh>
    <rPh sb="54" eb="56">
      <t>ショウライ</t>
    </rPh>
    <rPh sb="56" eb="58">
      <t>フタン</t>
    </rPh>
    <rPh sb="58" eb="60">
      <t>ヒリツ</t>
    </rPh>
    <rPh sb="61" eb="63">
      <t>ネンネン</t>
    </rPh>
    <rPh sb="63" eb="65">
      <t>ジョウショウ</t>
    </rPh>
    <rPh sb="65" eb="67">
      <t>ケイコウ</t>
    </rPh>
    <rPh sb="71" eb="73">
      <t>コンゴ</t>
    </rPh>
    <rPh sb="74" eb="76">
      <t>ガンリ</t>
    </rPh>
    <rPh sb="76" eb="79">
      <t>ショウカンキン</t>
    </rPh>
    <rPh sb="80" eb="82">
      <t>ゾウカ</t>
    </rPh>
    <rPh sb="83" eb="85">
      <t>ザイセイ</t>
    </rPh>
    <rPh sb="85" eb="87">
      <t>ウンエイ</t>
    </rPh>
    <rPh sb="87" eb="89">
      <t>キキン</t>
    </rPh>
    <rPh sb="89" eb="90">
      <t>トウ</t>
    </rPh>
    <rPh sb="91" eb="93">
      <t>キキン</t>
    </rPh>
    <rPh sb="93" eb="95">
      <t>ザンダカ</t>
    </rPh>
    <rPh sb="95" eb="97">
      <t>ゲンショウ</t>
    </rPh>
    <rPh sb="100" eb="102">
      <t>ショウライ</t>
    </rPh>
    <rPh sb="102" eb="104">
      <t>フタン</t>
    </rPh>
    <rPh sb="104" eb="106">
      <t>ヒリツ</t>
    </rPh>
    <rPh sb="107" eb="108">
      <t>タカ</t>
    </rPh>
    <rPh sb="111" eb="113">
      <t>ミコ</t>
    </rPh>
    <rPh sb="118" eb="120">
      <t>チュウオウ</t>
    </rPh>
    <rPh sb="120" eb="123">
      <t>コウミンカン</t>
    </rPh>
    <rPh sb="123" eb="125">
      <t>ケンセツ</t>
    </rPh>
    <rPh sb="126" eb="127">
      <t>フク</t>
    </rPh>
    <rPh sb="129" eb="131">
      <t>トウメン</t>
    </rPh>
    <rPh sb="132" eb="135">
      <t>ダイキボ</t>
    </rPh>
    <rPh sb="135" eb="137">
      <t>シセツ</t>
    </rPh>
    <rPh sb="137" eb="139">
      <t>コウシン</t>
    </rPh>
    <rPh sb="145" eb="147">
      <t>サキオク</t>
    </rPh>
    <rPh sb="158" eb="160">
      <t>ユウケイ</t>
    </rPh>
    <rPh sb="160" eb="162">
      <t>コテイ</t>
    </rPh>
    <rPh sb="162" eb="164">
      <t>シサン</t>
    </rPh>
    <rPh sb="164" eb="168">
      <t>ゲンカショウキャク</t>
    </rPh>
    <rPh sb="168" eb="169">
      <t>リツ</t>
    </rPh>
    <rPh sb="170" eb="172">
      <t>ゾウカ</t>
    </rPh>
    <rPh sb="179" eb="181">
      <t>ミコ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</si>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</sst>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2D46-49FD-87EE-CF98FD918B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132235</c:v>
                </c:pt>
                <c:pt idx="1">
                  <c:v>180856</c:v>
                </c:pt>
                <c:pt idx="2">
                  <c:v>187980</c:v>
                </c:pt>
                <c:pt idx="3">
                  <c:v>88309</c:v>
                </c:pt>
                <c:pt idx="4">
                  <c:v>92579</c:v>
                </c:pt>
              </c:numCache>
            </c:numRef>
          </c:val>
          <c:smooth val="0"/>
          <c:extLst xmlns:c16r2="http://schemas.microsoft.com/office/drawing/2015/06/chart">
            <c:ext xmlns:c16="http://schemas.microsoft.com/office/drawing/2014/chart" uri="{C3380CC4-5D6E-409C-BE32-E72D297353CC}">
              <c16:uniqueId val="{00000001-2D46-49FD-87EE-CF98FD918BC1}"/>
            </c:ext>
          </c:extLst>
        </c:ser>
        <c:dLbls>
          <c:showLegendKey val="0"/>
          <c:showVal val="0"/>
          <c:showCatName val="0"/>
          <c:showSerName val="0"/>
          <c:showPercent val="0"/>
          <c:showBubbleSize val="0"/>
        </c:dLbls>
        <c:marker val="1"/>
        <c:smooth val="0"/>
        <c:axId val="210552320"/>
        <c:axId val="210554240"/>
      </c:lineChart>
      <c:catAx>
        <c:axId val="21055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554240"/>
        <c:crosses val="autoZero"/>
        <c:auto val="1"/>
        <c:lblAlgn val="ctr"/>
        <c:lblOffset val="100"/>
        <c:tickLblSkip val="1"/>
        <c:tickMarkSkip val="1"/>
        <c:noMultiLvlLbl val="0"/>
      </c:catAx>
      <c:valAx>
        <c:axId val="2105542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55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10.78</c:v>
                </c:pt>
                <c:pt idx="1">
                  <c:v>10.86</c:v>
                </c:pt>
                <c:pt idx="2">
                  <c:v>11.62</c:v>
                </c:pt>
                <c:pt idx="3">
                  <c:v>12.51</c:v>
                </c:pt>
                <c:pt idx="4">
                  <c:v>11.18</c:v>
                </c:pt>
              </c:numCache>
            </c:numRef>
          </c:val>
          <c:extLst xmlns:c16r2="http://schemas.microsoft.com/office/drawing/2015/06/chart">
            <c:ext xmlns:c16="http://schemas.microsoft.com/office/drawing/2014/chart" uri="{C3380CC4-5D6E-409C-BE32-E72D297353CC}">
              <c16:uniqueId val="{00000000-56AF-4132-BA04-2F7B431AFD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32.5</c:v>
                </c:pt>
                <c:pt idx="1">
                  <c:v>30.45</c:v>
                </c:pt>
                <c:pt idx="2">
                  <c:v>30.04</c:v>
                </c:pt>
                <c:pt idx="3">
                  <c:v>20.2</c:v>
                </c:pt>
                <c:pt idx="4">
                  <c:v>28.99</c:v>
                </c:pt>
              </c:numCache>
            </c:numRef>
          </c:val>
          <c:extLst xmlns:c16r2="http://schemas.microsoft.com/office/drawing/2015/06/chart">
            <c:ext xmlns:c16="http://schemas.microsoft.com/office/drawing/2014/chart" uri="{C3380CC4-5D6E-409C-BE32-E72D297353CC}">
              <c16:uniqueId val="{00000001-56AF-4132-BA04-2F7B431AFD5D}"/>
            </c:ext>
          </c:extLst>
        </c:ser>
        <c:dLbls>
          <c:showLegendKey val="0"/>
          <c:showVal val="0"/>
          <c:showCatName val="0"/>
          <c:showSerName val="0"/>
          <c:showPercent val="0"/>
          <c:showBubbleSize val="0"/>
        </c:dLbls>
        <c:gapWidth val="250"/>
        <c:overlap val="100"/>
        <c:axId val="221987968"/>
        <c:axId val="221989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3.12</c:v>
                </c:pt>
                <c:pt idx="1">
                  <c:v>-0.82</c:v>
                </c:pt>
                <c:pt idx="2">
                  <c:v>-0.14000000000000001</c:v>
                </c:pt>
                <c:pt idx="3">
                  <c:v>-10.41</c:v>
                </c:pt>
                <c:pt idx="4">
                  <c:v>7.45</c:v>
                </c:pt>
              </c:numCache>
            </c:numRef>
          </c:val>
          <c:smooth val="0"/>
          <c:extLst xmlns:c16r2="http://schemas.microsoft.com/office/drawing/2015/06/chart">
            <c:ext xmlns:c16="http://schemas.microsoft.com/office/drawing/2014/chart" uri="{C3380CC4-5D6E-409C-BE32-E72D297353CC}">
              <c16:uniqueId val="{00000002-56AF-4132-BA04-2F7B431AFD5D}"/>
            </c:ext>
          </c:extLst>
        </c:ser>
        <c:dLbls>
          <c:showLegendKey val="0"/>
          <c:showVal val="0"/>
          <c:showCatName val="0"/>
          <c:showSerName val="0"/>
          <c:showPercent val="0"/>
          <c:showBubbleSize val="0"/>
        </c:dLbls>
        <c:marker val="1"/>
        <c:smooth val="0"/>
        <c:axId val="221987968"/>
        <c:axId val="221989888"/>
      </c:lineChart>
      <c:catAx>
        <c:axId val="22198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989888"/>
        <c:crosses val="autoZero"/>
        <c:auto val="1"/>
        <c:lblAlgn val="ctr"/>
        <c:lblOffset val="100"/>
        <c:tickLblSkip val="1"/>
        <c:tickMarkSkip val="1"/>
        <c:noMultiLvlLbl val="0"/>
      </c:catAx>
      <c:valAx>
        <c:axId val="22198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8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CB7-4B16-94C5-793F887342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CB7-4B16-94C5-793F887342CC}"/>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CB7-4B16-94C5-793F887342C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9CB7-4B16-94C5-793F887342C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0.08</c:v>
                </c:pt>
                <c:pt idx="4">
                  <c:v>#N/A</c:v>
                </c:pt>
                <c:pt idx="5">
                  <c:v>0.1</c:v>
                </c:pt>
                <c:pt idx="6">
                  <c:v>#N/A</c:v>
                </c:pt>
                <c:pt idx="7">
                  <c:v>0.06</c:v>
                </c:pt>
                <c:pt idx="8">
                  <c:v>#N/A</c:v>
                </c:pt>
                <c:pt idx="9">
                  <c:v>0.16</c:v>
                </c:pt>
              </c:numCache>
            </c:numRef>
          </c:val>
          <c:extLst xmlns:c16r2="http://schemas.microsoft.com/office/drawing/2015/06/chart">
            <c:ext xmlns:c16="http://schemas.microsoft.com/office/drawing/2014/chart" uri="{C3380CC4-5D6E-409C-BE32-E72D297353CC}">
              <c16:uniqueId val="{00000004-9CB7-4B16-94C5-793F887342C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0.62</c:v>
                </c:pt>
                <c:pt idx="4">
                  <c:v>#N/A</c:v>
                </c:pt>
                <c:pt idx="5">
                  <c:v>0.62</c:v>
                </c:pt>
                <c:pt idx="6">
                  <c:v>#N/A</c:v>
                </c:pt>
                <c:pt idx="7">
                  <c:v>0.55000000000000004</c:v>
                </c:pt>
                <c:pt idx="8">
                  <c:v>#N/A</c:v>
                </c:pt>
                <c:pt idx="9">
                  <c:v>0.32</c:v>
                </c:pt>
              </c:numCache>
            </c:numRef>
          </c:val>
          <c:extLst xmlns:c16r2="http://schemas.microsoft.com/office/drawing/2015/06/chart">
            <c:ext xmlns:c16="http://schemas.microsoft.com/office/drawing/2014/chart" uri="{C3380CC4-5D6E-409C-BE32-E72D297353CC}">
              <c16:uniqueId val="{00000005-9CB7-4B16-94C5-793F887342C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0.22</c:v>
                </c:pt>
                <c:pt idx="2">
                  <c:v>#N/A</c:v>
                </c:pt>
                <c:pt idx="3">
                  <c:v>0.06</c:v>
                </c:pt>
                <c:pt idx="4">
                  <c:v>#N/A</c:v>
                </c:pt>
                <c:pt idx="5">
                  <c:v>0.09</c:v>
                </c:pt>
                <c:pt idx="6">
                  <c:v>#N/A</c:v>
                </c:pt>
                <c:pt idx="7">
                  <c:v>0.38</c:v>
                </c:pt>
                <c:pt idx="8">
                  <c:v>#N/A</c:v>
                </c:pt>
                <c:pt idx="9">
                  <c:v>0.39</c:v>
                </c:pt>
              </c:numCache>
            </c:numRef>
          </c:val>
          <c:extLst xmlns:c16r2="http://schemas.microsoft.com/office/drawing/2015/06/chart">
            <c:ext xmlns:c16="http://schemas.microsoft.com/office/drawing/2014/chart" uri="{C3380CC4-5D6E-409C-BE32-E72D297353CC}">
              <c16:uniqueId val="{00000006-9CB7-4B16-94C5-793F887342C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0.05</c:v>
                </c:pt>
                <c:pt idx="2">
                  <c:v>#N/A</c:v>
                </c:pt>
                <c:pt idx="3">
                  <c:v>0.47</c:v>
                </c:pt>
                <c:pt idx="4">
                  <c:v>#N/A</c:v>
                </c:pt>
                <c:pt idx="5">
                  <c:v>0.43</c:v>
                </c:pt>
                <c:pt idx="6">
                  <c:v>#N/A</c:v>
                </c:pt>
                <c:pt idx="7">
                  <c:v>0.4</c:v>
                </c:pt>
                <c:pt idx="8">
                  <c:v>#N/A</c:v>
                </c:pt>
                <c:pt idx="9">
                  <c:v>1.33</c:v>
                </c:pt>
              </c:numCache>
            </c:numRef>
          </c:val>
          <c:extLst xmlns:c16r2="http://schemas.microsoft.com/office/drawing/2015/06/chart">
            <c:ext xmlns:c16="http://schemas.microsoft.com/office/drawing/2014/chart" uri="{C3380CC4-5D6E-409C-BE32-E72D297353CC}">
              <c16:uniqueId val="{00000007-9CB7-4B16-94C5-793F887342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6.37</c:v>
                </c:pt>
                <c:pt idx="2">
                  <c:v>#N/A</c:v>
                </c:pt>
                <c:pt idx="3">
                  <c:v>5.12</c:v>
                </c:pt>
                <c:pt idx="4">
                  <c:v>#N/A</c:v>
                </c:pt>
                <c:pt idx="5">
                  <c:v>4.34</c:v>
                </c:pt>
                <c:pt idx="6">
                  <c:v>#N/A</c:v>
                </c:pt>
                <c:pt idx="7">
                  <c:v>3.91</c:v>
                </c:pt>
                <c:pt idx="8">
                  <c:v>#N/A</c:v>
                </c:pt>
                <c:pt idx="9">
                  <c:v>3.9</c:v>
                </c:pt>
              </c:numCache>
            </c:numRef>
          </c:val>
          <c:extLst xmlns:c16r2="http://schemas.microsoft.com/office/drawing/2015/06/chart">
            <c:ext xmlns:c16="http://schemas.microsoft.com/office/drawing/2014/chart" uri="{C3380CC4-5D6E-409C-BE32-E72D297353CC}">
              <c16:uniqueId val="{00000008-9CB7-4B16-94C5-793F887342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10.77</c:v>
                </c:pt>
                <c:pt idx="2">
                  <c:v>#N/A</c:v>
                </c:pt>
                <c:pt idx="3">
                  <c:v>10.86</c:v>
                </c:pt>
                <c:pt idx="4">
                  <c:v>#N/A</c:v>
                </c:pt>
                <c:pt idx="5">
                  <c:v>11.61</c:v>
                </c:pt>
                <c:pt idx="6">
                  <c:v>#N/A</c:v>
                </c:pt>
                <c:pt idx="7">
                  <c:v>12.51</c:v>
                </c:pt>
                <c:pt idx="8">
                  <c:v>#N/A</c:v>
                </c:pt>
                <c:pt idx="9">
                  <c:v>11.17</c:v>
                </c:pt>
              </c:numCache>
            </c:numRef>
          </c:val>
          <c:extLst xmlns:c16r2="http://schemas.microsoft.com/office/drawing/2015/06/chart">
            <c:ext xmlns:c16="http://schemas.microsoft.com/office/drawing/2014/chart" uri="{C3380CC4-5D6E-409C-BE32-E72D297353CC}">
              <c16:uniqueId val="{00000009-9CB7-4B16-94C5-793F887342CC}"/>
            </c:ext>
          </c:extLst>
        </c:ser>
        <c:dLbls>
          <c:showLegendKey val="0"/>
          <c:showVal val="0"/>
          <c:showCatName val="0"/>
          <c:showSerName val="0"/>
          <c:showPercent val="0"/>
          <c:showBubbleSize val="0"/>
        </c:dLbls>
        <c:gapWidth val="150"/>
        <c:overlap val="100"/>
        <c:axId val="222723456"/>
        <c:axId val="222737536"/>
      </c:barChart>
      <c:catAx>
        <c:axId val="2227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737536"/>
        <c:crosses val="autoZero"/>
        <c:auto val="1"/>
        <c:lblAlgn val="ctr"/>
        <c:lblOffset val="100"/>
        <c:tickLblSkip val="1"/>
        <c:tickMarkSkip val="1"/>
        <c:noMultiLvlLbl val="0"/>
      </c:catAx>
      <c:valAx>
        <c:axId val="22273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72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323</c:v>
                </c:pt>
                <c:pt idx="5">
                  <c:v>328</c:v>
                </c:pt>
                <c:pt idx="8">
                  <c:v>332</c:v>
                </c:pt>
                <c:pt idx="11">
                  <c:v>307</c:v>
                </c:pt>
                <c:pt idx="14">
                  <c:v>311</c:v>
                </c:pt>
              </c:numCache>
            </c:numRef>
          </c:val>
          <c:extLst xmlns:c16r2="http://schemas.microsoft.com/office/drawing/2015/06/chart">
            <c:ext xmlns:c16="http://schemas.microsoft.com/office/drawing/2014/chart" uri="{C3380CC4-5D6E-409C-BE32-E72D297353CC}">
              <c16:uniqueId val="{00000000-2467-4C94-AA93-BAE35A83F2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467-4C94-AA93-BAE35A83F2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0</c:v>
                </c:pt>
                <c:pt idx="12">
                  <c:v>6</c:v>
                </c:pt>
              </c:numCache>
            </c:numRef>
          </c:val>
          <c:extLst xmlns:c16r2="http://schemas.microsoft.com/office/drawing/2015/06/chart">
            <c:ext xmlns:c16="http://schemas.microsoft.com/office/drawing/2014/chart" uri="{C3380CC4-5D6E-409C-BE32-E72D297353CC}">
              <c16:uniqueId val="{00000002-2467-4C94-AA93-BAE35A83F2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11</c:v>
                </c:pt>
                <c:pt idx="6">
                  <c:v>10</c:v>
                </c:pt>
                <c:pt idx="9">
                  <c:v>12</c:v>
                </c:pt>
                <c:pt idx="12">
                  <c:v>6</c:v>
                </c:pt>
              </c:numCache>
            </c:numRef>
          </c:val>
          <c:extLst xmlns:c16r2="http://schemas.microsoft.com/office/drawing/2015/06/chart">
            <c:ext xmlns:c16="http://schemas.microsoft.com/office/drawing/2014/chart" uri="{C3380CC4-5D6E-409C-BE32-E72D297353CC}">
              <c16:uniqueId val="{00000003-2467-4C94-AA93-BAE35A83F2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139</c:v>
                </c:pt>
                <c:pt idx="3">
                  <c:v>138</c:v>
                </c:pt>
                <c:pt idx="6">
                  <c:v>154</c:v>
                </c:pt>
                <c:pt idx="9">
                  <c:v>168</c:v>
                </c:pt>
                <c:pt idx="12">
                  <c:v>170</c:v>
                </c:pt>
              </c:numCache>
            </c:numRef>
          </c:val>
          <c:extLst xmlns:c16r2="http://schemas.microsoft.com/office/drawing/2015/06/chart">
            <c:ext xmlns:c16="http://schemas.microsoft.com/office/drawing/2014/chart" uri="{C3380CC4-5D6E-409C-BE32-E72D297353CC}">
              <c16:uniqueId val="{00000004-2467-4C94-AA93-BAE35A83F2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467-4C94-AA93-BAE35A83F2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467-4C94-AA93-BAE35A83F2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340</c:v>
                </c:pt>
                <c:pt idx="3">
                  <c:v>342</c:v>
                </c:pt>
                <c:pt idx="6">
                  <c:v>351</c:v>
                </c:pt>
                <c:pt idx="9">
                  <c:v>327</c:v>
                </c:pt>
                <c:pt idx="12">
                  <c:v>329</c:v>
                </c:pt>
              </c:numCache>
            </c:numRef>
          </c:val>
          <c:extLst xmlns:c16r2="http://schemas.microsoft.com/office/drawing/2015/06/chart">
            <c:ext xmlns:c16="http://schemas.microsoft.com/office/drawing/2014/chart" uri="{C3380CC4-5D6E-409C-BE32-E72D297353CC}">
              <c16:uniqueId val="{00000007-2467-4C94-AA93-BAE35A83F239}"/>
            </c:ext>
          </c:extLst>
        </c:ser>
        <c:dLbls>
          <c:showLegendKey val="0"/>
          <c:showVal val="0"/>
          <c:showCatName val="0"/>
          <c:showSerName val="0"/>
          <c:showPercent val="0"/>
          <c:showBubbleSize val="0"/>
        </c:dLbls>
        <c:gapWidth val="100"/>
        <c:overlap val="100"/>
        <c:axId val="210632064"/>
        <c:axId val="21411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167</c:v>
                </c:pt>
                <c:pt idx="2">
                  <c:v>#N/A</c:v>
                </c:pt>
                <c:pt idx="3">
                  <c:v>#N/A</c:v>
                </c:pt>
                <c:pt idx="4">
                  <c:v>166</c:v>
                </c:pt>
                <c:pt idx="5">
                  <c:v>#N/A</c:v>
                </c:pt>
                <c:pt idx="6">
                  <c:v>#N/A</c:v>
                </c:pt>
                <c:pt idx="7">
                  <c:v>186</c:v>
                </c:pt>
                <c:pt idx="8">
                  <c:v>#N/A</c:v>
                </c:pt>
                <c:pt idx="9">
                  <c:v>#N/A</c:v>
                </c:pt>
                <c:pt idx="10">
                  <c:v>200</c:v>
                </c:pt>
                <c:pt idx="11">
                  <c:v>#N/A</c:v>
                </c:pt>
                <c:pt idx="12">
                  <c:v>#N/A</c:v>
                </c:pt>
                <c:pt idx="13">
                  <c:v>200</c:v>
                </c:pt>
                <c:pt idx="14">
                  <c:v>#N/A</c:v>
                </c:pt>
              </c:numCache>
            </c:numRef>
          </c:val>
          <c:smooth val="0"/>
          <c:extLst xmlns:c16r2="http://schemas.microsoft.com/office/drawing/2015/06/chart">
            <c:ext xmlns:c16="http://schemas.microsoft.com/office/drawing/2014/chart" uri="{C3380CC4-5D6E-409C-BE32-E72D297353CC}">
              <c16:uniqueId val="{00000008-2467-4C94-AA93-BAE35A83F239}"/>
            </c:ext>
          </c:extLst>
        </c:ser>
        <c:dLbls>
          <c:showLegendKey val="0"/>
          <c:showVal val="0"/>
          <c:showCatName val="0"/>
          <c:showSerName val="0"/>
          <c:showPercent val="0"/>
          <c:showBubbleSize val="0"/>
        </c:dLbls>
        <c:marker val="1"/>
        <c:smooth val="0"/>
        <c:axId val="210632064"/>
        <c:axId val="214119936"/>
      </c:lineChart>
      <c:catAx>
        <c:axId val="21063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119936"/>
        <c:crosses val="autoZero"/>
        <c:auto val="1"/>
        <c:lblAlgn val="ctr"/>
        <c:lblOffset val="100"/>
        <c:tickLblSkip val="1"/>
        <c:tickMarkSkip val="1"/>
        <c:noMultiLvlLbl val="0"/>
      </c:catAx>
      <c:valAx>
        <c:axId val="21411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63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3497</c:v>
                </c:pt>
                <c:pt idx="5">
                  <c:v>3859</c:v>
                </c:pt>
                <c:pt idx="8">
                  <c:v>4071</c:v>
                </c:pt>
                <c:pt idx="11">
                  <c:v>4014</c:v>
                </c:pt>
                <c:pt idx="14">
                  <c:v>4047</c:v>
                </c:pt>
              </c:numCache>
            </c:numRef>
          </c:val>
          <c:extLst xmlns:c16r2="http://schemas.microsoft.com/office/drawing/2015/06/chart">
            <c:ext xmlns:c16="http://schemas.microsoft.com/office/drawing/2014/chart" uri="{C3380CC4-5D6E-409C-BE32-E72D297353CC}">
              <c16:uniqueId val="{00000000-211B-4BA6-906A-4293C77391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c:v>
                </c:pt>
                <c:pt idx="5">
                  <c:v>74</c:v>
                </c:pt>
                <c:pt idx="8">
                  <c:v>66</c:v>
                </c:pt>
                <c:pt idx="11">
                  <c:v>59</c:v>
                </c:pt>
                <c:pt idx="14">
                  <c:v>37</c:v>
                </c:pt>
              </c:numCache>
            </c:numRef>
          </c:val>
          <c:extLst xmlns:c16r2="http://schemas.microsoft.com/office/drawing/2015/06/chart">
            <c:ext xmlns:c16="http://schemas.microsoft.com/office/drawing/2014/chart" uri="{C3380CC4-5D6E-409C-BE32-E72D297353CC}">
              <c16:uniqueId val="{00000001-211B-4BA6-906A-4293C77391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1387</c:v>
                </c:pt>
                <c:pt idx="5">
                  <c:v>1455</c:v>
                </c:pt>
                <c:pt idx="8">
                  <c:v>1467</c:v>
                </c:pt>
                <c:pt idx="11">
                  <c:v>1261</c:v>
                </c:pt>
                <c:pt idx="14">
                  <c:v>1241</c:v>
                </c:pt>
              </c:numCache>
            </c:numRef>
          </c:val>
          <c:extLst xmlns:c16r2="http://schemas.microsoft.com/office/drawing/2015/06/chart">
            <c:ext xmlns:c16="http://schemas.microsoft.com/office/drawing/2014/chart" uri="{C3380CC4-5D6E-409C-BE32-E72D297353CC}">
              <c16:uniqueId val="{00000002-211B-4BA6-906A-4293C77391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11B-4BA6-906A-4293C77391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11B-4BA6-906A-4293C77391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1B-4BA6-906A-4293C77391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295</c:v>
                </c:pt>
                <c:pt idx="3">
                  <c:v>238</c:v>
                </c:pt>
                <c:pt idx="6">
                  <c:v>291</c:v>
                </c:pt>
                <c:pt idx="9">
                  <c:v>275</c:v>
                </c:pt>
                <c:pt idx="12">
                  <c:v>301</c:v>
                </c:pt>
              </c:numCache>
            </c:numRef>
          </c:val>
          <c:extLst xmlns:c16r2="http://schemas.microsoft.com/office/drawing/2015/06/chart">
            <c:ext xmlns:c16="http://schemas.microsoft.com/office/drawing/2014/chart" uri="{C3380CC4-5D6E-409C-BE32-E72D297353CC}">
              <c16:uniqueId val="{00000006-211B-4BA6-906A-4293C77391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c:v>
                </c:pt>
                <c:pt idx="3">
                  <c:v>20</c:v>
                </c:pt>
                <c:pt idx="6">
                  <c:v>13</c:v>
                </c:pt>
                <c:pt idx="9">
                  <c:v>8</c:v>
                </c:pt>
                <c:pt idx="12">
                  <c:v>6</c:v>
                </c:pt>
              </c:numCache>
            </c:numRef>
          </c:val>
          <c:extLst xmlns:c16r2="http://schemas.microsoft.com/office/drawing/2015/06/chart">
            <c:ext xmlns:c16="http://schemas.microsoft.com/office/drawing/2014/chart" uri="{C3380CC4-5D6E-409C-BE32-E72D297353CC}">
              <c16:uniqueId val="{00000007-211B-4BA6-906A-4293C77391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2003</c:v>
                </c:pt>
                <c:pt idx="3">
                  <c:v>1839</c:v>
                </c:pt>
                <c:pt idx="6">
                  <c:v>1719</c:v>
                </c:pt>
                <c:pt idx="9">
                  <c:v>1703</c:v>
                </c:pt>
                <c:pt idx="12">
                  <c:v>1737</c:v>
                </c:pt>
              </c:numCache>
            </c:numRef>
          </c:val>
          <c:extLst xmlns:c16r2="http://schemas.microsoft.com/office/drawing/2015/06/chart">
            <c:ext xmlns:c16="http://schemas.microsoft.com/office/drawing/2014/chart" uri="{C3380CC4-5D6E-409C-BE32-E72D297353CC}">
              <c16:uniqueId val="{00000008-211B-4BA6-906A-4293C77391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3</c:v>
                </c:pt>
                <c:pt idx="6">
                  <c:v>1</c:v>
                </c:pt>
                <c:pt idx="9">
                  <c:v>10</c:v>
                </c:pt>
                <c:pt idx="12">
                  <c:v>6</c:v>
                </c:pt>
              </c:numCache>
            </c:numRef>
          </c:val>
          <c:extLst xmlns:c16r2="http://schemas.microsoft.com/office/drawing/2015/06/chart">
            <c:ext xmlns:c16="http://schemas.microsoft.com/office/drawing/2014/chart" uri="{C3380CC4-5D6E-409C-BE32-E72D297353CC}">
              <c16:uniqueId val="{00000009-211B-4BA6-906A-4293C77391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3497</c:v>
                </c:pt>
                <c:pt idx="3">
                  <c:v>4088</c:v>
                </c:pt>
                <c:pt idx="6">
                  <c:v>4423</c:v>
                </c:pt>
                <c:pt idx="9">
                  <c:v>4431</c:v>
                </c:pt>
                <c:pt idx="12">
                  <c:v>4469</c:v>
                </c:pt>
              </c:numCache>
            </c:numRef>
          </c:val>
          <c:extLst xmlns:c16r2="http://schemas.microsoft.com/office/drawing/2015/06/chart">
            <c:ext xmlns:c16="http://schemas.microsoft.com/office/drawing/2014/chart" uri="{C3380CC4-5D6E-409C-BE32-E72D297353CC}">
              <c16:uniqueId val="{0000000A-211B-4BA6-906A-4293C77391BB}"/>
            </c:ext>
          </c:extLst>
        </c:ser>
        <c:dLbls>
          <c:showLegendKey val="0"/>
          <c:showVal val="0"/>
          <c:showCatName val="0"/>
          <c:showSerName val="0"/>
          <c:showPercent val="0"/>
          <c:showBubbleSize val="0"/>
        </c:dLbls>
        <c:gapWidth val="100"/>
        <c:overlap val="100"/>
        <c:axId val="222590464"/>
        <c:axId val="22259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854</c:v>
                </c:pt>
                <c:pt idx="2">
                  <c:v>#N/A</c:v>
                </c:pt>
                <c:pt idx="3">
                  <c:v>#N/A</c:v>
                </c:pt>
                <c:pt idx="4">
                  <c:v>800</c:v>
                </c:pt>
                <c:pt idx="5">
                  <c:v>#N/A</c:v>
                </c:pt>
                <c:pt idx="6">
                  <c:v>#N/A</c:v>
                </c:pt>
                <c:pt idx="7">
                  <c:v>843</c:v>
                </c:pt>
                <c:pt idx="8">
                  <c:v>#N/A</c:v>
                </c:pt>
                <c:pt idx="9">
                  <c:v>#N/A</c:v>
                </c:pt>
                <c:pt idx="10">
                  <c:v>1092</c:v>
                </c:pt>
                <c:pt idx="11">
                  <c:v>#N/A</c:v>
                </c:pt>
                <c:pt idx="12">
                  <c:v>#N/A</c:v>
                </c:pt>
                <c:pt idx="13">
                  <c:v>1195</c:v>
                </c:pt>
                <c:pt idx="14">
                  <c:v>#N/A</c:v>
                </c:pt>
              </c:numCache>
            </c:numRef>
          </c:val>
          <c:smooth val="0"/>
          <c:extLst xmlns:c16r2="http://schemas.microsoft.com/office/drawing/2015/06/chart">
            <c:ext xmlns:c16="http://schemas.microsoft.com/office/drawing/2014/chart" uri="{C3380CC4-5D6E-409C-BE32-E72D297353CC}">
              <c16:uniqueId val="{0000000B-211B-4BA6-906A-4293C77391BB}"/>
            </c:ext>
          </c:extLst>
        </c:ser>
        <c:dLbls>
          <c:showLegendKey val="0"/>
          <c:showVal val="0"/>
          <c:showCatName val="0"/>
          <c:showSerName val="0"/>
          <c:showPercent val="0"/>
          <c:showBubbleSize val="0"/>
        </c:dLbls>
        <c:marker val="1"/>
        <c:smooth val="0"/>
        <c:axId val="222590464"/>
        <c:axId val="222592384"/>
      </c:lineChart>
      <c:catAx>
        <c:axId val="22259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592384"/>
        <c:crosses val="autoZero"/>
        <c:auto val="1"/>
        <c:lblAlgn val="ctr"/>
        <c:lblOffset val="100"/>
        <c:tickLblSkip val="1"/>
        <c:tickMarkSkip val="1"/>
        <c:noMultiLvlLbl val="0"/>
      </c:catAx>
      <c:valAx>
        <c:axId val="22259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9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752</c:v>
                </c:pt>
                <c:pt idx="1">
                  <c:v>489</c:v>
                </c:pt>
                <c:pt idx="2">
                  <c:v>701</c:v>
                </c:pt>
              </c:numCache>
            </c:numRef>
          </c:val>
          <c:extLst xmlns:c16r2="http://schemas.microsoft.com/office/drawing/2015/06/chart">
            <c:ext xmlns:c16="http://schemas.microsoft.com/office/drawing/2014/chart" uri="{C3380CC4-5D6E-409C-BE32-E72D297353CC}">
              <c16:uniqueId val="{00000000-6B46-4310-9B8B-3337D59E64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c:v>
                </c:pt>
                <c:pt idx="1">
                  <c:v>45</c:v>
                </c:pt>
                <c:pt idx="2">
                  <c:v>100</c:v>
                </c:pt>
              </c:numCache>
            </c:numRef>
          </c:val>
          <c:extLst xmlns:c16r2="http://schemas.microsoft.com/office/drawing/2015/06/chart">
            <c:ext xmlns:c16="http://schemas.microsoft.com/office/drawing/2014/chart" uri="{C3380CC4-5D6E-409C-BE32-E72D297353CC}">
              <c16:uniqueId val="{00000001-6B46-4310-9B8B-3337D59E64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465</c:v>
                </c:pt>
                <c:pt idx="1">
                  <c:v>597</c:v>
                </c:pt>
                <c:pt idx="2">
                  <c:v>235</c:v>
                </c:pt>
              </c:numCache>
            </c:numRef>
          </c:val>
          <c:extLst xmlns:c16r2="http://schemas.microsoft.com/office/drawing/2015/06/chart">
            <c:ext xmlns:c16="http://schemas.microsoft.com/office/drawing/2014/chart" uri="{C3380CC4-5D6E-409C-BE32-E72D297353CC}">
              <c16:uniqueId val="{00000002-6B46-4310-9B8B-3337D59E646C}"/>
            </c:ext>
          </c:extLst>
        </c:ser>
        <c:dLbls>
          <c:showLegendKey val="0"/>
          <c:showVal val="0"/>
          <c:showCatName val="0"/>
          <c:showSerName val="0"/>
          <c:showPercent val="0"/>
          <c:showBubbleSize val="0"/>
        </c:dLbls>
        <c:gapWidth val="120"/>
        <c:overlap val="100"/>
        <c:axId val="222641152"/>
        <c:axId val="222647040"/>
      </c:barChart>
      <c:catAx>
        <c:axId val="22264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2647040"/>
        <c:crosses val="autoZero"/>
        <c:auto val="1"/>
        <c:lblAlgn val="ctr"/>
        <c:lblOffset val="100"/>
        <c:tickLblSkip val="1"/>
        <c:tickMarkSkip val="1"/>
        <c:noMultiLvlLbl val="0"/>
      </c:catAx>
      <c:valAx>
        <c:axId val="222647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264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{79A79B08-FDC6-4841-82B0-355A4D70E22E}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08B-4E92-960B-7F9B3EB10BA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{81E7BA2F-9080-4AEC-A9CA-4CCF1F45FC96}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8B-4E92-960B-7F9B3EB10BA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{1462DB8C-2F96-4835-8E65-8F44C52CA422}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8B-4E92-960B-7F9B3EB10BA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{A41E1753-7CD3-48C2-9DEF-11E4D3DBE352}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8B-4E92-960B-7F9B3EB10BA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{A938F002-568A-4111-B351-901587DF1FEA}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8B-4E92-960B-7F9B3EB10B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{010C2933-83B8-4427-A7C2-1EF423CDD1B0}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08B-4E92-960B-7F9B3EB10B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{BE8F3700-BBFF-43E6-BCF5-ACFA8A4B6701}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08B-4E92-960B-7F9B3EB10B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{BF902F13-B548-4AE1-A4C7-6DBB846C6442}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08B-4E92-960B-7F9B3EB10B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{9EA185F3-6B05-4551-ACC1-47B1494CA2D1}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08B-4E92-960B-7F9B3EB10B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61</c:v>
                </c:pt>
                <c:pt idx="24">
                  <c:v>62.4</c:v>
                </c:pt>
                <c:pt idx="32">
                  <c:v>60.8</c:v>
                </c:pt>
              </c:numCache>
            </c:numRef>
          </c:xVal>
          <c:yVal>
            <c:numRef>
              <c:f>公会計指標分析・財政指標組合せ分析表!$BP$51:$DC$51</c:f>
              <c:numCache>
                <c:formatCode>#,##0.0;"▲ "#,##0.0</c:formatCode>
                <c:ptCount val="40"/>
                <c:pt idx="8">
                  <c:v>36.1</c:v>
                </c:pt>
                <c:pt idx="16">
                  <c:v>38.700000000000003</c:v>
                </c:pt>
                <c:pt idx="24">
                  <c:v>51.6</c:v>
                </c:pt>
                <c:pt idx="32">
                  <c:v>56.6</c:v>
                </c:pt>
              </c:numCache>
            </c:numRef>
          </c:yVal>
          <c:smooth val="0"/>
          <c:extLst xmlns:c16r2="http://schemas.microsoft.com/office/drawing/2015/06/chart">
            <c:ext xmlns:c16="http://schemas.microsoft.com/office/drawing/2014/chart" uri="{C3380CC4-5D6E-409C-BE32-E72D297353CC}">
              <c16:uniqueId val="{00000009-B08B-4E92-960B-7F9B3EB10B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{1C7B083D-C7BE-488F-96EA-367B33BD8C22}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08B-4E92-960B-7F9B3EB10BA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{B8AA9471-D224-4DD1-931A-01C80DE9463B}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8B-4E92-960B-7F9B3EB10BA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{74064798-7C74-4BD9-9FCA-8030CEA24C30}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8B-4E92-960B-7F9B3EB10BA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{75B34382-2912-458A-BBB8-1B0AEAEDE551}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8B-4E92-960B-7F9B3EB10BA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{C915725F-A6E1-4CB9-A64F-EDA850F9AD95}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8B-4E92-960B-7F9B3EB10B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{261AF1F0-E56C-47DE-BC57-DC3DC944ED03}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08B-4E92-960B-7F9B3EB10B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{39BC67BD-14E8-4F98-A055-20ADFAA9DC1D}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08B-4E92-960B-7F9B3EB10B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{C49DAAF8-33EE-4B58-8043-6CAE9EC488E1}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08B-4E92-960B-7F9B3EB10B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{0D550C49-9C11-4EC3-81AC-C6D4ABF14A3F}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08B-4E92-960B-7F9B3EB10B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08B-4E92-960B-7F9B3EB10BA3}"/>
            </c:ext>
          </c:extLst>
        </c:ser>
        <c:dLbls>
          <c:showLegendKey val="0"/>
          <c:showVal val="1"/>
          <c:showCatName val="0"/>
          <c:showSerName val="0"/>
          <c:showPercent val="0"/>
          <c:showBubbleSize val="0"/>
        </c:dLbls>
        <c:axId val="223713536"/>
        <c:axId val="223420800"/>
      </c:scatterChart>
      <c:valAx>
        <c:axId val="223713536"/>
        <c:scaling>
          <c:orientation val="minMax"/>
          <c:max val="63"/>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420800"/>
        <c:crosses val="autoZero"/>
        <c:crossBetween val="midCat"/>
      </c:valAx>
      <c:valAx>
        <c:axId val="22342080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713536"/>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{23B305A0-DAD9-45D8-89CE-169E07C47802}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C08-4CA3-B4B8-4231B40C8F0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{EDF917BD-0DCE-4C34-917F-DBB707C0A83A}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08-4CA3-B4B8-4231B40C8F0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{9ABE25C8-99BF-447D-93E1-90EA3734F3E1}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08-4CA3-B4B8-4231B40C8F0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{F2087959-508E-4BAA-8658-1432E123793B}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08-4CA3-B4B8-4231B40C8F0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{EFB05B95-24A0-4E8F-914D-08AFB6E56778}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08-4CA3-B4B8-4231B40C8F0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{49F87BE8-98E4-4968-95BF-486D7BF2BB84}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C08-4CA3-B4B8-4231B40C8F0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{B8C3B35F-47DD-471F-B9EA-0892731298C1}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C08-4CA3-B4B8-4231B40C8F0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{A5ADC2A5-49D3-4794-94E5-A8E1C8ABCF7A}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C08-4CA3-B4B8-4231B40C8F0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{BABD63BD-98C0-4C48-8A3E-E3D4062D2E1C}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C08-4CA3-B4B8-4231B40C8F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c:v>
                </c:pt>
                <c:pt idx="16">
                  <c:v>7.9</c:v>
                </c:pt>
                <c:pt idx="24">
                  <c:v>8.5</c:v>
                </c:pt>
                <c:pt idx="32">
                  <c:v>9.1</c:v>
                </c:pt>
              </c:numCache>
            </c:numRef>
          </c:xVal>
          <c:yVal>
            <c:numRef>
              <c:f>公会計指標分析・財政指標組合せ分析表!$BP$73:$DC$73</c:f>
              <c:numCache>
                <c:formatCode>#,##0.0;"▲ "#,##0.0</c:formatCode>
                <c:ptCount val="40"/>
                <c:pt idx="0">
                  <c:v>39.799999999999997</c:v>
                </c:pt>
                <c:pt idx="8">
                  <c:v>36.1</c:v>
                </c:pt>
                <c:pt idx="16">
                  <c:v>38.700000000000003</c:v>
                </c:pt>
                <c:pt idx="24">
                  <c:v>51.6</c:v>
                </c:pt>
                <c:pt idx="32">
                  <c:v>56.6</c:v>
                </c:pt>
              </c:numCache>
            </c:numRef>
          </c:yVal>
          <c:smooth val="0"/>
          <c:extLst xmlns:c16r2="http://schemas.microsoft.com/office/drawing/2015/06/chart">
            <c:ext xmlns:c16="http://schemas.microsoft.com/office/drawing/2014/chart" uri="{C3380CC4-5D6E-409C-BE32-E72D297353CC}">
              <c16:uniqueId val="{00000009-9C08-4CA3-B4B8-4231B40C8F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{88EAD095-1C07-432C-A34B-A77EF68C52AE}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C08-4CA3-B4B8-4231B40C8F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{1CDE771A-DF1B-46A8-BBE5-863EA48841A5}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08-4CA3-B4B8-4231B40C8F0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{D6470071-C94F-40E1-B52C-0967AC61DF71}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08-4CA3-B4B8-4231B40C8F0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{4AF2CDD2-B203-44A7-9683-12AE0FFE9D70}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08-4CA3-B4B8-4231B40C8F0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{8234A29B-1FBE-4F71-B93D-F93AA78381C3}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08-4CA3-B4B8-4231B40C8F0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{C768B151-F28A-41AA-8A95-92A6E0B6944C}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C08-4CA3-B4B8-4231B40C8F0D}"/>
                </c:ext>
              </c:extLst>
            </c:dLbl>
            <c:dLbl>
              <c:idx val="16"/>
              <c:layout>
                <c:manualLayout>
                  <c:x val="-3.1697991619110633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{E18CBE62-997E-4EB3-98A9-8DFD3C24913F}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C08-4CA3-B4B8-4231B40C8F0D}"/>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{10F20053-40B5-4302-ACAB-B5CA90FC38CE}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C08-4CA3-B4B8-4231B40C8F0D}"/>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{D79A9F7F-1A58-4521-8040-81E08E3C8D0B}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C08-4CA3-B4B8-4231B40C8F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C08-4CA3-B4B8-4231B40C8F0D}"/>
            </c:ext>
          </c:extLst>
        </c:ser>
        <c:dLbls>
          <c:showLegendKey val="0"/>
          <c:showVal val="1"/>
          <c:showCatName val="0"/>
          <c:showSerName val="0"/>
          <c:showPercent val="0"/>
          <c:showBubbleSize val="0"/>
        </c:dLbls>
        <c:axId val="223504256"/>
        <c:axId val="223535104"/>
      </c:scatterChart>
      <c:valAx>
        <c:axId val="22350425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535104"/>
        <c:crosses val="autoZero"/>
        <c:crossBetween val="midCat"/>
      </c:valAx>
      <c:valAx>
        <c:axId val="223535104"/>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50425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平成１６年度をピークに、公営企業は上水道事業の老朽管更新等の事業完了及び下水道事業の整備区域見直し等により起債発行を抑制、病院事業債は平成２２年度に償還終了した。一部事務組合については、総合交流施設等の負担が大きい起債が終了し、算入公債費については、</a:t>
          </a:r>
          <a:r>
            <a:rPr kumimoji="1" lang="ja-JP" altLang="en-US" sz="1050">
              <a:solidFill>
                <a:schemeClr val="dk1"/>
              </a:solidFill>
              <a:effectLst/>
              <a:latin typeface="+mn-lt"/>
              <a:ea typeface="+mn-ea"/>
              <a:cs typeface="+mn-cs"/>
            </a:rPr>
            <a:t>平成２６年度に過疎法指定を受け過疎債等の</a:t>
          </a:r>
          <a:r>
            <a:rPr kumimoji="1" lang="ja-JP" altLang="ja-JP" sz="1050">
              <a:solidFill>
                <a:schemeClr val="dk1"/>
              </a:solidFill>
              <a:effectLst/>
              <a:latin typeface="+mn-lt"/>
              <a:ea typeface="+mn-ea"/>
              <a:cs typeface="+mn-cs"/>
            </a:rPr>
            <a:t>交付税措置のある起債の借入を極力実施しているため横ばいとなっている。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今後は、過疎債や県振興資金等の元金償還が本格化することから令和元年２年と急増し約１０年間は高止まりする見込みとなっている。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平成２３年度以降、小学校耐震化・大規模改修、学校給食調理場改築、貸工場設置事業</a:t>
          </a:r>
          <a:r>
            <a:rPr kumimoji="1" lang="ja-JP" altLang="en-US" sz="1050">
              <a:solidFill>
                <a:schemeClr val="dk1"/>
              </a:solidFill>
              <a:effectLst/>
              <a:latin typeface="+mn-lt"/>
              <a:ea typeface="+mn-ea"/>
              <a:cs typeface="+mn-cs"/>
            </a:rPr>
            <a:t>及び認定こども園建設補助金</a:t>
          </a:r>
          <a:r>
            <a:rPr kumimoji="1" lang="ja-JP" altLang="ja-JP" sz="1050">
              <a:solidFill>
                <a:schemeClr val="dk1"/>
              </a:solidFill>
              <a:effectLst/>
              <a:latin typeface="+mn-lt"/>
              <a:ea typeface="+mn-ea"/>
              <a:cs typeface="+mn-cs"/>
            </a:rPr>
            <a:t>等の大規模事業を続けてきたことから、起債発行や債務負担行為の設定は計画的に実施していく。</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地方債残高については平成１６年度をピークに、起債発行を抑制している。公営企業債繰入見込額及び組合等負担見込額については、事業の見直しにより年々減少している。</a:t>
          </a:r>
          <a:endParaRPr lang="ja-JP" altLang="ja-JP" sz="1400">
            <a:effectLst/>
          </a:endParaRPr>
        </a:p>
        <a:p>
          <a:r>
            <a:rPr kumimoji="1" lang="ja-JP" altLang="ja-JP" sz="1100">
              <a:solidFill>
                <a:schemeClr val="dk1"/>
              </a:solidFill>
              <a:effectLst/>
              <a:latin typeface="+mn-lt"/>
              <a:ea typeface="+mn-ea"/>
              <a:cs typeface="+mn-cs"/>
            </a:rPr>
            <a:t>充当基金残高については、平成１９年度に病院の診療所化により、財政調整基金及び特定目的基金の繰入により積立金が大幅に減少したが、その後、歳入確保及び経費抑制に努め、毎年積立残高を増加させてきた。</a:t>
          </a:r>
          <a:endParaRPr lang="ja-JP" altLang="ja-JP" sz="1400">
            <a:effectLst/>
          </a:endParaRPr>
        </a:p>
        <a:p>
          <a:r>
            <a:rPr lang="ja-JP" altLang="ja-JP" sz="1100">
              <a:solidFill>
                <a:schemeClr val="dk1"/>
              </a:solidFill>
              <a:effectLst/>
              <a:latin typeface="+mn-lt"/>
              <a:ea typeface="+mn-ea"/>
              <a:cs typeface="+mn-cs"/>
            </a:rPr>
            <a:t>地方債残高は、平成２６年度から大幅に増加しているのは、貸工場、認定こども園整備に伴う過疎債借入分で元金据置期間であったが、元金償還が</a:t>
          </a:r>
          <a:r>
            <a:rPr lang="ja-JP" altLang="en-US" sz="1100">
              <a:solidFill>
                <a:schemeClr val="dk1"/>
              </a:solidFill>
              <a:effectLst/>
              <a:latin typeface="+mn-lt"/>
              <a:ea typeface="+mn-ea"/>
              <a:cs typeface="+mn-cs"/>
            </a:rPr>
            <a:t>令和元年度</a:t>
          </a:r>
          <a:r>
            <a:rPr lang="ja-JP" altLang="ja-JP" sz="1100">
              <a:solidFill>
                <a:schemeClr val="dk1"/>
              </a:solidFill>
              <a:effectLst/>
              <a:latin typeface="+mn-lt"/>
              <a:ea typeface="+mn-ea"/>
              <a:cs typeface="+mn-cs"/>
            </a:rPr>
            <a:t>から本格化し地方債残高は今後縮小するものと見込んでいる。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財政調整基金は、平成２０年度の診療所化に伴い基金については枯渇する状況にあったが順調に積み増しを行い、平成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年度残高では１，</a:t>
          </a:r>
          <a:r>
            <a:rPr kumimoji="1" lang="ja-JP" altLang="en-US" sz="1100">
              <a:solidFill>
                <a:schemeClr val="dk1"/>
              </a:solidFill>
              <a:effectLst/>
              <a:latin typeface="+mn-lt"/>
              <a:ea typeface="+mn-ea"/>
              <a:cs typeface="+mn-cs"/>
            </a:rPr>
            <a:t>１３１</a:t>
          </a:r>
          <a:r>
            <a:rPr kumimoji="1" lang="ja-JP" altLang="ja-JP" sz="1100">
              <a:solidFill>
                <a:schemeClr val="dk1"/>
              </a:solidFill>
              <a:effectLst/>
              <a:latin typeface="+mn-lt"/>
              <a:ea typeface="+mn-ea"/>
              <a:cs typeface="+mn-cs"/>
            </a:rPr>
            <a:t>百万円まで基金残高確保に努めているものの、前年比較において全体で</a:t>
          </a:r>
          <a:r>
            <a:rPr kumimoji="1" lang="ja-JP" altLang="en-US" sz="1100">
              <a:solidFill>
                <a:schemeClr val="dk1"/>
              </a:solidFill>
              <a:effectLst/>
              <a:latin typeface="+mn-lt"/>
              <a:ea typeface="+mn-ea"/>
              <a:cs typeface="+mn-cs"/>
            </a:rPr>
            <a:t>９６</a:t>
          </a:r>
          <a:r>
            <a:rPr kumimoji="1" lang="ja-JP" altLang="ja-JP" sz="1100">
              <a:solidFill>
                <a:schemeClr val="dk1"/>
              </a:solidFill>
              <a:effectLst/>
              <a:latin typeface="+mn-lt"/>
              <a:ea typeface="+mn-ea"/>
              <a:cs typeface="+mn-cs"/>
            </a:rPr>
            <a:t>百万円減少した。</a:t>
          </a:r>
          <a:r>
            <a:rPr kumimoji="1" lang="ja-JP" altLang="en-US" sz="1100">
              <a:solidFill>
                <a:schemeClr val="dk1"/>
              </a:solidFill>
              <a:effectLst/>
              <a:latin typeface="+mn-lt"/>
              <a:ea typeface="+mn-ea"/>
              <a:cs typeface="+mn-cs"/>
            </a:rPr>
            <a:t>小中学校エアコン設置や豪雨災害等により令和２</a:t>
          </a:r>
          <a:r>
            <a:rPr kumimoji="1" lang="ja-JP" altLang="ja-JP" sz="1100">
              <a:solidFill>
                <a:schemeClr val="dk1"/>
              </a:solidFill>
              <a:effectLst/>
              <a:latin typeface="+mn-lt"/>
              <a:ea typeface="+mn-ea"/>
              <a:cs typeface="+mn-cs"/>
            </a:rPr>
            <a:t>年度に建設予定</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中央公民館建設</a:t>
          </a:r>
          <a:r>
            <a:rPr kumimoji="1" lang="ja-JP" altLang="en-US" sz="1100">
              <a:solidFill>
                <a:schemeClr val="dk1"/>
              </a:solidFill>
              <a:effectLst/>
              <a:latin typeface="+mn-lt"/>
              <a:ea typeface="+mn-ea"/>
              <a:cs typeface="+mn-cs"/>
            </a:rPr>
            <a:t>が困難となる１０年間の財政見通しを勘案し、建設休止に伴う中央公民館等建設基金廃止により財政運営基金、減債基金及び資産活性基金への移行を実施し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源不足に対応する財政調整基金を毎年２５０百万円程度を見込んでおり、留保財源となる繰越金等を財源とした積み増しを実施しているものの、人口減少対策や子育て支援の充実等を近年積極的に実施してきたことから、歳入規模を超える歳出額となっている。このままの財政運営では財政調整基金</a:t>
          </a:r>
          <a:r>
            <a:rPr kumimoji="1" lang="ja-JP" altLang="en-US" sz="1100">
              <a:solidFill>
                <a:schemeClr val="dk1"/>
              </a:solidFill>
              <a:effectLst/>
              <a:latin typeface="+mn-lt"/>
              <a:ea typeface="+mn-ea"/>
              <a:cs typeface="+mn-cs"/>
            </a:rPr>
            <a:t>の減少が止まらない</a:t>
          </a:r>
          <a:r>
            <a:rPr kumimoji="1" lang="ja-JP" altLang="ja-JP" sz="1100">
              <a:solidFill>
                <a:schemeClr val="dk1"/>
              </a:solidFill>
              <a:effectLst/>
              <a:latin typeface="+mn-lt"/>
              <a:ea typeface="+mn-ea"/>
              <a:cs typeface="+mn-cs"/>
            </a:rPr>
            <a:t>試算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しており、早急に</a:t>
          </a:r>
          <a:r>
            <a:rPr kumimoji="1" lang="ja-JP" altLang="en-US" sz="1100">
              <a:solidFill>
                <a:schemeClr val="dk1"/>
              </a:solidFill>
              <a:effectLst/>
              <a:latin typeface="+mn-lt"/>
              <a:ea typeface="+mn-ea"/>
              <a:cs typeface="+mn-cs"/>
            </a:rPr>
            <a:t>歳出抑制</a:t>
          </a:r>
          <a:r>
            <a:rPr kumimoji="1" lang="ja-JP" altLang="ja-JP" sz="1100">
              <a:solidFill>
                <a:schemeClr val="dk1"/>
              </a:solidFill>
              <a:effectLst/>
              <a:latin typeface="+mn-lt"/>
              <a:ea typeface="+mn-ea"/>
              <a:cs typeface="+mn-cs"/>
            </a:rPr>
            <a:t>策を講じることが必要となっている。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かねやま応援基金はふるさと寄附を財源とし次年度事業に活用する基金。資産活性基金は、公共施設の更新や補修するための基金。すこやか基金は、健康づくり事業の財源とする基金。かねやま清い心の町創造基金は、未来会議等のソフト事業をおこなうための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中央公民館等建設基金</a:t>
          </a:r>
          <a:r>
            <a:rPr kumimoji="1" lang="ja-JP" altLang="en-US" sz="1100">
              <a:solidFill>
                <a:schemeClr val="dk1"/>
              </a:solidFill>
              <a:effectLst/>
              <a:latin typeface="+mn-lt"/>
              <a:ea typeface="+mn-ea"/>
              <a:cs typeface="+mn-cs"/>
            </a:rPr>
            <a:t>４８６百万円を廃止し</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に３３１</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、減債基金に５５百万円及び資産活性基金に１００百万円</a:t>
          </a:r>
          <a:r>
            <a:rPr kumimoji="1" lang="ja-JP" altLang="ja-JP" sz="1100">
              <a:solidFill>
                <a:schemeClr val="dk1"/>
              </a:solidFill>
              <a:effectLst/>
              <a:latin typeface="+mn-lt"/>
              <a:ea typeface="+mn-ea"/>
              <a:cs typeface="+mn-cs"/>
            </a:rPr>
            <a:t>を移行したものの、ふるさと納税を積立したかねやま応援基金の取崩し等があり全体では</a:t>
          </a:r>
          <a:r>
            <a:rPr kumimoji="1" lang="ja-JP" altLang="en-US" sz="1100">
              <a:solidFill>
                <a:schemeClr val="dk1"/>
              </a:solidFill>
              <a:effectLst/>
              <a:latin typeface="+mn-lt"/>
              <a:ea typeface="+mn-ea"/>
              <a:cs typeface="+mn-cs"/>
            </a:rPr>
            <a:t>３６２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基金の残高を確保するため、今後の目的達成や整備状況を勘案し、基金廃止を行い財政運営基金に移行する。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b="0" i="0" baseline="0">
              <a:solidFill>
                <a:schemeClr val="dk1"/>
              </a:solidFill>
              <a:effectLst/>
              <a:latin typeface="+mn-lt"/>
              <a:ea typeface="+mn-ea"/>
              <a:cs typeface="+mn-cs"/>
            </a:rPr>
            <a:t>中央公民館建設基金廃止に伴う移行により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２１２</a:t>
          </a:r>
          <a:r>
            <a:rPr kumimoji="1" lang="ja-JP" altLang="ja-JP" sz="1100" b="0" i="0" baseline="0">
              <a:solidFill>
                <a:schemeClr val="dk1"/>
              </a:solidFill>
              <a:effectLst/>
              <a:latin typeface="+mn-lt"/>
              <a:ea typeface="+mn-ea"/>
              <a:cs typeface="+mn-cs"/>
            </a:rPr>
            <a:t>百万円を</a:t>
          </a:r>
          <a:r>
            <a:rPr kumimoji="1" lang="ja-JP" altLang="en-US" sz="1100" b="0" i="0" baseline="0">
              <a:solidFill>
                <a:schemeClr val="dk1"/>
              </a:solidFill>
              <a:effectLst/>
              <a:latin typeface="+mn-lt"/>
              <a:ea typeface="+mn-ea"/>
              <a:cs typeface="+mn-cs"/>
            </a:rPr>
            <a:t>増やした。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近年、甚大な災害発生が全国で多発しており、災害発生時に対応する財源として最低</a:t>
          </a:r>
          <a:r>
            <a:rPr kumimoji="1" lang="ja-JP" altLang="en-US" sz="1100">
              <a:solidFill>
                <a:schemeClr val="dk1"/>
              </a:solidFill>
              <a:effectLst/>
              <a:latin typeface="+mn-lt"/>
              <a:ea typeface="+mn-ea"/>
              <a:cs typeface="+mn-cs"/>
            </a:rPr>
            <a:t>１，０００</a:t>
          </a:r>
          <a:r>
            <a:rPr kumimoji="1" lang="ja-JP" altLang="ja-JP" sz="1100">
              <a:solidFill>
                <a:schemeClr val="dk1"/>
              </a:solidFill>
              <a:effectLst/>
              <a:latin typeface="+mn-lt"/>
              <a:ea typeface="+mn-ea"/>
              <a:cs typeface="+mn-cs"/>
            </a:rPr>
            <a:t>百万円を留保が必須と考えており、早急に内部経費の見直し事業の取捨選択を検討し基金残高を確保する。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中央公民館建設基金廃止に伴う移行により、</a:t>
          </a:r>
          <a:r>
            <a:rPr kumimoji="1" lang="ja-JP" altLang="en-US" sz="1100" b="0" i="0" baseline="0">
              <a:solidFill>
                <a:schemeClr val="dk1"/>
              </a:solidFill>
              <a:effectLst/>
              <a:latin typeface="+mn-lt"/>
              <a:ea typeface="+mn-ea"/>
              <a:cs typeface="+mn-cs"/>
            </a:rPr>
            <a:t>５５</a:t>
          </a:r>
          <a:r>
            <a:rPr kumimoji="1" lang="ja-JP" altLang="ja-JP" sz="1100" b="0" i="0" baseline="0">
              <a:solidFill>
                <a:schemeClr val="dk1"/>
              </a:solidFill>
              <a:effectLst/>
              <a:latin typeface="+mn-lt"/>
              <a:ea typeface="+mn-ea"/>
              <a:cs typeface="+mn-cs"/>
            </a:rPr>
            <a:t>百万円を増やした。</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からこれまでの大規模事業に伴う過疎債の元金償還が本格化し、</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１０年間高止まりする見込みであり、公債費の財源確保に苦慮しないように留保財源の状況を見ながら積立を実施していく。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910BCB85-72B0-496D-94C2-1F80215BD2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31D2F97-DDC3-49B5-BD0A-3D3D83BBE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E94846EC-AD9B-4C35-9B4A-100238DDB0C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47D46252-48E6-4C5E-9F25-3E2FE675A37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FFA8E42-7ADF-4A16-AE29-F4E9C7FEA8A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3A3CDE5E-9FEF-4730-AE97-82EDD009668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9CEA698F-9F97-4F39-861D-B587A65EC7B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349C9645-6BB0-44F5-A317-DA37956E285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D8D47090-1693-4A6D-960F-FE2768887B3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BE4E6578-4BCB-4132-8755-BAB955F084A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8976BCD9-BEC3-4D7C-BEED-DA5D5AA5E7E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9013C0B8-2E96-4CFC-8103-F7F7BC49619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67ECA7D0-396C-44B6-92F2-AA12868B7D8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6366EEF8-4683-45F3-919B-95E2944A55F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6A3B8EA0-7B90-4727-91ED-F7494F33BCF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4C2D152E-5493-4E75-BADA-16CB32D6F29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4DBE6B50-7D75-46C1-8683-C3DDFF6F28E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3B9026F-10AB-49AF-AA92-D78BE4253E8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FB55B797-E1A2-4649-874D-2B7EAE96927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D8E1A7A-B496-4327-82AC-435AD727FFD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C3C9E387-39CF-4AB2-8D49-12404E25D7C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8C40F6BB-D3B1-484C-AD53-C5CE69D8B2D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EA5461EB-96F7-40F7-99CA-6C56214123D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B09EDD93-41A7-4317-9C8B-222EC2582B9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E8470894-C96F-440A-B14F-0D064DA1D9F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3112A3B8-E63D-4DD0-9D5C-ACBA19CACFB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BAB8C602-7B4E-42ED-BE38-01A59B02E25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C15B3ACB-4D68-4431-B530-9F2E6AEE230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FBA828AA-71CF-4FAB-BD52-AC74E031917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D9B05A83-EA58-4D93-A391-979E1D2C263C}"/>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7A14240E-B0E3-49EE-9979-D3AC0B0C4CAB}"/>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BFC9639B-31FF-43BD-BF0C-E93EABF147A6}"/>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455C8327-CF5D-488D-8F31-B07434563BA8}"/>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911B9F9B-7B60-4AF0-85A5-42BCCA4B781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11D5CAC7-6F90-4E79-9C46-67466547543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B245622D-EF5A-4100-B78F-F2F14C7CC5B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885A4874-B883-48E5-A7C5-AC675AE8399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2E3FE504-4BCE-4FC0-8485-0543D3F01F5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542CB664-F773-42C2-853D-C6762E5356E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B4270C6-3F04-4977-907C-EF7289A0266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2D222CCC-13F5-4746-8484-FD2D35783F9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C99D50A5-BCCD-400D-9B53-F7BA6C311C21}"/>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C784CB67-0456-45F1-84F1-68E78B61E1B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6908824F-BB5E-4E70-A46E-6BA2224A15C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49E71B38-3589-4DEA-A49E-840027298CF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1A749DB-8C5C-499E-8915-A59A0E09A4E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年度に過疎指定を受け、過疎債を利用した大型事業として「貸工場建設事業」等を実施しており、昨年度と比較し▲</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ポイント、類似団体内平均値より▲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となった。しかし、中央公民館等の老朽施設について、改築の目途が立っていないことから、今後数値は増加に転じると予想される。令和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年度には町内小学校の統合が予定されており、損耗状態や利用状況を踏まえた公共施設の適正管理について検討していく。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3D26A7C4-247A-47C0-B855-ACBAB30F9F8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21867997-E88A-420B-8B3A-853E72097D9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3193B4EA-B92C-4F71-B75A-3C6569F1D981}"/>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D21259E7-9BD2-464C-A2B0-4365FBEDF5B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255C7738-88BC-418F-861E-994540629E88}"/>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2A767F53-BBE9-465E-956E-D2308E03FF32}"/>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69382E7A-79ED-48B5-8D8E-E19A46EDB6D6}"/>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04EC76EA-B2DF-474C-AF0E-EE5E039945ED}"/>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64620602-9B41-48FB-9FEC-1B955656F477}"/>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DEA10779-4318-4C62-A8DC-37B4016300B1}"/>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E5CF6DAC-F387-43EC-BE01-31687541C435}"/>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F667367C-3AD1-490B-BDA5-6EE5C1241E05}"/>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xmlns="" id="{74AE1A63-2555-4FEB-BE36-9A11BE07100E}"/>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5C1D3377-8CF6-4FCC-91A8-6C222EDA11E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xmlns="" id="{6EB3476D-A2EE-45E7-969C-18234A523C9B}"/>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9B4AC163-0386-486A-8E3A-D0539B9A37E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a:extLst>
            <a:ext uri="{FF2B5EF4-FFF2-40B4-BE49-F238E27FC236}">
              <a16:creationId xmlns:a16="http://schemas.microsoft.com/office/drawing/2014/main" xmlns="" id="{1892FC48-A457-41FF-AD39-57A6B3B08FE9}"/>
            </a:ext>
          </a:extLst>
        </xdr:cNvPr>
        <xdr:cNvCxnSpPr/>
      </xdr:nvCxnSpPr>
      <xdr:spPr>
        <a:xfrm flipV="1">
          <a:off x="4760595" y="4771602"/>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a:extLst>
            <a:ext uri="{FF2B5EF4-FFF2-40B4-BE49-F238E27FC236}">
              <a16:creationId xmlns:a16="http://schemas.microsoft.com/office/drawing/2014/main" xmlns="" id="{F05F97B0-3997-4A4F-97EA-E0C2B27E3C1B}"/>
            </a:ext>
          </a:extLst>
        </xdr:cNvPr>
        <xdr:cNvSpPr txBox="1"/>
      </xdr:nvSpPr>
      <xdr:spPr>
        <a:xfrm>
          <a:off x="4813300"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a:extLst>
            <a:ext uri="{FF2B5EF4-FFF2-40B4-BE49-F238E27FC236}">
              <a16:creationId xmlns:a16="http://schemas.microsoft.com/office/drawing/2014/main" xmlns="" id="{291810D0-A71C-4CE0-9EB9-FE33E69FB32B}"/>
            </a:ext>
          </a:extLst>
        </xdr:cNvPr>
        <xdr:cNvCxnSpPr/>
      </xdr:nvCxnSpPr>
      <xdr:spPr>
        <a:xfrm>
          <a:off x="4673600" y="576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a:extLst>
            <a:ext uri="{FF2B5EF4-FFF2-40B4-BE49-F238E27FC236}">
              <a16:creationId xmlns:a16="http://schemas.microsoft.com/office/drawing/2014/main" xmlns="" id="{E7DC2247-EB99-4A1E-9F04-F21E1EAE0276}"/>
            </a:ext>
          </a:extLst>
        </xdr:cNvPr>
        <xdr:cNvSpPr txBox="1"/>
      </xdr:nvSpPr>
      <xdr:spPr>
        <a:xfrm>
          <a:off x="4813300" y="454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a:extLst>
            <a:ext uri="{FF2B5EF4-FFF2-40B4-BE49-F238E27FC236}">
              <a16:creationId xmlns:a16="http://schemas.microsoft.com/office/drawing/2014/main" xmlns="" id="{4C429FD7-3E83-4209-AAD9-2A60CE42C295}"/>
            </a:ext>
          </a:extLst>
        </xdr:cNvPr>
        <xdr:cNvCxnSpPr/>
      </xdr:nvCxnSpPr>
      <xdr:spPr>
        <a:xfrm>
          <a:off x="4673600" y="47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a:extLst>
            <a:ext uri="{FF2B5EF4-FFF2-40B4-BE49-F238E27FC236}">
              <a16:creationId xmlns:a16="http://schemas.microsoft.com/office/drawing/2014/main" xmlns="" id="{5B3736EB-AFCD-42FA-96C0-5EA0C73A76B3}"/>
            </a:ext>
          </a:extLst>
        </xdr:cNvPr>
        <xdr:cNvSpPr txBox="1"/>
      </xdr:nvSpPr>
      <xdr:spPr>
        <a:xfrm>
          <a:off x="4813300" y="504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a:extLst>
            <a:ext uri="{FF2B5EF4-FFF2-40B4-BE49-F238E27FC236}">
              <a16:creationId xmlns:a16="http://schemas.microsoft.com/office/drawing/2014/main" xmlns="" id="{9DAF0313-21B0-456E-AB85-521A952441AA}"/>
            </a:ext>
          </a:extLst>
        </xdr:cNvPr>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a:extLst>
            <a:ext uri="{FF2B5EF4-FFF2-40B4-BE49-F238E27FC236}">
              <a16:creationId xmlns:a16="http://schemas.microsoft.com/office/drawing/2014/main" xmlns="" id="{2F018286-9385-4B0A-A8FE-C96F15C5E710}"/>
            </a:ext>
          </a:extLst>
        </xdr:cNvPr>
        <xdr:cNvSpPr/>
      </xdr:nvSpPr>
      <xdr:spPr>
        <a:xfrm>
          <a:off x="4000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a:extLst>
            <a:ext uri="{FF2B5EF4-FFF2-40B4-BE49-F238E27FC236}">
              <a16:creationId xmlns:a16="http://schemas.microsoft.com/office/drawing/2014/main" xmlns="" id="{50D0D3F1-051D-4E8D-9838-832018A2EF3C}"/>
            </a:ext>
          </a:extLst>
        </xdr:cNvPr>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a:extLst>
            <a:ext uri="{FF2B5EF4-FFF2-40B4-BE49-F238E27FC236}">
              <a16:creationId xmlns:a16="http://schemas.microsoft.com/office/drawing/2014/main" xmlns="" id="{E1F7949D-0471-4E76-A72F-C38557FD067A}"/>
            </a:ext>
          </a:extLst>
        </xdr:cNvPr>
        <xdr:cNvSpPr/>
      </xdr:nvSpPr>
      <xdr:spPr>
        <a:xfrm>
          <a:off x="2476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BF96CF5B-D5F0-4DA8-9AA1-61FDE31AD92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4F57D4F6-B8CE-4291-A247-6684E8A68B9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CC51E2AD-8ED7-4C0E-B932-C021602F472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9AA4322A-AC93-4546-B5F3-E91654CD8BC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8D1BB9A6-D9DD-47DC-9880-A4C73F649021}"/>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79" name="楕円 78">
          <a:extLst>
            <a:ext uri="{FF2B5EF4-FFF2-40B4-BE49-F238E27FC236}">
              <a16:creationId xmlns:a16="http://schemas.microsoft.com/office/drawing/2014/main" xmlns="" id="{3BBCFA96-4219-41C0-B438-048BFD6A0F75}"/>
            </a:ext>
          </a:extLst>
        </xdr:cNvPr>
        <xdr:cNvSpPr/>
      </xdr:nvSpPr>
      <xdr:spPr>
        <a:xfrm>
          <a:off x="47117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30709</xdr:rowOff>
    </xdr:from>
    <xdr:ext cx="405111" cy="259045"/>
    <xdr:sp macro="" textlink="">
      <xdr:nvSpPr>
        <xdr:cNvPr id="80" name="有形固定資産減価償却率該当値テキスト">
          <a:extLst>
            <a:ext uri="{FF2B5EF4-FFF2-40B4-BE49-F238E27FC236}">
              <a16:creationId xmlns:a16="http://schemas.microsoft.com/office/drawing/2014/main" xmlns="" id="{C4B031BA-8043-4A94-840B-6768F67FE01D}"/>
            </a:ext>
          </a:extLst>
        </xdr:cNvPr>
        <xdr:cNvSpPr txBox="1"/>
      </xdr:nvSpPr>
      <xdr:spPr>
        <a:xfrm>
          <a:off x="4813300" y="517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1" name="楕円 80">
          <a:extLst>
            <a:ext uri="{FF2B5EF4-FFF2-40B4-BE49-F238E27FC236}">
              <a16:creationId xmlns:a16="http://schemas.microsoft.com/office/drawing/2014/main" xmlns="" id="{2BF9E5FB-45D2-46E0-BD6B-9AC54BC2AB39}"/>
            </a:ext>
          </a:extLst>
        </xdr:cNvPr>
        <xdr:cNvSpPr/>
      </xdr:nvSpPr>
      <xdr:spPr>
        <a:xfrm>
          <a:off x="4000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103082</xdr:rowOff>
    </xdr:to>
    <xdr:cxnSp macro="">
      <xdr:nvCxnSpPr>
        <xdr:cNvPr id="82" name="直線コネクタ 81">
          <a:extLst>
            <a:ext uri="{FF2B5EF4-FFF2-40B4-BE49-F238E27FC236}">
              <a16:creationId xmlns:a16="http://schemas.microsoft.com/office/drawing/2014/main" xmlns="" id="{30E17720-D346-4552-A8E2-DAA08F6DC55D}"/>
            </a:ext>
          </a:extLst>
        </xdr:cNvPr>
        <xdr:cNvCxnSpPr/>
      </xdr:nvCxnSpPr>
      <xdr:spPr>
        <a:xfrm>
          <a:off x="4051300" y="521779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83" name="楕円 82">
          <a:extLst>
            <a:ext uri="{FF2B5EF4-FFF2-40B4-BE49-F238E27FC236}">
              <a16:creationId xmlns:a16="http://schemas.microsoft.com/office/drawing/2014/main" xmlns="" id="{86B4B963-33F8-4B01-B32C-BF40B6D20E4A}"/>
            </a:ext>
          </a:extLst>
        </xdr:cNvPr>
        <xdr:cNvSpPr/>
      </xdr:nvSpPr>
      <xdr:spPr>
        <a:xfrm>
          <a:off x="3238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99483</xdr:rowOff>
    </xdr:to>
    <xdr:cxnSp macro="">
      <xdr:nvCxnSpPr>
        <xdr:cNvPr id="84" name="直線コネクタ 83">
          <a:extLst>
            <a:ext uri="{FF2B5EF4-FFF2-40B4-BE49-F238E27FC236}">
              <a16:creationId xmlns:a16="http://schemas.microsoft.com/office/drawing/2014/main" xmlns="" id="{2C88EF62-C461-4B7A-BD4E-EB7E93135801}"/>
            </a:ext>
          </a:extLst>
        </xdr:cNvPr>
        <xdr:cNvCxnSpPr/>
      </xdr:nvCxnSpPr>
      <xdr:spPr>
        <a:xfrm flipV="1">
          <a:off x="3289300" y="521779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5" name="楕円 84">
          <a:extLst>
            <a:ext uri="{FF2B5EF4-FFF2-40B4-BE49-F238E27FC236}">
              <a16:creationId xmlns:a16="http://schemas.microsoft.com/office/drawing/2014/main" xmlns="" id="{B6CCB27E-B9A8-4554-9469-1B0D73644857}"/>
            </a:ext>
          </a:extLst>
        </xdr:cNvPr>
        <xdr:cNvSpPr/>
      </xdr:nvSpPr>
      <xdr:spPr>
        <a:xfrm>
          <a:off x="2476500" y="52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31</xdr:row>
      <xdr:rowOff>3598</xdr:rowOff>
    </xdr:to>
    <xdr:cxnSp macro="">
      <xdr:nvCxnSpPr>
        <xdr:cNvPr id="86" name="直線コネクタ 85">
          <a:extLst>
            <a:ext uri="{FF2B5EF4-FFF2-40B4-BE49-F238E27FC236}">
              <a16:creationId xmlns:a16="http://schemas.microsoft.com/office/drawing/2014/main" xmlns="" id="{2B6BADA7-8768-4322-ADAC-BDDF33E5A7DB}"/>
            </a:ext>
          </a:extLst>
        </xdr:cNvPr>
        <xdr:cNvCxnSpPr/>
      </xdr:nvCxnSpPr>
      <xdr:spPr>
        <a:xfrm flipV="1">
          <a:off x="2527300" y="524298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7" name="n_1aveValue有形固定資産減価償却率">
          <a:extLst>
            <a:ext uri="{FF2B5EF4-FFF2-40B4-BE49-F238E27FC236}">
              <a16:creationId xmlns:a16="http://schemas.microsoft.com/office/drawing/2014/main" xmlns="" id="{B9856698-6B3F-4798-B0E8-A9968983FBA7}"/>
            </a:ext>
          </a:extLst>
        </xdr:cNvPr>
        <xdr:cNvSpPr txBox="1"/>
      </xdr:nvSpPr>
      <xdr:spPr>
        <a:xfrm>
          <a:off x="3836044" y="531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8" name="n_2aveValue有形固定資産減価償却率">
          <a:extLst>
            <a:ext uri="{FF2B5EF4-FFF2-40B4-BE49-F238E27FC236}">
              <a16:creationId xmlns:a16="http://schemas.microsoft.com/office/drawing/2014/main" xmlns="" id="{6850E359-9801-4ED5-B849-15CB3B9F6281}"/>
            </a:ext>
          </a:extLst>
        </xdr:cNvPr>
        <xdr:cNvSpPr txBox="1"/>
      </xdr:nvSpPr>
      <xdr:spPr>
        <a:xfrm>
          <a:off x="3086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89" name="n_3aveValue有形固定資産減価償却率">
          <a:extLst>
            <a:ext uri="{FF2B5EF4-FFF2-40B4-BE49-F238E27FC236}">
              <a16:creationId xmlns:a16="http://schemas.microsoft.com/office/drawing/2014/main" xmlns="" id="{9F24861B-27D5-4CF3-BD83-3556AF546DBE}"/>
            </a:ext>
          </a:extLst>
        </xdr:cNvPr>
        <xdr:cNvSpPr txBox="1"/>
      </xdr:nvSpPr>
      <xdr:spPr>
        <a:xfrm>
          <a:off x="2324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0" name="n_1mainValue有形固定資産減価償却率">
          <a:extLst>
            <a:ext uri="{FF2B5EF4-FFF2-40B4-BE49-F238E27FC236}">
              <a16:creationId xmlns:a16="http://schemas.microsoft.com/office/drawing/2014/main" xmlns="" id="{BD588B66-B95D-4E80-A4A7-37F1E6D80733}"/>
            </a:ext>
          </a:extLst>
        </xdr:cNvPr>
        <xdr:cNvSpPr txBox="1"/>
      </xdr:nvSpPr>
      <xdr:spPr>
        <a:xfrm>
          <a:off x="38360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166810</xdr:rowOff>
    </xdr:from>
    <xdr:ext cx="405111" cy="259045"/>
    <xdr:sp macro="" textlink="">
      <xdr:nvSpPr>
        <xdr:cNvPr id="91" name="n_2mainValue有形固定資産減価償却率">
          <a:extLst>
            <a:ext uri="{FF2B5EF4-FFF2-40B4-BE49-F238E27FC236}">
              <a16:creationId xmlns:a16="http://schemas.microsoft.com/office/drawing/2014/main" xmlns="" id="{D2344E81-4936-40F1-A5A6-5FB476FDF52B}"/>
            </a:ext>
          </a:extLst>
        </xdr:cNvPr>
        <xdr:cNvSpPr txBox="1"/>
      </xdr:nvSpPr>
      <xdr:spPr>
        <a:xfrm>
          <a:off x="3086744" y="496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70925</xdr:rowOff>
    </xdr:from>
    <xdr:ext cx="405111" cy="259045"/>
    <xdr:sp macro="" textlink="">
      <xdr:nvSpPr>
        <xdr:cNvPr id="92" name="n_3mainValue有形固定資産減価償却率">
          <a:extLst>
            <a:ext uri="{FF2B5EF4-FFF2-40B4-BE49-F238E27FC236}">
              <a16:creationId xmlns:a16="http://schemas.microsoft.com/office/drawing/2014/main" xmlns="" id="{9C7EF993-2389-4BDB-A0BD-8F69F468035A}"/>
            </a:ext>
          </a:extLst>
        </xdr:cNvPr>
        <xdr:cNvSpPr txBox="1"/>
      </xdr:nvSpPr>
      <xdr:spPr>
        <a:xfrm>
          <a:off x="2324744" y="504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4EE6D811-0714-47DB-9EEA-AC9F590BEB8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FB943559-2DB7-4387-B5A6-80BBFF5026A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71669CA9-62C2-4DB4-A27D-F18519949F8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175D9961-815E-4501-8DF4-8B582B1BAD5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A397FCE1-C762-467C-A3D8-9A5DAC867A4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04BF0128-D976-4C40-8C36-B6603688269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10D91F6F-2562-46A5-A6AB-446515DC2D1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794F98A8-3166-451F-8507-BD2E86B2C79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C29612E5-5146-41C3-A7A1-134C046426D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BF13ADE2-12F7-44DD-8EEB-F18DE76FA84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7F171B96-D5F9-4824-BE93-F24A751D807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EF53F828-6B45-4F73-8F00-9F4E8CAB04E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710BD56F-7942-47F9-8D6E-5FC112D0363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年度から過疎債発行により起債残高が増加し、類似団体内平均値と比較し高水準となっている。今後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年間に施設改修などの大規模事業も想定されるが、起債を最小限に抑制し比率の改善を図る。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2ABDB7B0-8345-4642-8116-141352CBE4B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22F8BD22-F40A-40AC-863C-ED4D5582B28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xmlns="" id="{43F815F1-3934-49D8-9DE1-C832F3C52412}"/>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xmlns="" id="{DF4EA97F-9E51-4509-A1D2-7F5072AC03F3}"/>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xmlns="" id="{7DDF1229-A25A-4CF2-A5F2-53F46093478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xmlns="" id="{5679A6BB-F641-4FD1-8A29-16D4EABEF91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xmlns="" id="{62FFACF8-866C-4B6B-8AAA-591C43D8688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xmlns="" id="{D2803DCD-9601-404E-A459-C4795D86F5EB}"/>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xmlns="" id="{9E32785C-D584-45C5-9E5E-61AF842ECC5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xmlns="" id="{C730E8A8-1278-4FC5-9226-80502D3C325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xmlns="" id="{EE394F88-6361-43ED-AB9C-013070DE9C5F}"/>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xmlns="" id="{47A9651C-6F1B-485A-954C-30A56CCB9EAA}"/>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xmlns="" id="{361630BE-A214-4062-9E2D-828A9A90119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xmlns="" id="{2D7A7959-3A2F-42EA-A38D-9DA556CD2278}"/>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xmlns="" id="{CB3839A6-0217-4271-A78A-D0ED7A8DB7B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xmlns="" id="{7ADDC3F7-CB34-4635-A9F2-22BCEAD0CCFF}"/>
            </a:ext>
          </a:extLst>
        </xdr:cNvPr>
        <xdr:cNvCxnSpPr/>
      </xdr:nvCxnSpPr>
      <xdr:spPr>
        <a:xfrm flipV="1">
          <a:off x="14793595" y="4644701"/>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xmlns="" id="{6BB255A4-72EF-4CC8-A048-CC5B53A30CD3}"/>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xmlns="" id="{6B7170B9-9541-457E-A40D-8A07F9938AFB}"/>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a:extLst>
            <a:ext uri="{FF2B5EF4-FFF2-40B4-BE49-F238E27FC236}">
              <a16:creationId xmlns:a16="http://schemas.microsoft.com/office/drawing/2014/main" xmlns="" id="{189B92B8-42F3-49AF-A2DF-7E8ECFD68341}"/>
            </a:ext>
          </a:extLst>
        </xdr:cNvPr>
        <xdr:cNvSpPr txBox="1"/>
      </xdr:nvSpPr>
      <xdr:spPr>
        <a:xfrm>
          <a:off x="14846300" y="4419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a:extLst>
            <a:ext uri="{FF2B5EF4-FFF2-40B4-BE49-F238E27FC236}">
              <a16:creationId xmlns:a16="http://schemas.microsoft.com/office/drawing/2014/main" xmlns="" id="{61AAE57B-DEAF-465A-82FE-DEEEEEFB7BA3}"/>
            </a:ext>
          </a:extLst>
        </xdr:cNvPr>
        <xdr:cNvCxnSpPr/>
      </xdr:nvCxnSpPr>
      <xdr:spPr>
        <a:xfrm>
          <a:off x="14706600" y="464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a:extLst>
            <a:ext uri="{FF2B5EF4-FFF2-40B4-BE49-F238E27FC236}">
              <a16:creationId xmlns:a16="http://schemas.microsoft.com/office/drawing/2014/main" xmlns="" id="{4BD18504-D610-4420-8071-0E2528CF6B16}"/>
            </a:ext>
          </a:extLst>
        </xdr:cNvPr>
        <xdr:cNvSpPr txBox="1"/>
      </xdr:nvSpPr>
      <xdr:spPr>
        <a:xfrm>
          <a:off x="14846300" y="5353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a:extLst>
            <a:ext uri="{FF2B5EF4-FFF2-40B4-BE49-F238E27FC236}">
              <a16:creationId xmlns:a16="http://schemas.microsoft.com/office/drawing/2014/main" xmlns="" id="{A72C636B-6427-488B-9F05-AC56A9F038AB}"/>
            </a:ext>
          </a:extLst>
        </xdr:cNvPr>
        <xdr:cNvSpPr/>
      </xdr:nvSpPr>
      <xdr:spPr>
        <a:xfrm>
          <a:off x="14744700" y="537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a:extLst>
            <a:ext uri="{FF2B5EF4-FFF2-40B4-BE49-F238E27FC236}">
              <a16:creationId xmlns:a16="http://schemas.microsoft.com/office/drawing/2014/main" xmlns="" id="{B7AD24E2-FF45-419B-B42E-B80AA70EF291}"/>
            </a:ext>
          </a:extLst>
        </xdr:cNvPr>
        <xdr:cNvSpPr/>
      </xdr:nvSpPr>
      <xdr:spPr>
        <a:xfrm>
          <a:off x="14033500" y="53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897E6F1F-C5EE-4609-B768-533A0B236C22}"/>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629DC81C-6A3C-4992-BA1C-1A9AF12A0E9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4E3154F5-BF17-4C98-B975-704BA572B25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3BD1A0B7-DD70-4876-BD0D-4C99C66EF8D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304BE6E2-EF4C-462D-9529-035CE15D25C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157572</xdr:rowOff>
    </xdr:from>
    <xdr:to>
      <xdr:col>76</xdr:col>
      <xdr:colOff>73025</xdr:colOff>
      <xdr:row>29</xdr:row>
      <xdr:rowOff>87722</xdr:rowOff>
    </xdr:to>
    <xdr:sp macro="" textlink="">
      <xdr:nvSpPr>
        <xdr:cNvPr id="134" name="楕円 133">
          <a:extLst>
            <a:ext uri="{FF2B5EF4-FFF2-40B4-BE49-F238E27FC236}">
              <a16:creationId xmlns:a16="http://schemas.microsoft.com/office/drawing/2014/main" xmlns="" id="{CB59F9D6-D028-4B91-8BF5-C3F81C9B8FB3}"/>
            </a:ext>
          </a:extLst>
        </xdr:cNvPr>
        <xdr:cNvSpPr/>
      </xdr:nvSpPr>
      <xdr:spPr>
        <a:xfrm>
          <a:off x="14744700" y="49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8999</xdr:rowOff>
    </xdr:from>
    <xdr:ext cx="469744" cy="259045"/>
    <xdr:sp macro="" textlink="">
      <xdr:nvSpPr>
        <xdr:cNvPr id="135" name="債務償還比率該当値テキスト">
          <a:extLst>
            <a:ext uri="{FF2B5EF4-FFF2-40B4-BE49-F238E27FC236}">
              <a16:creationId xmlns:a16="http://schemas.microsoft.com/office/drawing/2014/main" xmlns="" id="{2E49ED9D-287B-4F52-ADAE-CF4FD0906553}"/>
            </a:ext>
          </a:extLst>
        </xdr:cNvPr>
        <xdr:cNvSpPr txBox="1"/>
      </xdr:nvSpPr>
      <xdr:spPr>
        <a:xfrm>
          <a:off x="14846300" y="48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154164</xdr:rowOff>
    </xdr:from>
    <xdr:to>
      <xdr:col>72</xdr:col>
      <xdr:colOff>123825</xdr:colOff>
      <xdr:row>30</xdr:row>
      <xdr:rowOff>84314</xdr:rowOff>
    </xdr:to>
    <xdr:sp macro="" textlink="">
      <xdr:nvSpPr>
        <xdr:cNvPr id="136" name="楕円 135">
          <a:extLst>
            <a:ext uri="{FF2B5EF4-FFF2-40B4-BE49-F238E27FC236}">
              <a16:creationId xmlns:a16="http://schemas.microsoft.com/office/drawing/2014/main" xmlns="" id="{D21AF0F4-F120-444E-8C88-20970F186D25}"/>
            </a:ext>
          </a:extLst>
        </xdr:cNvPr>
        <xdr:cNvSpPr/>
      </xdr:nvSpPr>
      <xdr:spPr>
        <a:xfrm>
          <a:off x="14033500" y="51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36922</xdr:rowOff>
    </xdr:from>
    <xdr:to>
      <xdr:col>76</xdr:col>
      <xdr:colOff>22225</xdr:colOff>
      <xdr:row>30</xdr:row>
      <xdr:rowOff>33514</xdr:rowOff>
    </xdr:to>
    <xdr:cxnSp macro="">
      <xdr:nvCxnSpPr>
        <xdr:cNvPr id="137" name="直線コネクタ 136">
          <a:extLst>
            <a:ext uri="{FF2B5EF4-FFF2-40B4-BE49-F238E27FC236}">
              <a16:creationId xmlns:a16="http://schemas.microsoft.com/office/drawing/2014/main" xmlns="" id="{8F69659F-A6E7-4ED4-8964-5C43B479B709}"/>
            </a:ext>
          </a:extLst>
        </xdr:cNvPr>
        <xdr:cNvCxnSpPr/>
      </xdr:nvCxnSpPr>
      <xdr:spPr>
        <a:xfrm flipV="1">
          <a:off x="14084300" y="5008972"/>
          <a:ext cx="711200" cy="1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a:extLst>
            <a:ext uri="{FF2B5EF4-FFF2-40B4-BE49-F238E27FC236}">
              <a16:creationId xmlns:a16="http://schemas.microsoft.com/office/drawing/2014/main" xmlns="" id="{C1567E65-0285-4671-A3CA-87957FD5FCA5}"/>
            </a:ext>
          </a:extLst>
        </xdr:cNvPr>
        <xdr:cNvSpPr txBox="1"/>
      </xdr:nvSpPr>
      <xdr:spPr>
        <a:xfrm>
          <a:off x="13836727" y="54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100841</xdr:rowOff>
    </xdr:from>
    <xdr:ext cx="469744" cy="259045"/>
    <xdr:sp macro="" textlink="">
      <xdr:nvSpPr>
        <xdr:cNvPr id="139" name="n_1mainValue債務償還比率">
          <a:extLst>
            <a:ext uri="{FF2B5EF4-FFF2-40B4-BE49-F238E27FC236}">
              <a16:creationId xmlns:a16="http://schemas.microsoft.com/office/drawing/2014/main" xmlns="" id="{97B9C28E-E58F-4B65-B3C9-2F4B264C6CA0}"/>
            </a:ext>
          </a:extLst>
        </xdr:cNvPr>
        <xdr:cNvSpPr txBox="1"/>
      </xdr:nvSpPr>
      <xdr:spPr>
        <a:xfrm>
          <a:off x="13836727" y="490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xmlns="" id="{9D34CB4C-7E52-4900-BA8B-4C3DC1DDDAE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xmlns="" id="{174A1F52-9167-432D-8870-CEAF63A445F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xmlns="" id="{9BDD6F8C-715C-41E9-8F0E-2D16BE7318A4}"/>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xmlns="" id="{795106AE-ABAE-46DD-ACAD-F0617275D70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xmlns="" id="{B1BBE832-B095-4C00-9AAD-3C1DFA9B0BC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xmlns="" id="{E5C7E8E4-F599-4296-857C-DDCB366E814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1370550-747A-4130-95F1-4F2C3158E2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4F4F62B-3FF8-462C-932F-02A74DC5A0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A772C8E-CD54-45D1-9A6F-45DEB312C2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B592B38-9CBA-4C82-B800-988D9BD856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DEE3C20-7A50-47EB-A612-B1521EDA4A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B23CCEC-2207-4D92-85AC-3955749E78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EEC42F9-D960-4FC8-B6E5-F8087AA18B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3EC2FC6-3270-4700-BE31-7180154B43F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2A05A29-2A6F-42B7-8552-940D52ECDB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A1F9D7A-138E-4F08-AED9-D13A2B1860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76802B6-342F-4250-BD9F-CFBDCAE83C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60D3EAB-9AF6-46D5-81FD-5D6C466993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80C2109-91BF-45E6-8107-AA3F77C874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304F683-92A2-4340-AB39-A27E697F72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C2D055F-5B90-4525-8034-9776BA412B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9147871-309E-422D-A984-B6D5112C7B0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E72AAC3-ECEF-43EC-8FF8-66228DEB37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5D10387-796B-47BF-BCFB-7908A14DA2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1C093A3-4A5F-4BC1-9277-2490211480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A6DCC74-40D5-4B1B-9AF8-83D8851AA3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43A3C29-1CDB-4B15-93EC-AF60BF0D0B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6AB03C7-15CD-460E-B514-38845D7942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15E2B24-6BF0-4ABA-A71E-3BC4D55576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2075ECD-C8BD-4B9C-BE7B-A9E0A5079D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0B1AAEA-DDC1-42BD-9128-F3BC3B28AE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295D5A5-B1E8-4AA4-BB6D-872EBCACD3A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9AC6C3D-20E8-4FC2-9669-F7C08788FE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76F8FC4-4C1E-4BE1-917B-F84BEC8AC2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FE97CF6-EDB0-453B-9CDA-76AC9E16C3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166CA07-6E14-469B-A79C-85664B8A088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92B842A-E23E-4759-A070-FC6D75513D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45BAEFB-A795-4C65-8B27-DDDF659895A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34F98E72-2174-4D17-8054-78AE0E4D66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0B22DEB-1CD1-42FA-912C-0924A8536A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D5F417E7-3042-41BE-B80B-DE7DAEC170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5201A76-0C10-477B-8828-3038DFD084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EBF1390-AF3F-4395-9090-A2FB1B39C1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E78B3F63-C50B-4FD7-9A82-3A19E629F26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611F17D-F369-4568-9AC8-C2E507CC61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590A8815-7422-40FD-8A72-43C9DD49C6D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E61A981E-71A7-4F7F-89FC-DB5771D0DCA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FFAB6698-1E5E-482A-BF86-2C91C10ED66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ADDF2157-6CE2-4915-AAFD-85E401DD7D6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E13E12CD-BAF1-4E31-9FAF-3E9F80C20FF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C76B6CB0-0DD4-482C-A48E-62ED4866C1E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C063ABEB-06D6-4DAA-BD48-64902BC31B9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179F943C-A3B1-4C01-AB05-780F48DA372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7A99F01E-4A95-4E06-98DF-5ABC5A1933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3218C207-D5B1-4BA8-97B0-AEB6A18334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2F9ECA87-2D12-4099-9218-A3E30728422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7F4C1248-3DA7-4790-953C-1D207F636A0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6047387A-F9DF-4463-B89C-10C430401C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70889B76-1BAA-46DC-B852-3254600BFA8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52B79739-D678-4CC9-8183-8A0E5146DB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xmlns="" id="{4D7DE26D-2EB7-4802-BE01-7F853C71A9F3}"/>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F476707E-D788-4D27-9B26-D5FA3C5ECEE9}"/>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xmlns="" id="{80C33531-6C17-44AE-A213-3B7C03F198F8}"/>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E4400074-F712-4E09-AE6F-38C340B99223}"/>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xmlns="" id="{E21399E8-12BB-4143-9DDE-03973C07327D}"/>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9FD2D00F-CDFE-47BE-A4D5-73D1FEE53E54}"/>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xmlns="" id="{8D6C96DD-CCEF-48BE-BDFA-2E7E84617389}"/>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xmlns="" id="{B455FA7E-68F7-4370-8DDC-38AC3A319976}"/>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xmlns="" id="{574BAAAB-E8D6-4465-A4D1-457CDE47FCD2}"/>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xmlns="" id="{BCAC9A60-829E-4204-9A5B-75CBB3C1011F}"/>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44828562-E0EF-4C24-950F-36373464B6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A47BAA0A-C705-42BD-A436-04B28D363F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337B90B-FB06-4773-BA08-DE8C66AC88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B6E0FE1-C69A-467C-9FDC-666CE2BDC7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FD3B422-5E22-4A76-A169-901D8FCA41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71" name="楕円 70">
          <a:extLst>
            <a:ext uri="{FF2B5EF4-FFF2-40B4-BE49-F238E27FC236}">
              <a16:creationId xmlns:a16="http://schemas.microsoft.com/office/drawing/2014/main" xmlns="" id="{CD611988-7C68-4B31-8DB8-81B9D338CE9C}"/>
            </a:ext>
          </a:extLst>
        </xdr:cNvPr>
        <xdr:cNvSpPr/>
      </xdr:nvSpPr>
      <xdr:spPr>
        <a:xfrm>
          <a:off x="4584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166387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384F1D6E-E25F-4DBF-9C6F-076C52DADBCE}"/>
            </a:ext>
          </a:extLst>
        </xdr:cNvPr>
        <xdr:cNvSpPr txBox="1"/>
      </xdr:nvSpPr>
      <xdr:spPr>
        <a:xfrm>
          <a:off x="4673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145415</xdr:rowOff>
    </xdr:from>
    <xdr:to>
      <xdr:col>20</xdr:col>
      <xdr:colOff>38100</xdr:colOff>
      <xdr:row>41</xdr:row>
      <xdr:rowOff>75565</xdr:rowOff>
    </xdr:to>
    <xdr:sp macro="" textlink="">
      <xdr:nvSpPr>
        <xdr:cNvPr id="73" name="楕円 72">
          <a:extLst>
            <a:ext uri="{FF2B5EF4-FFF2-40B4-BE49-F238E27FC236}">
              <a16:creationId xmlns:a16="http://schemas.microsoft.com/office/drawing/2014/main" xmlns="" id="{F8302CE0-C226-47F1-9236-2B62C6162EE7}"/>
            </a:ext>
          </a:extLst>
        </xdr:cNvPr>
        <xdr:cNvSpPr/>
      </xdr:nvSpPr>
      <xdr:spPr>
        <a:xfrm>
          <a:off x="3746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22860</xdr:rowOff>
    </xdr:from>
    <xdr:to>
      <xdr:col>24</xdr:col>
      <xdr:colOff>63500</xdr:colOff>
      <xdr:row>41</xdr:row>
      <xdr:rowOff>24765</xdr:rowOff>
    </xdr:to>
    <xdr:cxnSp macro="">
      <xdr:nvCxnSpPr>
        <xdr:cNvPr id="74" name="直線コネクタ 73">
          <a:extLst>
            <a:ext uri="{FF2B5EF4-FFF2-40B4-BE49-F238E27FC236}">
              <a16:creationId xmlns:a16="http://schemas.microsoft.com/office/drawing/2014/main" xmlns="" id="{2E6DB4AE-C149-46ED-A571-48597D78AE4B}"/>
            </a:ext>
          </a:extLst>
        </xdr:cNvPr>
        <xdr:cNvCxnSpPr/>
      </xdr:nvCxnSpPr>
      <xdr:spPr>
        <a:xfrm flipV="1">
          <a:off x="3797300" y="6366510"/>
          <a:ext cx="838200" cy="6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154940</xdr:rowOff>
    </xdr:from>
    <xdr:to>
      <xdr:col>15</xdr:col>
      <xdr:colOff>101600</xdr:colOff>
      <xdr:row>42</xdr:row>
      <xdr:rowOff>85090</xdr:rowOff>
    </xdr:to>
    <xdr:sp macro="" textlink="">
      <xdr:nvSpPr>
        <xdr:cNvPr id="75" name="楕円 74">
          <a:extLst>
            <a:ext uri="{FF2B5EF4-FFF2-40B4-BE49-F238E27FC236}">
              <a16:creationId xmlns:a16="http://schemas.microsoft.com/office/drawing/2014/main" xmlns="" id="{6CB3CB73-13D4-4C77-BED8-28235E75D4AC}"/>
            </a:ext>
          </a:extLst>
        </xdr:cNvPr>
        <xdr:cNvSpPr/>
      </xdr:nvSpPr>
      <xdr:spPr>
        <a:xfrm>
          <a:off x="2857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24765</xdr:rowOff>
    </xdr:from>
    <xdr:to>
      <xdr:col>19</xdr:col>
      <xdr:colOff>177800</xdr:colOff>
      <xdr:row>42</xdr:row>
      <xdr:rowOff>34290</xdr:rowOff>
    </xdr:to>
    <xdr:cxnSp macro="">
      <xdr:nvCxnSpPr>
        <xdr:cNvPr id="76" name="直線コネクタ 75">
          <a:extLst>
            <a:ext uri="{FF2B5EF4-FFF2-40B4-BE49-F238E27FC236}">
              <a16:creationId xmlns:a16="http://schemas.microsoft.com/office/drawing/2014/main" xmlns="" id="{C5416275-3F25-423E-BCD8-6DBCFC8D5A26}"/>
            </a:ext>
          </a:extLst>
        </xdr:cNvPr>
        <xdr:cNvCxnSpPr/>
      </xdr:nvCxnSpPr>
      <xdr:spPr>
        <a:xfrm flipV="1">
          <a:off x="2908300" y="70542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84455</xdr:rowOff>
    </xdr:from>
    <xdr:to>
      <xdr:col>10</xdr:col>
      <xdr:colOff>165100</xdr:colOff>
      <xdr:row>38</xdr:row>
      <xdr:rowOff>14605</xdr:rowOff>
    </xdr:to>
    <xdr:sp macro="" textlink="">
      <xdr:nvSpPr>
        <xdr:cNvPr id="77" name="楕円 76">
          <a:extLst>
            <a:ext uri="{FF2B5EF4-FFF2-40B4-BE49-F238E27FC236}">
              <a16:creationId xmlns:a16="http://schemas.microsoft.com/office/drawing/2014/main" xmlns="" id="{20CC88F6-2C8E-4CA3-9153-C2ABFF27372E}"/>
            </a:ext>
          </a:extLst>
        </xdr:cNvPr>
        <xdr:cNvSpPr/>
      </xdr:nvSpPr>
      <xdr:spPr>
        <a:xfrm>
          <a:off x="1968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135255</xdr:rowOff>
    </xdr:from>
    <xdr:to>
      <xdr:col>15</xdr:col>
      <xdr:colOff>50800</xdr:colOff>
      <xdr:row>42</xdr:row>
      <xdr:rowOff>34290</xdr:rowOff>
    </xdr:to>
    <xdr:cxnSp macro="">
      <xdr:nvCxnSpPr>
        <xdr:cNvPr id="78" name="直線コネクタ 77">
          <a:extLst>
            <a:ext uri="{FF2B5EF4-FFF2-40B4-BE49-F238E27FC236}">
              <a16:creationId xmlns:a16="http://schemas.microsoft.com/office/drawing/2014/main" xmlns="" id="{2D986D49-7331-4D43-B577-4D2C1D2F05A1}"/>
            </a:ext>
          </a:extLst>
        </xdr:cNvPr>
        <xdr:cNvCxnSpPr/>
      </xdr:nvCxnSpPr>
      <xdr:spPr>
        <a:xfrm>
          <a:off x="2019300" y="6478905"/>
          <a:ext cx="8890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a:extLst>
            <a:ext uri="{FF2B5EF4-FFF2-40B4-BE49-F238E27FC236}">
              <a16:creationId xmlns:a16="http://schemas.microsoft.com/office/drawing/2014/main" xmlns="" id="{7ACF9AB9-CFEE-4609-8803-27650EF3E0BC}"/>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a:extLst>
            <a:ext uri="{FF2B5EF4-FFF2-40B4-BE49-F238E27FC236}">
              <a16:creationId xmlns:a16="http://schemas.microsoft.com/office/drawing/2014/main" xmlns="" id="{B84E09F5-811F-460D-B07C-6868BCFA85C6}"/>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a:extLst>
            <a:ext uri="{FF2B5EF4-FFF2-40B4-BE49-F238E27FC236}">
              <a16:creationId xmlns:a16="http://schemas.microsoft.com/office/drawing/2014/main" xmlns="" id="{0ECB6E2E-CE9B-463F-B09D-89DE398666CD}"/>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66692</xdr:rowOff>
    </xdr:from>
    <xdr:ext cx="405111" cy="259045"/>
    <xdr:sp macro="" textlink="">
      <xdr:nvSpPr>
        <xdr:cNvPr id="82" name="n_1mainValue【道路】&#10;有形固定資産減価償却率">
          <a:extLst>
            <a:ext uri="{FF2B5EF4-FFF2-40B4-BE49-F238E27FC236}">
              <a16:creationId xmlns:a16="http://schemas.microsoft.com/office/drawing/2014/main" xmlns="" id="{A6E34499-DD81-492D-9BB3-B0397B301150}"/>
            </a:ext>
          </a:extLst>
        </xdr:cNvPr>
        <xdr:cNvSpPr txBox="1"/>
      </xdr:nvSpPr>
      <xdr:spPr>
        <a:xfrm>
          <a:off x="35820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76217</xdr:rowOff>
    </xdr:from>
    <xdr:ext cx="405111" cy="259045"/>
    <xdr:sp macro="" textlink="">
      <xdr:nvSpPr>
        <xdr:cNvPr id="83" name="n_2mainValue【道路】&#10;有形固定資産減価償却率">
          <a:extLst>
            <a:ext uri="{FF2B5EF4-FFF2-40B4-BE49-F238E27FC236}">
              <a16:creationId xmlns:a16="http://schemas.microsoft.com/office/drawing/2014/main" xmlns="" id="{9C47C681-C87B-4804-A6DB-1D14B1B943F8}"/>
            </a:ext>
          </a:extLst>
        </xdr:cNvPr>
        <xdr:cNvSpPr txBox="1"/>
      </xdr:nvSpPr>
      <xdr:spPr>
        <a:xfrm>
          <a:off x="2705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31132</xdr:rowOff>
    </xdr:from>
    <xdr:ext cx="405111" cy="259045"/>
    <xdr:sp macro="" textlink="">
      <xdr:nvSpPr>
        <xdr:cNvPr id="84" name="n_3mainValue【道路】&#10;有形固定資産減価償却率">
          <a:extLst>
            <a:ext uri="{FF2B5EF4-FFF2-40B4-BE49-F238E27FC236}">
              <a16:creationId xmlns:a16="http://schemas.microsoft.com/office/drawing/2014/main" xmlns="" id="{DA906B74-B468-44A1-A490-CEBC61FF8F77}"/>
            </a:ext>
          </a:extLst>
        </xdr:cNvPr>
        <xdr:cNvSpPr txBox="1"/>
      </xdr:nvSpPr>
      <xdr:spPr>
        <a:xfrm>
          <a:off x="1816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3A8F4BA9-4CEF-4189-8F48-A8511310AB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04103FCA-5FD6-4D79-A78E-1352BE6AB3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C3DC37CC-E477-43C2-B310-E8E99BDC90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FA123635-301C-4BAB-83F6-0F4DF364A9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DE74EA6-68A7-4F0F-87AE-206927D9F5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19287A0C-F72E-4CDE-93B4-FEB1F206DA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424A2409-09CE-41A4-BE07-CB9D84097D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E17E43F7-8506-4EB2-8D52-51816411DE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73E16461-03C9-4822-B54B-2FB5650BB8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FA9067D8-0700-41D5-8965-FD9AB3E527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76C6FC0B-A843-4B1B-8A1A-DD4B869C7AA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DCF66C15-8769-491E-9CCA-A4BC631607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31C15199-CD37-4B1E-8BF4-5C9E109AB4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xmlns="" id="{D4A93D59-A2EB-4206-98AE-C39AEC3CC1A8}"/>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76DD975F-F406-43A2-8C08-1E0B83E1E6B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xmlns="" id="{19CCA603-7208-496C-B1B0-E9691DB2AE87}"/>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DC37CC1F-DC86-4B03-A4BB-FCCBC9F4EB7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xmlns="" id="{AE5B264A-70FF-46E2-8975-1786E019F816}"/>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8C8104BA-664E-423F-8910-0AFC83BFD97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xmlns="" id="{2032E733-0D47-4DAD-A477-A57B0C65D2FD}"/>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B6825DC5-E532-456F-8750-C1C219DF63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xmlns="" id="{A006A52D-30C0-4910-8275-C5C94D096BC3}"/>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DF110298-1BFC-4623-8945-12AFD79840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a:extLst>
            <a:ext uri="{FF2B5EF4-FFF2-40B4-BE49-F238E27FC236}">
              <a16:creationId xmlns:a16="http://schemas.microsoft.com/office/drawing/2014/main" xmlns="" id="{20E19665-5D1D-48DB-97AC-499B9D7E3417}"/>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a:extLst>
            <a:ext uri="{FF2B5EF4-FFF2-40B4-BE49-F238E27FC236}">
              <a16:creationId xmlns:a16="http://schemas.microsoft.com/office/drawing/2014/main" xmlns="" id="{8E1EFCCD-35B0-4497-9DB1-FAA31AF436FA}"/>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a:extLst>
            <a:ext uri="{FF2B5EF4-FFF2-40B4-BE49-F238E27FC236}">
              <a16:creationId xmlns:a16="http://schemas.microsoft.com/office/drawing/2014/main" xmlns="" id="{F4A41324-0E9A-4970-9C6A-8C7F98953DBF}"/>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a:extLst>
            <a:ext uri="{FF2B5EF4-FFF2-40B4-BE49-F238E27FC236}">
              <a16:creationId xmlns:a16="http://schemas.microsoft.com/office/drawing/2014/main" xmlns="" id="{DD05D112-A115-41F5-A0EA-C3B32B58ADB8}"/>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a:extLst>
            <a:ext uri="{FF2B5EF4-FFF2-40B4-BE49-F238E27FC236}">
              <a16:creationId xmlns:a16="http://schemas.microsoft.com/office/drawing/2014/main" xmlns="" id="{CBAC51CD-E567-40A9-A897-3D2D087DDE06}"/>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a:extLst>
            <a:ext uri="{FF2B5EF4-FFF2-40B4-BE49-F238E27FC236}">
              <a16:creationId xmlns:a16="http://schemas.microsoft.com/office/drawing/2014/main" xmlns="" id="{C07599B5-1FBD-43B5-97EE-A71A562949C7}"/>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a:extLst>
            <a:ext uri="{FF2B5EF4-FFF2-40B4-BE49-F238E27FC236}">
              <a16:creationId xmlns:a16="http://schemas.microsoft.com/office/drawing/2014/main" xmlns="" id="{52436FAD-786D-421A-B1D4-6C719CD39B2F}"/>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a:extLst>
            <a:ext uri="{FF2B5EF4-FFF2-40B4-BE49-F238E27FC236}">
              <a16:creationId xmlns:a16="http://schemas.microsoft.com/office/drawing/2014/main" xmlns="" id="{9459D584-B0A8-446A-BA2A-6868A70261FE}"/>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a:extLst>
            <a:ext uri="{FF2B5EF4-FFF2-40B4-BE49-F238E27FC236}">
              <a16:creationId xmlns:a16="http://schemas.microsoft.com/office/drawing/2014/main" xmlns="" id="{A5049691-7259-490D-8BC9-00957BE811B9}"/>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a:extLst>
            <a:ext uri="{FF2B5EF4-FFF2-40B4-BE49-F238E27FC236}">
              <a16:creationId xmlns:a16="http://schemas.microsoft.com/office/drawing/2014/main" xmlns="" id="{F918E963-F48F-427A-BF6A-FDB2F5B981B6}"/>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1176128E-9AA8-4562-9839-6426DF3FDA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F48D9767-609F-4ADE-A412-CF40823C91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A8DE228A-3F15-4698-9A55-6C2EF69E7F1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08F9960-7B67-435B-9467-2FEECF726CE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46B9483D-0BBC-4EA2-915D-6C7DAC57C5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153404</xdr:rowOff>
    </xdr:from>
    <xdr:to>
      <xdr:col>55</xdr:col>
      <xdr:colOff>50800</xdr:colOff>
      <xdr:row>42</xdr:row>
      <xdr:rowOff>83554</xdr:rowOff>
    </xdr:to>
    <xdr:sp macro="" textlink="">
      <xdr:nvSpPr>
        <xdr:cNvPr id="123" name="楕円 122">
          <a:extLst>
            <a:ext uri="{FF2B5EF4-FFF2-40B4-BE49-F238E27FC236}">
              <a16:creationId xmlns:a16="http://schemas.microsoft.com/office/drawing/2014/main" xmlns="" id="{7C12583B-F609-41F8-9128-01DC9389262C}"/>
            </a:ext>
          </a:extLst>
        </xdr:cNvPr>
        <xdr:cNvSpPr/>
      </xdr:nvSpPr>
      <xdr:spPr>
        <a:xfrm>
          <a:off x="10426700" y="71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a:extLst>
            <a:ext uri="{FF2B5EF4-FFF2-40B4-BE49-F238E27FC236}">
              <a16:creationId xmlns:a16="http://schemas.microsoft.com/office/drawing/2014/main" xmlns="" id="{9CFD71BD-9CB9-42FD-8D29-218AA455E7FB}"/>
            </a:ext>
          </a:extLst>
        </xdr:cNvPr>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153524</xdr:rowOff>
    </xdr:from>
    <xdr:to>
      <xdr:col>50</xdr:col>
      <xdr:colOff>165100</xdr:colOff>
      <xdr:row>42</xdr:row>
      <xdr:rowOff>83674</xdr:rowOff>
    </xdr:to>
    <xdr:sp macro="" textlink="">
      <xdr:nvSpPr>
        <xdr:cNvPr id="125" name="楕円 124">
          <a:extLst>
            <a:ext uri="{FF2B5EF4-FFF2-40B4-BE49-F238E27FC236}">
              <a16:creationId xmlns:a16="http://schemas.microsoft.com/office/drawing/2014/main" xmlns="" id="{7816F2E4-9E6F-4CA4-90B7-4B87E9111DF2}"/>
            </a:ext>
          </a:extLst>
        </xdr:cNvPr>
        <xdr:cNvSpPr/>
      </xdr:nvSpPr>
      <xdr:spPr>
        <a:xfrm>
          <a:off x="9588500" y="71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32754</xdr:rowOff>
    </xdr:from>
    <xdr:to>
      <xdr:col>55</xdr:col>
      <xdr:colOff>0</xdr:colOff>
      <xdr:row>42</xdr:row>
      <xdr:rowOff>32874</xdr:rowOff>
    </xdr:to>
    <xdr:cxnSp macro="">
      <xdr:nvCxnSpPr>
        <xdr:cNvPr id="126" name="直線コネクタ 125">
          <a:extLst>
            <a:ext uri="{FF2B5EF4-FFF2-40B4-BE49-F238E27FC236}">
              <a16:creationId xmlns:a16="http://schemas.microsoft.com/office/drawing/2014/main" xmlns="" id="{6FE368BF-2B5C-498E-86FF-F6C0BCA501D7}"/>
            </a:ext>
          </a:extLst>
        </xdr:cNvPr>
        <xdr:cNvCxnSpPr/>
      </xdr:nvCxnSpPr>
      <xdr:spPr>
        <a:xfrm flipV="1">
          <a:off x="9639300" y="7233654"/>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153661</xdr:rowOff>
    </xdr:from>
    <xdr:to>
      <xdr:col>46</xdr:col>
      <xdr:colOff>38100</xdr:colOff>
      <xdr:row>42</xdr:row>
      <xdr:rowOff>83811</xdr:rowOff>
    </xdr:to>
    <xdr:sp macro="" textlink="">
      <xdr:nvSpPr>
        <xdr:cNvPr id="127" name="楕円 126">
          <a:extLst>
            <a:ext uri="{FF2B5EF4-FFF2-40B4-BE49-F238E27FC236}">
              <a16:creationId xmlns:a16="http://schemas.microsoft.com/office/drawing/2014/main" xmlns="" id="{36859618-0321-406C-A157-18DCA391BDBE}"/>
            </a:ext>
          </a:extLst>
        </xdr:cNvPr>
        <xdr:cNvSpPr/>
      </xdr:nvSpPr>
      <xdr:spPr>
        <a:xfrm>
          <a:off x="8699500" y="718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32874</xdr:rowOff>
    </xdr:from>
    <xdr:to>
      <xdr:col>50</xdr:col>
      <xdr:colOff>114300</xdr:colOff>
      <xdr:row>42</xdr:row>
      <xdr:rowOff>33011</xdr:rowOff>
    </xdr:to>
    <xdr:cxnSp macro="">
      <xdr:nvCxnSpPr>
        <xdr:cNvPr id="128" name="直線コネクタ 127">
          <a:extLst>
            <a:ext uri="{FF2B5EF4-FFF2-40B4-BE49-F238E27FC236}">
              <a16:creationId xmlns:a16="http://schemas.microsoft.com/office/drawing/2014/main" xmlns="" id="{E07021CF-07D8-42B9-A10F-D73FE1450ABE}"/>
            </a:ext>
          </a:extLst>
        </xdr:cNvPr>
        <xdr:cNvCxnSpPr/>
      </xdr:nvCxnSpPr>
      <xdr:spPr>
        <a:xfrm flipV="1">
          <a:off x="8750300" y="723377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153810</xdr:rowOff>
    </xdr:from>
    <xdr:to>
      <xdr:col>41</xdr:col>
      <xdr:colOff>101600</xdr:colOff>
      <xdr:row>42</xdr:row>
      <xdr:rowOff>83960</xdr:rowOff>
    </xdr:to>
    <xdr:sp macro="" textlink="">
      <xdr:nvSpPr>
        <xdr:cNvPr id="129" name="楕円 128">
          <a:extLst>
            <a:ext uri="{FF2B5EF4-FFF2-40B4-BE49-F238E27FC236}">
              <a16:creationId xmlns:a16="http://schemas.microsoft.com/office/drawing/2014/main" xmlns="" id="{0354FC09-2D28-40F2-A8C9-FE5344D8BB05}"/>
            </a:ext>
          </a:extLst>
        </xdr:cNvPr>
        <xdr:cNvSpPr/>
      </xdr:nvSpPr>
      <xdr:spPr>
        <a:xfrm>
          <a:off x="7810500" y="71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33011</xdr:rowOff>
    </xdr:from>
    <xdr:to>
      <xdr:col>45</xdr:col>
      <xdr:colOff>177800</xdr:colOff>
      <xdr:row>42</xdr:row>
      <xdr:rowOff>33160</xdr:rowOff>
    </xdr:to>
    <xdr:cxnSp macro="">
      <xdr:nvCxnSpPr>
        <xdr:cNvPr id="130" name="直線コネクタ 129">
          <a:extLst>
            <a:ext uri="{FF2B5EF4-FFF2-40B4-BE49-F238E27FC236}">
              <a16:creationId xmlns:a16="http://schemas.microsoft.com/office/drawing/2014/main" xmlns="" id="{9AB37E73-95AC-4CE1-8400-ABED86FB2732}"/>
            </a:ext>
          </a:extLst>
        </xdr:cNvPr>
        <xdr:cNvCxnSpPr/>
      </xdr:nvCxnSpPr>
      <xdr:spPr>
        <a:xfrm flipV="1">
          <a:off x="7861300" y="7233911"/>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a:extLst>
            <a:ext uri="{FF2B5EF4-FFF2-40B4-BE49-F238E27FC236}">
              <a16:creationId xmlns:a16="http://schemas.microsoft.com/office/drawing/2014/main" xmlns="" id="{89AF512A-AA00-4C56-ACFB-218FC9E1240E}"/>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a:extLst>
            <a:ext uri="{FF2B5EF4-FFF2-40B4-BE49-F238E27FC236}">
              <a16:creationId xmlns:a16="http://schemas.microsoft.com/office/drawing/2014/main" xmlns="" id="{95C9B00A-5107-4E1A-BE9C-742041FB0980}"/>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a:extLst>
            <a:ext uri="{FF2B5EF4-FFF2-40B4-BE49-F238E27FC236}">
              <a16:creationId xmlns:a16="http://schemas.microsoft.com/office/drawing/2014/main" xmlns="" id="{0831BA6C-EA5A-42E3-8C3E-CF737A348BD7}"/>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74801</xdr:rowOff>
    </xdr:from>
    <xdr:ext cx="534377" cy="259045"/>
    <xdr:sp macro="" textlink="">
      <xdr:nvSpPr>
        <xdr:cNvPr id="134" name="n_1mainValue【道路】&#10;一人当たり延長">
          <a:extLst>
            <a:ext uri="{FF2B5EF4-FFF2-40B4-BE49-F238E27FC236}">
              <a16:creationId xmlns:a16="http://schemas.microsoft.com/office/drawing/2014/main" xmlns="" id="{6839625B-21AC-4607-85BE-8AB44FBF32B3}"/>
            </a:ext>
          </a:extLst>
        </xdr:cNvPr>
        <xdr:cNvSpPr txBox="1"/>
      </xdr:nvSpPr>
      <xdr:spPr>
        <a:xfrm>
          <a:off x="9359411" y="72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74938</xdr:rowOff>
    </xdr:from>
    <xdr:ext cx="534377" cy="259045"/>
    <xdr:sp macro="" textlink="">
      <xdr:nvSpPr>
        <xdr:cNvPr id="135" name="n_2mainValue【道路】&#10;一人当たり延長">
          <a:extLst>
            <a:ext uri="{FF2B5EF4-FFF2-40B4-BE49-F238E27FC236}">
              <a16:creationId xmlns:a16="http://schemas.microsoft.com/office/drawing/2014/main" xmlns="" id="{9557CB12-0908-411B-BA6E-429F1865D905}"/>
            </a:ext>
          </a:extLst>
        </xdr:cNvPr>
        <xdr:cNvSpPr txBox="1"/>
      </xdr:nvSpPr>
      <xdr:spPr>
        <a:xfrm>
          <a:off x="8483111" y="72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75087</xdr:rowOff>
    </xdr:from>
    <xdr:ext cx="534377" cy="259045"/>
    <xdr:sp macro="" textlink="">
      <xdr:nvSpPr>
        <xdr:cNvPr id="136" name="n_3mainValue【道路】&#10;一人当たり延長">
          <a:extLst>
            <a:ext uri="{FF2B5EF4-FFF2-40B4-BE49-F238E27FC236}">
              <a16:creationId xmlns:a16="http://schemas.microsoft.com/office/drawing/2014/main" xmlns="" id="{0450F976-03E1-4C8A-8681-AFDBA60F7908}"/>
            </a:ext>
          </a:extLst>
        </xdr:cNvPr>
        <xdr:cNvSpPr txBox="1"/>
      </xdr:nvSpPr>
      <xdr:spPr>
        <a:xfrm>
          <a:off x="7594111" y="72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3C8F05AC-5EA0-4C21-8A82-5C1C00ADC2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CC4A6E1B-25BB-40E1-A920-54A56C2F93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BD8FDAAB-7AAF-464C-B3BD-C37EC20A1E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68D02838-19E2-4CA0-8C9C-AA3F49A746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C34F318A-B4EE-430A-922F-335D522483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65B0D71B-0F94-41EF-B135-573A729C23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A72E6654-6421-4791-AF46-C998951E37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C6F37400-41BC-45E8-BCA7-4DFEF1F710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85FCD80A-C1C0-49AF-9D41-C5DAFDE445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6597566A-241B-4464-9D8E-9C4B9CE7EC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xmlns="" id="{41EA550D-9C49-44B3-BA3A-3F3EA3BFBEB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xmlns="" id="{C6BE9274-A5E2-4D06-9528-B366947089F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xmlns="" id="{8CB09115-ABB8-40CA-BC34-7AA488682C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xmlns="" id="{104715ED-AE29-431A-A2D0-F0CC98A1238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xmlns="" id="{E07BE572-614C-4771-8BC1-DADA3BA059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xmlns="" id="{A801A5D9-FCDB-431E-AFDC-418D366386F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xmlns="" id="{EB6ADDA2-95B5-460D-9FF2-8F60D183E5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xmlns="" id="{D53E17B6-48BD-4D6D-9037-BA3C7A5EA6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xmlns="" id="{470673FD-7EE6-42CE-BAD2-6812D4DB8E3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xmlns="" id="{AF01ED84-ADBA-4B3D-9510-67C5A91DE6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xmlns="" id="{48B887F9-A368-4155-9EE6-DEC88E8C2A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xmlns="" id="{256FBAA9-A076-4433-B2DB-B1025EBFAB7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65432CB5-EAAF-4196-9216-9C9CEF138E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127A0BE4-A919-41C2-BECA-E8C03FCAD19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xmlns="" id="{67E5AE31-E2A3-4927-BA19-CFED15EADB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xmlns="" id="{B1BF8A6F-1B38-4709-9BAA-AFF9F1C085BD}"/>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xmlns="" id="{F1B3D9A9-36BE-4308-B936-2F4B3647075F}"/>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xmlns="" id="{447F0B87-2495-453D-BCF5-FA58DA6C212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xmlns="" id="{1C704069-8BBB-4A8E-990B-3CA031122339}"/>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a:extLst>
            <a:ext uri="{FF2B5EF4-FFF2-40B4-BE49-F238E27FC236}">
              <a16:creationId xmlns:a16="http://schemas.microsoft.com/office/drawing/2014/main" xmlns="" id="{F4E29A08-7EC8-4BEA-9824-C6F081487B57}"/>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xmlns="" id="{26E95940-364B-41F2-AF2C-F957ABF7156D}"/>
            </a:ext>
          </a:extLst>
        </xdr:cNvPr>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a:extLst>
            <a:ext uri="{FF2B5EF4-FFF2-40B4-BE49-F238E27FC236}">
              <a16:creationId xmlns:a16="http://schemas.microsoft.com/office/drawing/2014/main" xmlns="" id="{1BBF33E8-4814-4AE5-96D0-1AA86F4BB3E2}"/>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a:extLst>
            <a:ext uri="{FF2B5EF4-FFF2-40B4-BE49-F238E27FC236}">
              <a16:creationId xmlns:a16="http://schemas.microsoft.com/office/drawing/2014/main" xmlns="" id="{A2AC6DAB-56FB-4DE6-9129-F6C9D256AA4A}"/>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xmlns="" id="{AAB1BBA4-6482-427F-AFAA-E9A64B14E11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a:extLst>
            <a:ext uri="{FF2B5EF4-FFF2-40B4-BE49-F238E27FC236}">
              <a16:creationId xmlns:a16="http://schemas.microsoft.com/office/drawing/2014/main" xmlns="" id="{BD000F94-BFE0-401C-968B-EF1FFD5ED92D}"/>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98B62E94-7928-4CF1-899F-6D7F2D6328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A5E573E2-3B6C-43FD-8D5C-C0B752D3F2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E63558CA-1B74-443C-814E-BE27DA2691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29EDFA5E-178B-4534-BBD5-2AA05BE1AC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1311C1EA-21A5-4B0D-8AF5-F84F30BD77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77" name="楕円 176">
          <a:extLst>
            <a:ext uri="{FF2B5EF4-FFF2-40B4-BE49-F238E27FC236}">
              <a16:creationId xmlns:a16="http://schemas.microsoft.com/office/drawing/2014/main" xmlns="" id="{87BDB14F-A3C0-4C29-9A74-54751263A024}"/>
            </a:ext>
          </a:extLst>
        </xdr:cNvPr>
        <xdr:cNvSpPr/>
      </xdr:nvSpPr>
      <xdr:spPr>
        <a:xfrm>
          <a:off x="4584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157860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xmlns="" id="{850997C8-52F6-4217-920F-A96A3CBE010A}"/>
            </a:ext>
          </a:extLst>
        </xdr:cNvPr>
        <xdr:cNvSpPr txBox="1"/>
      </xdr:nvSpPr>
      <xdr:spPr>
        <a:xfrm>
          <a:off x="4673600"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79" name="楕円 178">
          <a:extLst>
            <a:ext uri="{FF2B5EF4-FFF2-40B4-BE49-F238E27FC236}">
              <a16:creationId xmlns:a16="http://schemas.microsoft.com/office/drawing/2014/main" xmlns="" id="{F1BB70F5-03EA-4669-951E-7672E2CF8436}"/>
            </a:ext>
          </a:extLst>
        </xdr:cNvPr>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58783</xdr:rowOff>
    </xdr:from>
    <xdr:to>
      <xdr:col>24</xdr:col>
      <xdr:colOff>63500</xdr:colOff>
      <xdr:row>59</xdr:row>
      <xdr:rowOff>80010</xdr:rowOff>
    </xdr:to>
    <xdr:cxnSp macro="">
      <xdr:nvCxnSpPr>
        <xdr:cNvPr id="180" name="直線コネクタ 179">
          <a:extLst>
            <a:ext uri="{FF2B5EF4-FFF2-40B4-BE49-F238E27FC236}">
              <a16:creationId xmlns:a16="http://schemas.microsoft.com/office/drawing/2014/main" xmlns="" id="{24D5C441-7AA3-47CD-8D26-AA7E01355E86}"/>
            </a:ext>
          </a:extLst>
        </xdr:cNvPr>
        <xdr:cNvCxnSpPr/>
      </xdr:nvCxnSpPr>
      <xdr:spPr>
        <a:xfrm flipV="1">
          <a:off x="3797300" y="1017433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181" name="楕円 180">
          <a:extLst>
            <a:ext uri="{FF2B5EF4-FFF2-40B4-BE49-F238E27FC236}">
              <a16:creationId xmlns:a16="http://schemas.microsoft.com/office/drawing/2014/main" xmlns="" id="{C4D911AE-56A2-4516-88AD-EF1A587B6905}"/>
            </a:ext>
          </a:extLst>
        </xdr:cNvPr>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106135</xdr:rowOff>
    </xdr:to>
    <xdr:cxnSp macro="">
      <xdr:nvCxnSpPr>
        <xdr:cNvPr id="182" name="直線コネクタ 181">
          <a:extLst>
            <a:ext uri="{FF2B5EF4-FFF2-40B4-BE49-F238E27FC236}">
              <a16:creationId xmlns:a16="http://schemas.microsoft.com/office/drawing/2014/main" xmlns="" id="{82733AF6-B75B-4784-A9D4-AFCE0DCB9FBC}"/>
            </a:ext>
          </a:extLst>
        </xdr:cNvPr>
        <xdr:cNvCxnSpPr/>
      </xdr:nvCxnSpPr>
      <xdr:spPr>
        <a:xfrm flipV="1">
          <a:off x="2908300" y="101955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83" name="楕円 182">
          <a:extLst>
            <a:ext uri="{FF2B5EF4-FFF2-40B4-BE49-F238E27FC236}">
              <a16:creationId xmlns:a16="http://schemas.microsoft.com/office/drawing/2014/main" xmlns="" id="{D83120ED-AE80-4A71-AB1C-78344F848B50}"/>
            </a:ext>
          </a:extLst>
        </xdr:cNvPr>
        <xdr:cNvSpPr/>
      </xdr:nvSpPr>
      <xdr:spPr>
        <a:xfrm>
          <a:off x="1968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60</xdr:row>
      <xdr:rowOff>35923</xdr:rowOff>
    </xdr:to>
    <xdr:cxnSp macro="">
      <xdr:nvCxnSpPr>
        <xdr:cNvPr id="184" name="直線コネクタ 183">
          <a:extLst>
            <a:ext uri="{FF2B5EF4-FFF2-40B4-BE49-F238E27FC236}">
              <a16:creationId xmlns:a16="http://schemas.microsoft.com/office/drawing/2014/main" xmlns="" id="{C8AE2934-A486-418B-99A6-C036708CBB04}"/>
            </a:ext>
          </a:extLst>
        </xdr:cNvPr>
        <xdr:cNvCxnSpPr/>
      </xdr:nvCxnSpPr>
      <xdr:spPr>
        <a:xfrm flipV="1">
          <a:off x="2019300" y="10221685"/>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xmlns="" id="{F326652F-1D56-4E84-8949-60A04AD66294}"/>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xmlns="" id="{DD44F5C0-1E46-486C-8A3E-A1E478D58CC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xmlns="" id="{DB6FD62C-3BD3-433E-A71D-D24FDA28C058}"/>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xmlns="" id="{85ACC1D3-D8A2-4998-ABCE-BB9069BC33A2}"/>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148062</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xmlns="" id="{6DFF5494-F684-428C-92EB-784DD1870036}"/>
            </a:ext>
          </a:extLst>
        </xdr:cNvPr>
        <xdr:cNvSpPr txBox="1"/>
      </xdr:nvSpPr>
      <xdr:spPr>
        <a:xfrm>
          <a:off x="2705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77850</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xmlns="" id="{8C4C7E99-3A9B-41C3-88DC-DE6D7EA13221}"/>
            </a:ext>
          </a:extLst>
        </xdr:cNvPr>
        <xdr:cNvSpPr txBox="1"/>
      </xdr:nvSpPr>
      <xdr:spPr>
        <a:xfrm>
          <a:off x="1816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0DB26F05-5F68-453D-84BD-5724A187DC5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CAEFC712-9F5F-4534-8017-61B24A46B4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D56E279E-8BB7-4BDA-ABAF-9E3F9E0EC8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9C5B9750-8F69-4C16-B94C-556DCF820D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2C54497B-FDC8-40A7-939C-B1459070E5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0F3A01DA-B559-456D-9B10-1E0832BC2A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E9D12577-0458-4A04-82F2-BF5BAE0149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857E247B-A597-4676-ACA4-8762FEAFB9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63C3FFC5-7BDE-4B71-98F7-E20F385C4E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C4C95CDA-824F-46AF-B93D-4555685C84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xmlns="" id="{8C986BE4-02DD-41C6-9095-690E9CC1B7F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xmlns="" id="{B391123B-0F03-4D46-ADB9-3CCC900DED0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xmlns="" id="{7C2B0B9C-45DC-4BE4-9C90-BEF1F135F1C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xmlns="" id="{9BA8C7B3-5D62-49CF-9F17-81C68E3991F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xmlns="" id="{988AA568-216D-4D8A-9379-E45E449468E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xmlns="" id="{CF8C91AB-7E07-4C78-B27F-9D77726FDF9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xmlns="" id="{3BEB922F-AFED-428E-808B-1FB3DF5C579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xmlns="" id="{8664C08D-75D9-4098-B16A-F179FD83147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xmlns="" id="{1E0979B3-DDC0-41AB-88C6-28BB992390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xmlns="" id="{FFB56750-9D06-4054-9A9A-9C830C57670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xmlns="" id="{FECDF548-4DEF-4171-B972-BF36F22BAA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a:extLst>
            <a:ext uri="{FF2B5EF4-FFF2-40B4-BE49-F238E27FC236}">
              <a16:creationId xmlns:a16="http://schemas.microsoft.com/office/drawing/2014/main" xmlns="" id="{C37906F7-3166-43DB-8C17-BDDFFD3EA749}"/>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xmlns="" id="{BEB8C7B5-4431-4479-B84E-6CBD68D9132E}"/>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a:extLst>
            <a:ext uri="{FF2B5EF4-FFF2-40B4-BE49-F238E27FC236}">
              <a16:creationId xmlns:a16="http://schemas.microsoft.com/office/drawing/2014/main" xmlns="" id="{CB6D410F-D6A3-45D9-B2E2-C8B23939641A}"/>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xmlns="" id="{33DE542B-3F38-40EF-913A-ECB3B71838A6}"/>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a:extLst>
            <a:ext uri="{FF2B5EF4-FFF2-40B4-BE49-F238E27FC236}">
              <a16:creationId xmlns:a16="http://schemas.microsoft.com/office/drawing/2014/main" xmlns="" id="{E16CC2B5-B719-4B80-8BC3-BCB3D7712AFC}"/>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xmlns="" id="{111D8D44-14A4-4AB7-A197-BCE384912F05}"/>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a:extLst>
            <a:ext uri="{FF2B5EF4-FFF2-40B4-BE49-F238E27FC236}">
              <a16:creationId xmlns:a16="http://schemas.microsoft.com/office/drawing/2014/main" xmlns="" id="{46DFE526-4C8F-4BA1-B459-18F7C88ABA0B}"/>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a:extLst>
            <a:ext uri="{FF2B5EF4-FFF2-40B4-BE49-F238E27FC236}">
              <a16:creationId xmlns:a16="http://schemas.microsoft.com/office/drawing/2014/main" xmlns="" id="{3C74E7C5-81BD-42C9-8595-00714BB42BC1}"/>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a:extLst>
            <a:ext uri="{FF2B5EF4-FFF2-40B4-BE49-F238E27FC236}">
              <a16:creationId xmlns:a16="http://schemas.microsoft.com/office/drawing/2014/main" xmlns="" id="{F0107F9C-7227-4797-B34D-079DA4F545BE}"/>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a:extLst>
            <a:ext uri="{FF2B5EF4-FFF2-40B4-BE49-F238E27FC236}">
              <a16:creationId xmlns:a16="http://schemas.microsoft.com/office/drawing/2014/main" xmlns="" id="{A1F84B8C-0187-4EF6-9930-719E6161EB21}"/>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CBC39B1A-03C1-4349-B022-D230D0F255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82686C64-46BA-40C5-8F6E-410F8B42AB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434202A4-3460-43A2-B374-DB529A0703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21046558-E2B1-4907-AF75-428CD8EB50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2EC31464-E3A0-4B66-82FA-27098AB739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34952</xdr:rowOff>
    </xdr:from>
    <xdr:to>
      <xdr:col>55</xdr:col>
      <xdr:colOff>50800</xdr:colOff>
      <xdr:row>61</xdr:row>
      <xdr:rowOff>136552</xdr:rowOff>
    </xdr:to>
    <xdr:sp macro="" textlink="">
      <xdr:nvSpPr>
        <xdr:cNvPr id="227" name="楕円 226">
          <a:extLst>
            <a:ext uri="{FF2B5EF4-FFF2-40B4-BE49-F238E27FC236}">
              <a16:creationId xmlns:a16="http://schemas.microsoft.com/office/drawing/2014/main" xmlns="" id="{9B1925AE-2C98-4A37-8ACB-1305C480698C}"/>
            </a:ext>
          </a:extLst>
        </xdr:cNvPr>
        <xdr:cNvSpPr/>
      </xdr:nvSpPr>
      <xdr:spPr>
        <a:xfrm>
          <a:off x="10426700" y="104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57829</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xmlns="" id="{2DB1FA06-72A2-4338-9C7B-3D9580BF7ED7}"/>
            </a:ext>
          </a:extLst>
        </xdr:cNvPr>
        <xdr:cNvSpPr txBox="1"/>
      </xdr:nvSpPr>
      <xdr:spPr>
        <a:xfrm>
          <a:off x="10515600" y="103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48483</xdr:rowOff>
    </xdr:from>
    <xdr:to>
      <xdr:col>50</xdr:col>
      <xdr:colOff>165100</xdr:colOff>
      <xdr:row>61</xdr:row>
      <xdr:rowOff>150083</xdr:rowOff>
    </xdr:to>
    <xdr:sp macro="" textlink="">
      <xdr:nvSpPr>
        <xdr:cNvPr id="229" name="楕円 228">
          <a:extLst>
            <a:ext uri="{FF2B5EF4-FFF2-40B4-BE49-F238E27FC236}">
              <a16:creationId xmlns:a16="http://schemas.microsoft.com/office/drawing/2014/main" xmlns="" id="{C20533F3-CF22-456E-AA89-3B99542118FE}"/>
            </a:ext>
          </a:extLst>
        </xdr:cNvPr>
        <xdr:cNvSpPr/>
      </xdr:nvSpPr>
      <xdr:spPr>
        <a:xfrm>
          <a:off x="9588500" y="105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85752</xdr:rowOff>
    </xdr:from>
    <xdr:to>
      <xdr:col>55</xdr:col>
      <xdr:colOff>0</xdr:colOff>
      <xdr:row>61</xdr:row>
      <xdr:rowOff>99283</xdr:rowOff>
    </xdr:to>
    <xdr:cxnSp macro="">
      <xdr:nvCxnSpPr>
        <xdr:cNvPr id="230" name="直線コネクタ 229">
          <a:extLst>
            <a:ext uri="{FF2B5EF4-FFF2-40B4-BE49-F238E27FC236}">
              <a16:creationId xmlns:a16="http://schemas.microsoft.com/office/drawing/2014/main" xmlns="" id="{882D5FED-C134-43CF-927D-3C57A39EF500}"/>
            </a:ext>
          </a:extLst>
        </xdr:cNvPr>
        <xdr:cNvCxnSpPr/>
      </xdr:nvCxnSpPr>
      <xdr:spPr>
        <a:xfrm flipV="1">
          <a:off x="9639300" y="10544202"/>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63967</xdr:rowOff>
    </xdr:from>
    <xdr:to>
      <xdr:col>46</xdr:col>
      <xdr:colOff>38100</xdr:colOff>
      <xdr:row>61</xdr:row>
      <xdr:rowOff>165567</xdr:rowOff>
    </xdr:to>
    <xdr:sp macro="" textlink="">
      <xdr:nvSpPr>
        <xdr:cNvPr id="231" name="楕円 230">
          <a:extLst>
            <a:ext uri="{FF2B5EF4-FFF2-40B4-BE49-F238E27FC236}">
              <a16:creationId xmlns:a16="http://schemas.microsoft.com/office/drawing/2014/main" xmlns="" id="{98F3FE43-5288-46BA-A1D7-BDCB949E4FC6}"/>
            </a:ext>
          </a:extLst>
        </xdr:cNvPr>
        <xdr:cNvSpPr/>
      </xdr:nvSpPr>
      <xdr:spPr>
        <a:xfrm>
          <a:off x="8699500" y="105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99283</xdr:rowOff>
    </xdr:from>
    <xdr:to>
      <xdr:col>50</xdr:col>
      <xdr:colOff>114300</xdr:colOff>
      <xdr:row>61</xdr:row>
      <xdr:rowOff>114767</xdr:rowOff>
    </xdr:to>
    <xdr:cxnSp macro="">
      <xdr:nvCxnSpPr>
        <xdr:cNvPr id="232" name="直線コネクタ 231">
          <a:extLst>
            <a:ext uri="{FF2B5EF4-FFF2-40B4-BE49-F238E27FC236}">
              <a16:creationId xmlns:a16="http://schemas.microsoft.com/office/drawing/2014/main" xmlns="" id="{6F451058-FC4A-4D1F-A42A-097486E23FDF}"/>
            </a:ext>
          </a:extLst>
        </xdr:cNvPr>
        <xdr:cNvCxnSpPr/>
      </xdr:nvCxnSpPr>
      <xdr:spPr>
        <a:xfrm flipV="1">
          <a:off x="8750300" y="10557733"/>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119183</xdr:rowOff>
    </xdr:from>
    <xdr:to>
      <xdr:col>41</xdr:col>
      <xdr:colOff>101600</xdr:colOff>
      <xdr:row>62</xdr:row>
      <xdr:rowOff>49333</xdr:rowOff>
    </xdr:to>
    <xdr:sp macro="" textlink="">
      <xdr:nvSpPr>
        <xdr:cNvPr id="233" name="楕円 232">
          <a:extLst>
            <a:ext uri="{FF2B5EF4-FFF2-40B4-BE49-F238E27FC236}">
              <a16:creationId xmlns:a16="http://schemas.microsoft.com/office/drawing/2014/main" xmlns="" id="{E6D043BB-7F9D-45AB-928A-49855B4F3BDD}"/>
            </a:ext>
          </a:extLst>
        </xdr:cNvPr>
        <xdr:cNvSpPr/>
      </xdr:nvSpPr>
      <xdr:spPr>
        <a:xfrm>
          <a:off x="7810500" y="105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114767</xdr:rowOff>
    </xdr:from>
    <xdr:to>
      <xdr:col>45</xdr:col>
      <xdr:colOff>177800</xdr:colOff>
      <xdr:row>61</xdr:row>
      <xdr:rowOff>169983</xdr:rowOff>
    </xdr:to>
    <xdr:cxnSp macro="">
      <xdr:nvCxnSpPr>
        <xdr:cNvPr id="234" name="直線コネクタ 233">
          <a:extLst>
            <a:ext uri="{FF2B5EF4-FFF2-40B4-BE49-F238E27FC236}">
              <a16:creationId xmlns:a16="http://schemas.microsoft.com/office/drawing/2014/main" xmlns="" id="{0850E58F-C827-4866-BDAF-B4BEB936C2DB}"/>
            </a:ext>
          </a:extLst>
        </xdr:cNvPr>
        <xdr:cNvCxnSpPr/>
      </xdr:nvCxnSpPr>
      <xdr:spPr>
        <a:xfrm flipV="1">
          <a:off x="7861300" y="10573217"/>
          <a:ext cx="889000" cy="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xmlns="" id="{987CFAAF-75C1-4743-B61B-06CFCBAA75F0}"/>
            </a:ext>
          </a:extLst>
        </xdr:cNvPr>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xmlns="" id="{9C7FC63C-AF9A-4467-A2AD-C49250A3002B}"/>
            </a:ext>
          </a:extLst>
        </xdr:cNvPr>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xmlns="" id="{7A3CE67C-31E6-49A0-8057-EE0E91DB6082}"/>
            </a:ext>
          </a:extLst>
        </xdr:cNvPr>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166610</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xmlns="" id="{40A4FD5B-66F3-47AA-8E04-D1EB1D1224F8}"/>
            </a:ext>
          </a:extLst>
        </xdr:cNvPr>
        <xdr:cNvSpPr txBox="1"/>
      </xdr:nvSpPr>
      <xdr:spPr>
        <a:xfrm>
          <a:off x="9327095" y="1028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10644</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xmlns="" id="{20CFC1DC-EBA3-4E71-B0A7-986445C68799}"/>
            </a:ext>
          </a:extLst>
        </xdr:cNvPr>
        <xdr:cNvSpPr txBox="1"/>
      </xdr:nvSpPr>
      <xdr:spPr>
        <a:xfrm>
          <a:off x="8450795" y="1029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65860</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xmlns="" id="{D03829AD-EA04-4B59-8417-78736C672B2A}"/>
            </a:ext>
          </a:extLst>
        </xdr:cNvPr>
        <xdr:cNvSpPr txBox="1"/>
      </xdr:nvSpPr>
      <xdr:spPr>
        <a:xfrm>
          <a:off x="7561795" y="1035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xmlns="" id="{8187C0FD-A4CE-4FC7-8C68-1CDA744335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xmlns="" id="{6D7CB9F4-2368-460F-8946-B0482A7A52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xmlns="" id="{15559725-06BF-49F4-9556-E9AAB85969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xmlns="" id="{E6FC8516-2C9F-4622-9F12-E45FB2B0B1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xmlns="" id="{3E4EB490-B631-46D1-B7D3-DEE37EC432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xmlns="" id="{D4992FAA-5939-4D77-A2C7-EAFF30D9B0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xmlns="" id="{159A5EE7-461C-482A-BFAB-12FE367523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xmlns="" id="{7C1290A3-1D96-4983-BC3A-8FD0FC41D1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xmlns="" id="{ED681BCA-858E-4CFC-9000-8C2F46AB9B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xmlns="" id="{C1580350-AD5A-4244-8C15-F046C6CFE1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xmlns="" id="{8A0FDB7F-CC44-45CB-BCA2-25E4C0B4D9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xmlns="" id="{06087F15-57A9-4BED-A218-68A4F1DEE5A1}"/>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xmlns="" id="{E633B367-06D0-483B-8741-1BEC0F68193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xmlns="" id="{626551CD-5DA2-425F-87E5-3189A2752E4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xmlns="" id="{9EA92E57-D0AE-4DF0-957A-D755028537E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xmlns="" id="{E867BA4E-7BC1-432C-A950-771D50D97B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xmlns="" id="{0920B3EA-8906-46AA-9424-A4592CD2599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xmlns="" id="{E5BA09B0-0AF6-4948-BF42-EE3160A8CB9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xmlns="" id="{92E425F9-B41F-431E-ACBC-3FA72EA744D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xmlns="" id="{1D85E894-109B-434C-9056-5CD0A2F84FC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xmlns="" id="{39438BB7-3C46-4765-8639-5EA1F820AC6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xmlns="" id="{67DD7E37-FB0C-4C5F-85A9-54C758884CB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802A274C-E1CA-4FC4-9EED-107BE94200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EBDA8462-964E-436B-85C0-D4FC59B8A8A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6F253C89-0308-4D6F-AD31-3AC46DB8042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a:extLst>
            <a:ext uri="{FF2B5EF4-FFF2-40B4-BE49-F238E27FC236}">
              <a16:creationId xmlns:a16="http://schemas.microsoft.com/office/drawing/2014/main" xmlns="" id="{42DBE5C1-FDD9-4245-8167-D9F10709E9FA}"/>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a:extLst>
            <a:ext uri="{FF2B5EF4-FFF2-40B4-BE49-F238E27FC236}">
              <a16:creationId xmlns:a16="http://schemas.microsoft.com/office/drawing/2014/main" xmlns="" id="{49EEA433-4202-44BE-9487-B2ED40CC89F3}"/>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a:extLst>
            <a:ext uri="{FF2B5EF4-FFF2-40B4-BE49-F238E27FC236}">
              <a16:creationId xmlns:a16="http://schemas.microsoft.com/office/drawing/2014/main" xmlns="" id="{C0EC4E70-E640-4663-B453-4813BB0858B4}"/>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A35ABA91-7AB5-4334-BBA5-107D9A6056F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xmlns="" id="{D8CA6864-C48F-4B83-AF63-6A7521E370A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EF85E3E-FABF-4009-AF67-0E7EDDEA18C7}"/>
            </a:ext>
          </a:extLst>
        </xdr:cNvPr>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a:extLst>
            <a:ext uri="{FF2B5EF4-FFF2-40B4-BE49-F238E27FC236}">
              <a16:creationId xmlns:a16="http://schemas.microsoft.com/office/drawing/2014/main" xmlns="" id="{941F3E4B-6E8B-43F5-AE94-BEE58D5DD658}"/>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a:extLst>
            <a:ext uri="{FF2B5EF4-FFF2-40B4-BE49-F238E27FC236}">
              <a16:creationId xmlns:a16="http://schemas.microsoft.com/office/drawing/2014/main" xmlns="" id="{C992A707-1D5D-4224-8D10-B7163F122764}"/>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a:extLst>
            <a:ext uri="{FF2B5EF4-FFF2-40B4-BE49-F238E27FC236}">
              <a16:creationId xmlns:a16="http://schemas.microsoft.com/office/drawing/2014/main" xmlns="" id="{A95FA70A-8C70-464B-B971-A5273389B7B1}"/>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a:extLst>
            <a:ext uri="{FF2B5EF4-FFF2-40B4-BE49-F238E27FC236}">
              <a16:creationId xmlns:a16="http://schemas.microsoft.com/office/drawing/2014/main" xmlns="" id="{7DC48358-3AE9-4F96-9309-B7DEC867B0DD}"/>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61535501-469F-4A06-BA97-697738739AC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46E24A03-A96F-4A9C-A6CD-2017B38B3E2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959D406B-4C35-4AFE-A583-FB0C677A206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18C1D900-2C26-4E41-A085-5AC371271E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BAB8AD7D-608D-4BE1-965D-0FA40E44D0E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1" name="楕円 280">
          <a:extLst>
            <a:ext uri="{FF2B5EF4-FFF2-40B4-BE49-F238E27FC236}">
              <a16:creationId xmlns:a16="http://schemas.microsoft.com/office/drawing/2014/main" xmlns="" id="{EB97DCAE-91D2-4777-8EEF-D14B0F709B21}"/>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68597</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9684EA22-6CE2-48DB-A827-B002A2DC848B}"/>
            </a:ext>
          </a:extLst>
        </xdr:cNvPr>
        <xdr:cNvSpPr txBox="1"/>
      </xdr:nvSpPr>
      <xdr:spPr>
        <a:xfrm>
          <a:off x="4673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82006</xdr:rowOff>
    </xdr:from>
    <xdr:to>
      <xdr:col>20</xdr:col>
      <xdr:colOff>38100</xdr:colOff>
      <xdr:row>82</xdr:row>
      <xdr:rowOff>12156</xdr:rowOff>
    </xdr:to>
    <xdr:sp macro="" textlink="">
      <xdr:nvSpPr>
        <xdr:cNvPr id="283" name="楕円 282">
          <a:extLst>
            <a:ext uri="{FF2B5EF4-FFF2-40B4-BE49-F238E27FC236}">
              <a16:creationId xmlns:a16="http://schemas.microsoft.com/office/drawing/2014/main" xmlns="" id="{951CADE4-60BC-4DB7-BE7E-FC91DDD4E726}"/>
            </a:ext>
          </a:extLst>
        </xdr:cNvPr>
        <xdr:cNvSpPr/>
      </xdr:nvSpPr>
      <xdr:spPr>
        <a:xfrm>
          <a:off x="3746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132806</xdr:rowOff>
    </xdr:from>
    <xdr:to>
      <xdr:col>24</xdr:col>
      <xdr:colOff>63500</xdr:colOff>
      <xdr:row>81</xdr:row>
      <xdr:rowOff>140970</xdr:rowOff>
    </xdr:to>
    <xdr:cxnSp macro="">
      <xdr:nvCxnSpPr>
        <xdr:cNvPr id="284" name="直線コネクタ 283">
          <a:extLst>
            <a:ext uri="{FF2B5EF4-FFF2-40B4-BE49-F238E27FC236}">
              <a16:creationId xmlns:a16="http://schemas.microsoft.com/office/drawing/2014/main" xmlns="" id="{9AC51C97-E2EE-4AEF-8B45-E0C44D725103}"/>
            </a:ext>
          </a:extLst>
        </xdr:cNvPr>
        <xdr:cNvCxnSpPr/>
      </xdr:nvCxnSpPr>
      <xdr:spPr>
        <a:xfrm>
          <a:off x="3797300" y="140202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64044</xdr:rowOff>
    </xdr:from>
    <xdr:to>
      <xdr:col>15</xdr:col>
      <xdr:colOff>101600</xdr:colOff>
      <xdr:row>81</xdr:row>
      <xdr:rowOff>165644</xdr:rowOff>
    </xdr:to>
    <xdr:sp macro="" textlink="">
      <xdr:nvSpPr>
        <xdr:cNvPr id="285" name="楕円 284">
          <a:extLst>
            <a:ext uri="{FF2B5EF4-FFF2-40B4-BE49-F238E27FC236}">
              <a16:creationId xmlns:a16="http://schemas.microsoft.com/office/drawing/2014/main" xmlns="" id="{398AC8AB-5AE5-487A-94D5-838C38DB9507}"/>
            </a:ext>
          </a:extLst>
        </xdr:cNvPr>
        <xdr:cNvSpPr/>
      </xdr:nvSpPr>
      <xdr:spPr>
        <a:xfrm>
          <a:off x="2857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114844</xdr:rowOff>
    </xdr:from>
    <xdr:to>
      <xdr:col>19</xdr:col>
      <xdr:colOff>177800</xdr:colOff>
      <xdr:row>81</xdr:row>
      <xdr:rowOff>132806</xdr:rowOff>
    </xdr:to>
    <xdr:cxnSp macro="">
      <xdr:nvCxnSpPr>
        <xdr:cNvPr id="286" name="直線コネクタ 285">
          <a:extLst>
            <a:ext uri="{FF2B5EF4-FFF2-40B4-BE49-F238E27FC236}">
              <a16:creationId xmlns:a16="http://schemas.microsoft.com/office/drawing/2014/main" xmlns="" id="{69F5B67F-0A13-485B-9CB4-E895793928EF}"/>
            </a:ext>
          </a:extLst>
        </xdr:cNvPr>
        <xdr:cNvCxnSpPr/>
      </xdr:nvCxnSpPr>
      <xdr:spPr>
        <a:xfrm>
          <a:off x="2908300" y="140022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163649</xdr:rowOff>
    </xdr:from>
    <xdr:to>
      <xdr:col>10</xdr:col>
      <xdr:colOff>165100</xdr:colOff>
      <xdr:row>81</xdr:row>
      <xdr:rowOff>93799</xdr:rowOff>
    </xdr:to>
    <xdr:sp macro="" textlink="">
      <xdr:nvSpPr>
        <xdr:cNvPr id="287" name="楕円 286">
          <a:extLst>
            <a:ext uri="{FF2B5EF4-FFF2-40B4-BE49-F238E27FC236}">
              <a16:creationId xmlns:a16="http://schemas.microsoft.com/office/drawing/2014/main" xmlns="" id="{6235D4E1-B3DE-4407-B7B9-1C45ADB7437F}"/>
            </a:ext>
          </a:extLst>
        </xdr:cNvPr>
        <xdr:cNvSpPr/>
      </xdr:nvSpPr>
      <xdr:spPr>
        <a:xfrm>
          <a:off x="1968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42999</xdr:rowOff>
    </xdr:from>
    <xdr:to>
      <xdr:col>15</xdr:col>
      <xdr:colOff>50800</xdr:colOff>
      <xdr:row>81</xdr:row>
      <xdr:rowOff>114844</xdr:rowOff>
    </xdr:to>
    <xdr:cxnSp macro="">
      <xdr:nvCxnSpPr>
        <xdr:cNvPr id="288" name="直線コネクタ 287">
          <a:extLst>
            <a:ext uri="{FF2B5EF4-FFF2-40B4-BE49-F238E27FC236}">
              <a16:creationId xmlns:a16="http://schemas.microsoft.com/office/drawing/2014/main" xmlns="" id="{CCBDAA9E-CF71-4623-A72B-479F2AB09DAC}"/>
            </a:ext>
          </a:extLst>
        </xdr:cNvPr>
        <xdr:cNvCxnSpPr/>
      </xdr:nvCxnSpPr>
      <xdr:spPr>
        <a:xfrm>
          <a:off x="2019300" y="139304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a:extLst>
            <a:ext uri="{FF2B5EF4-FFF2-40B4-BE49-F238E27FC236}">
              <a16:creationId xmlns:a16="http://schemas.microsoft.com/office/drawing/2014/main" xmlns="" id="{D3F89D0E-14CA-47E3-9077-36996D3E9A48}"/>
            </a:ext>
          </a:extLst>
        </xdr:cNvPr>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a:extLst>
            <a:ext uri="{FF2B5EF4-FFF2-40B4-BE49-F238E27FC236}">
              <a16:creationId xmlns:a16="http://schemas.microsoft.com/office/drawing/2014/main" xmlns="" id="{B0FE0BEE-1852-4504-AD72-071201B0D9D2}"/>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a:extLst>
            <a:ext uri="{FF2B5EF4-FFF2-40B4-BE49-F238E27FC236}">
              <a16:creationId xmlns:a16="http://schemas.microsoft.com/office/drawing/2014/main" xmlns="" id="{658AB4C7-1E1C-49AD-8C6D-27E76C373CC1}"/>
            </a:ext>
          </a:extLst>
        </xdr:cNvPr>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3283</xdr:rowOff>
    </xdr:from>
    <xdr:ext cx="405111" cy="259045"/>
    <xdr:sp macro="" textlink="">
      <xdr:nvSpPr>
        <xdr:cNvPr id="292" name="n_1mainValue【公営住宅】&#10;有形固定資産減価償却率">
          <a:extLst>
            <a:ext uri="{FF2B5EF4-FFF2-40B4-BE49-F238E27FC236}">
              <a16:creationId xmlns:a16="http://schemas.microsoft.com/office/drawing/2014/main" xmlns="" id="{0AB55C2E-8C3C-4DF2-9C3A-7AC8CCCBE2E0}"/>
            </a:ext>
          </a:extLst>
        </xdr:cNvPr>
        <xdr:cNvSpPr txBox="1"/>
      </xdr:nvSpPr>
      <xdr:spPr>
        <a:xfrm>
          <a:off x="3582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93" name="n_2mainValue【公営住宅】&#10;有形固定資産減価償却率">
          <a:extLst>
            <a:ext uri="{FF2B5EF4-FFF2-40B4-BE49-F238E27FC236}">
              <a16:creationId xmlns:a16="http://schemas.microsoft.com/office/drawing/2014/main" xmlns="" id="{5737C207-CCF2-4EB2-8E79-AC9D9232E54F}"/>
            </a:ext>
          </a:extLst>
        </xdr:cNvPr>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110326</xdr:rowOff>
    </xdr:from>
    <xdr:ext cx="405111" cy="259045"/>
    <xdr:sp macro="" textlink="">
      <xdr:nvSpPr>
        <xdr:cNvPr id="294" name="n_3mainValue【公営住宅】&#10;有形固定資産減価償却率">
          <a:extLst>
            <a:ext uri="{FF2B5EF4-FFF2-40B4-BE49-F238E27FC236}">
              <a16:creationId xmlns:a16="http://schemas.microsoft.com/office/drawing/2014/main" xmlns="" id="{62823245-15CA-4A8A-9EC6-F0F442D6DB37}"/>
            </a:ext>
          </a:extLst>
        </xdr:cNvPr>
        <xdr:cNvSpPr txBox="1"/>
      </xdr:nvSpPr>
      <xdr:spPr>
        <a:xfrm>
          <a:off x="1816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D65B49DA-DEBD-4B84-8730-03244D0AC55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C53F6582-02D9-447F-AD37-8F93F3781A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FD4435CA-DCA6-470F-8A3A-74F4331FF4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FDAB3E18-B95C-4CE4-AEE5-DC767F7866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2B0AC240-8CC3-4F32-98C2-9EFE697154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BC82D810-DE1B-4F18-9E19-14F9214BE7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415158D-00CB-434D-BF40-9743CF32B4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9D4884EF-5F2E-4674-AB3A-925BCC420F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9931E153-404B-4914-A168-BFA264B0A3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2BA68569-5D61-4282-BD0E-18002889ED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xmlns="" id="{2BFB47B4-D2F4-4F38-BAD3-39460BAA355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xmlns="" id="{6885FDF6-90E9-4614-96A1-DFA40507723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xmlns="" id="{DC981C0D-2543-4DF0-A2A6-EE531F857CC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xmlns="" id="{468F0225-371D-4849-BBE9-A35CC6AD59D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xmlns="" id="{EDB0E201-E03C-4461-BDF3-5657CD1C41A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xmlns="" id="{0026FE61-5364-4E8A-A4D4-26DD2B83471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xmlns="" id="{FFE65420-FF93-4032-8D3D-DABE65F258C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xmlns="" id="{8C909B7C-88D1-4C58-AEB8-54517C93FDA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xmlns="" id="{EC0E3CB4-275A-461F-B203-554393E078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xmlns="" id="{17947D85-FB56-4343-B419-5EB7039A35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xmlns="" id="{B8220AB5-57BD-4E4B-B422-FA3C13EDC7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a:extLst>
            <a:ext uri="{FF2B5EF4-FFF2-40B4-BE49-F238E27FC236}">
              <a16:creationId xmlns:a16="http://schemas.microsoft.com/office/drawing/2014/main" xmlns="" id="{F8C614A5-2E1B-4FF0-BD0D-3A2670D9E7B5}"/>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a:extLst>
            <a:ext uri="{FF2B5EF4-FFF2-40B4-BE49-F238E27FC236}">
              <a16:creationId xmlns:a16="http://schemas.microsoft.com/office/drawing/2014/main" xmlns="" id="{22B8C53E-CACD-4F6C-BECA-7FF9E34BD787}"/>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a:extLst>
            <a:ext uri="{FF2B5EF4-FFF2-40B4-BE49-F238E27FC236}">
              <a16:creationId xmlns:a16="http://schemas.microsoft.com/office/drawing/2014/main" xmlns="" id="{1322A87F-8938-4BD0-9FE0-3F5A250E5DA8}"/>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a:extLst>
            <a:ext uri="{FF2B5EF4-FFF2-40B4-BE49-F238E27FC236}">
              <a16:creationId xmlns:a16="http://schemas.microsoft.com/office/drawing/2014/main" xmlns="" id="{65FF9CBC-CCEE-46F4-89FB-F7858BB1BE65}"/>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a:extLst>
            <a:ext uri="{FF2B5EF4-FFF2-40B4-BE49-F238E27FC236}">
              <a16:creationId xmlns:a16="http://schemas.microsoft.com/office/drawing/2014/main" xmlns="" id="{00DFAE72-7BE6-4A48-9FB0-788552A2A1B4}"/>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a:extLst>
            <a:ext uri="{FF2B5EF4-FFF2-40B4-BE49-F238E27FC236}">
              <a16:creationId xmlns:a16="http://schemas.microsoft.com/office/drawing/2014/main" xmlns="" id="{C2DA1504-2081-4241-8598-3DB044BB227D}"/>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a:extLst>
            <a:ext uri="{FF2B5EF4-FFF2-40B4-BE49-F238E27FC236}">
              <a16:creationId xmlns:a16="http://schemas.microsoft.com/office/drawing/2014/main" xmlns="" id="{1407F561-28B1-4E34-8619-C300FC1EC094}"/>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a:extLst>
            <a:ext uri="{FF2B5EF4-FFF2-40B4-BE49-F238E27FC236}">
              <a16:creationId xmlns:a16="http://schemas.microsoft.com/office/drawing/2014/main" xmlns="" id="{2EE50318-90FC-4E8B-BA66-07EAF4E949F2}"/>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a:extLst>
            <a:ext uri="{FF2B5EF4-FFF2-40B4-BE49-F238E27FC236}">
              <a16:creationId xmlns:a16="http://schemas.microsoft.com/office/drawing/2014/main" xmlns="" id="{8890018A-0CEC-4404-9188-92189791FBA9}"/>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a:extLst>
            <a:ext uri="{FF2B5EF4-FFF2-40B4-BE49-F238E27FC236}">
              <a16:creationId xmlns:a16="http://schemas.microsoft.com/office/drawing/2014/main" xmlns="" id="{51288488-2A0E-4B91-B5E3-A335202EA617}"/>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635A951B-F41A-46FA-8F16-B70CA665EB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BC4A3D18-3098-4A49-B6E7-E4182657AB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9E9CC37D-791A-422C-A8C1-6C833974A9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56A14793-06C6-4E97-9521-C3FF61B71E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CDF3C416-9548-4E8E-9AFA-1111A8CF32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134747</xdr:rowOff>
    </xdr:from>
    <xdr:to>
      <xdr:col>55</xdr:col>
      <xdr:colOff>50800</xdr:colOff>
      <xdr:row>84</xdr:row>
      <xdr:rowOff>64897</xdr:rowOff>
    </xdr:to>
    <xdr:sp macro="" textlink="">
      <xdr:nvSpPr>
        <xdr:cNvPr id="331" name="楕円 330">
          <a:extLst>
            <a:ext uri="{FF2B5EF4-FFF2-40B4-BE49-F238E27FC236}">
              <a16:creationId xmlns:a16="http://schemas.microsoft.com/office/drawing/2014/main" xmlns="" id="{85882186-DB8E-49A9-8DCB-BD307857C2E8}"/>
            </a:ext>
          </a:extLst>
        </xdr:cNvPr>
        <xdr:cNvSpPr/>
      </xdr:nvSpPr>
      <xdr:spPr>
        <a:xfrm>
          <a:off x="10426700" y="143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157624</xdr:rowOff>
    </xdr:from>
    <xdr:ext cx="469744" cy="259045"/>
    <xdr:sp macro="" textlink="">
      <xdr:nvSpPr>
        <xdr:cNvPr id="332" name="【公営住宅】&#10;一人当たり面積該当値テキスト">
          <a:extLst>
            <a:ext uri="{FF2B5EF4-FFF2-40B4-BE49-F238E27FC236}">
              <a16:creationId xmlns:a16="http://schemas.microsoft.com/office/drawing/2014/main" xmlns="" id="{AA7820A1-374A-4C77-A5E6-AA1AB5009650}"/>
            </a:ext>
          </a:extLst>
        </xdr:cNvPr>
        <xdr:cNvSpPr txBox="1"/>
      </xdr:nvSpPr>
      <xdr:spPr>
        <a:xfrm>
          <a:off x="10515600" y="1421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142977</xdr:rowOff>
    </xdr:from>
    <xdr:to>
      <xdr:col>50</xdr:col>
      <xdr:colOff>165100</xdr:colOff>
      <xdr:row>84</xdr:row>
      <xdr:rowOff>73127</xdr:rowOff>
    </xdr:to>
    <xdr:sp macro="" textlink="">
      <xdr:nvSpPr>
        <xdr:cNvPr id="333" name="楕円 332">
          <a:extLst>
            <a:ext uri="{FF2B5EF4-FFF2-40B4-BE49-F238E27FC236}">
              <a16:creationId xmlns:a16="http://schemas.microsoft.com/office/drawing/2014/main" xmlns="" id="{33709B2F-4EE6-42BB-BFAB-A2F92B84BF43}"/>
            </a:ext>
          </a:extLst>
        </xdr:cNvPr>
        <xdr:cNvSpPr/>
      </xdr:nvSpPr>
      <xdr:spPr>
        <a:xfrm>
          <a:off x="9588500" y="143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14097</xdr:rowOff>
    </xdr:from>
    <xdr:to>
      <xdr:col>55</xdr:col>
      <xdr:colOff>0</xdr:colOff>
      <xdr:row>84</xdr:row>
      <xdr:rowOff>22327</xdr:rowOff>
    </xdr:to>
    <xdr:cxnSp macro="">
      <xdr:nvCxnSpPr>
        <xdr:cNvPr id="334" name="直線コネクタ 333">
          <a:extLst>
            <a:ext uri="{FF2B5EF4-FFF2-40B4-BE49-F238E27FC236}">
              <a16:creationId xmlns:a16="http://schemas.microsoft.com/office/drawing/2014/main" xmlns="" id="{395E1209-8281-4D73-A80C-D89109E9946A}"/>
            </a:ext>
          </a:extLst>
        </xdr:cNvPr>
        <xdr:cNvCxnSpPr/>
      </xdr:nvCxnSpPr>
      <xdr:spPr>
        <a:xfrm flipV="1">
          <a:off x="9639300" y="14415897"/>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160122</xdr:rowOff>
    </xdr:from>
    <xdr:to>
      <xdr:col>46</xdr:col>
      <xdr:colOff>38100</xdr:colOff>
      <xdr:row>84</xdr:row>
      <xdr:rowOff>90272</xdr:rowOff>
    </xdr:to>
    <xdr:sp macro="" textlink="">
      <xdr:nvSpPr>
        <xdr:cNvPr id="335" name="楕円 334">
          <a:extLst>
            <a:ext uri="{FF2B5EF4-FFF2-40B4-BE49-F238E27FC236}">
              <a16:creationId xmlns:a16="http://schemas.microsoft.com/office/drawing/2014/main" xmlns="" id="{F049CED8-9638-4FF6-A5E2-DA7BEFD96B48}"/>
            </a:ext>
          </a:extLst>
        </xdr:cNvPr>
        <xdr:cNvSpPr/>
      </xdr:nvSpPr>
      <xdr:spPr>
        <a:xfrm>
          <a:off x="8699500" y="1439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22327</xdr:rowOff>
    </xdr:from>
    <xdr:to>
      <xdr:col>50</xdr:col>
      <xdr:colOff>114300</xdr:colOff>
      <xdr:row>84</xdr:row>
      <xdr:rowOff>39472</xdr:rowOff>
    </xdr:to>
    <xdr:cxnSp macro="">
      <xdr:nvCxnSpPr>
        <xdr:cNvPr id="336" name="直線コネクタ 335">
          <a:extLst>
            <a:ext uri="{FF2B5EF4-FFF2-40B4-BE49-F238E27FC236}">
              <a16:creationId xmlns:a16="http://schemas.microsoft.com/office/drawing/2014/main" xmlns="" id="{2DA3ED22-1581-4790-9D49-77EB3CB8977C}"/>
            </a:ext>
          </a:extLst>
        </xdr:cNvPr>
        <xdr:cNvCxnSpPr/>
      </xdr:nvCxnSpPr>
      <xdr:spPr>
        <a:xfrm flipV="1">
          <a:off x="8750300" y="1442412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11761</xdr:rowOff>
    </xdr:from>
    <xdr:to>
      <xdr:col>41</xdr:col>
      <xdr:colOff>101600</xdr:colOff>
      <xdr:row>84</xdr:row>
      <xdr:rowOff>113361</xdr:rowOff>
    </xdr:to>
    <xdr:sp macro="" textlink="">
      <xdr:nvSpPr>
        <xdr:cNvPr id="337" name="楕円 336">
          <a:extLst>
            <a:ext uri="{FF2B5EF4-FFF2-40B4-BE49-F238E27FC236}">
              <a16:creationId xmlns:a16="http://schemas.microsoft.com/office/drawing/2014/main" xmlns="" id="{B550351B-73E2-421E-8AEA-50D6CCD57EF3}"/>
            </a:ext>
          </a:extLst>
        </xdr:cNvPr>
        <xdr:cNvSpPr/>
      </xdr:nvSpPr>
      <xdr:spPr>
        <a:xfrm>
          <a:off x="7810500" y="144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39472</xdr:rowOff>
    </xdr:from>
    <xdr:to>
      <xdr:col>45</xdr:col>
      <xdr:colOff>177800</xdr:colOff>
      <xdr:row>84</xdr:row>
      <xdr:rowOff>62561</xdr:rowOff>
    </xdr:to>
    <xdr:cxnSp macro="">
      <xdr:nvCxnSpPr>
        <xdr:cNvPr id="338" name="直線コネクタ 337">
          <a:extLst>
            <a:ext uri="{FF2B5EF4-FFF2-40B4-BE49-F238E27FC236}">
              <a16:creationId xmlns:a16="http://schemas.microsoft.com/office/drawing/2014/main" xmlns="" id="{5EEB9694-363A-4B8C-BD5A-60A91635B183}"/>
            </a:ext>
          </a:extLst>
        </xdr:cNvPr>
        <xdr:cNvCxnSpPr/>
      </xdr:nvCxnSpPr>
      <xdr:spPr>
        <a:xfrm flipV="1">
          <a:off x="7861300" y="1444127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a:extLst>
            <a:ext uri="{FF2B5EF4-FFF2-40B4-BE49-F238E27FC236}">
              <a16:creationId xmlns:a16="http://schemas.microsoft.com/office/drawing/2014/main" xmlns="" id="{D0ABC023-8359-4937-A817-4C299C909A8D}"/>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a:extLst>
            <a:ext uri="{FF2B5EF4-FFF2-40B4-BE49-F238E27FC236}">
              <a16:creationId xmlns:a16="http://schemas.microsoft.com/office/drawing/2014/main" xmlns="" id="{972F03D0-2362-4853-8C46-3460BC02C8FB}"/>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41" name="n_3aveValue【公営住宅】&#10;一人当たり面積">
          <a:extLst>
            <a:ext uri="{FF2B5EF4-FFF2-40B4-BE49-F238E27FC236}">
              <a16:creationId xmlns:a16="http://schemas.microsoft.com/office/drawing/2014/main" xmlns="" id="{EC2C650E-9910-4ED2-B7A2-D799115BAFC8}"/>
            </a:ext>
          </a:extLst>
        </xdr:cNvPr>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89654</xdr:rowOff>
    </xdr:from>
    <xdr:ext cx="469744" cy="259045"/>
    <xdr:sp macro="" textlink="">
      <xdr:nvSpPr>
        <xdr:cNvPr id="342" name="n_1mainValue【公営住宅】&#10;一人当たり面積">
          <a:extLst>
            <a:ext uri="{FF2B5EF4-FFF2-40B4-BE49-F238E27FC236}">
              <a16:creationId xmlns:a16="http://schemas.microsoft.com/office/drawing/2014/main" xmlns="" id="{A99D6139-A1BE-4B6C-ABD3-5792193C3210}"/>
            </a:ext>
          </a:extLst>
        </xdr:cNvPr>
        <xdr:cNvSpPr txBox="1"/>
      </xdr:nvSpPr>
      <xdr:spPr>
        <a:xfrm>
          <a:off x="9391727" y="141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106799</xdr:rowOff>
    </xdr:from>
    <xdr:ext cx="469744" cy="259045"/>
    <xdr:sp macro="" textlink="">
      <xdr:nvSpPr>
        <xdr:cNvPr id="343" name="n_2mainValue【公営住宅】&#10;一人当たり面積">
          <a:extLst>
            <a:ext uri="{FF2B5EF4-FFF2-40B4-BE49-F238E27FC236}">
              <a16:creationId xmlns:a16="http://schemas.microsoft.com/office/drawing/2014/main" xmlns="" id="{223C677A-948C-4FFD-9C4F-589368A64477}"/>
            </a:ext>
          </a:extLst>
        </xdr:cNvPr>
        <xdr:cNvSpPr txBox="1"/>
      </xdr:nvSpPr>
      <xdr:spPr>
        <a:xfrm>
          <a:off x="8515427" y="1416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129888</xdr:rowOff>
    </xdr:from>
    <xdr:ext cx="469744" cy="259045"/>
    <xdr:sp macro="" textlink="">
      <xdr:nvSpPr>
        <xdr:cNvPr id="344" name="n_3mainValue【公営住宅】&#10;一人当たり面積">
          <a:extLst>
            <a:ext uri="{FF2B5EF4-FFF2-40B4-BE49-F238E27FC236}">
              <a16:creationId xmlns:a16="http://schemas.microsoft.com/office/drawing/2014/main" xmlns="" id="{6CEA325D-7E1E-4F67-B6D6-98FB7BF27ADD}"/>
            </a:ext>
          </a:extLst>
        </xdr:cNvPr>
        <xdr:cNvSpPr txBox="1"/>
      </xdr:nvSpPr>
      <xdr:spPr>
        <a:xfrm>
          <a:off x="7626427" y="141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xmlns="" id="{196EC3DC-2D83-4773-86F3-E72A59BFB0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xmlns="" id="{67F10088-FB0C-46E4-B362-253FBC5E1F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xmlns="" id="{5EA2AE62-3E38-4264-94A9-0B41AA926F9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xmlns="" id="{5B799C7B-1DCB-4A9C-BC24-A5C4088505F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xmlns="" id="{69F3E101-F648-4881-B234-51080FE8F6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xmlns="" id="{1CF25088-DADB-4CCD-880D-9B5F5BE545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xmlns="" id="{C6A33DBD-0A35-446C-94F2-5BA65A3A60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xmlns="" id="{6AB99136-3D60-40CD-B178-BAA187447E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xmlns="" id="{FF8E0BA8-8DE4-45B2-9D24-F7CA35845F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xmlns="" id="{2DB791DD-A47E-4BFE-AD33-72E7E19180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xmlns="" id="{10485EDB-9E62-47BB-AE9B-2FB188CA5D7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xmlns="" id="{730A12DE-DB44-468A-84EB-5B0568C123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xmlns="" id="{02810CD9-9AFB-4D31-8A7F-3842689449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xmlns="" id="{A195955F-08F8-436B-910D-42D07B7E63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xmlns="" id="{9F2F0699-7F98-435F-B69B-B907C878D7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xmlns="" id="{69445F82-5D3A-4114-8A87-D6FE5B751C0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xmlns="" id="{52685357-0CBD-453E-B422-09033C23CB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xmlns="" id="{D69958F2-203C-40DE-8E53-EA7C8514DB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xmlns="" id="{8EDB41D3-509C-4EC1-B417-123CE08141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xmlns="" id="{350A30ED-D826-4A9E-832E-2335035034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xmlns="" id="{24222FFF-994B-4F06-974F-96CDA7D083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xmlns="" id="{ED37BC8B-D41D-480E-A692-6A4CE6B9F0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xmlns="" id="{48689144-1DC2-4D73-B19F-A7CFBF36E3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xmlns="" id="{171125BC-BA4B-4DAA-B022-18F29FBD166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xmlns="" id="{60FFC7DC-05DE-4D41-8D41-A3F448EFFE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xmlns="" id="{99935EFE-9C73-4DCE-A694-0F9BBBE91F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xmlns="" id="{2EFB78C4-5388-413D-A755-5CF0C8CF1F8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xmlns="" id="{48783CB2-EBE9-4421-8341-4A7304F979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xmlns="" id="{AE09510C-8BBA-45BF-B67A-1B95360391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xmlns="" id="{39379CBC-047B-4586-A4CB-6617ACC8FB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xmlns="" id="{4C1A81F8-7A07-45D0-A803-A2C1245F7F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xmlns="" id="{AF05AEFC-0E2D-4F94-821C-9E314DD91E0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xmlns="" id="{2F117E3E-391E-4627-8F75-A7852B0275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xmlns="" id="{60E13532-17A8-401B-8E10-E20CB00317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xmlns="" id="{2555D2CD-6BE7-4307-ACA6-426F306222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xmlns="" id="{C98C7A27-3DD9-4F6C-8915-6CB16AF217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xmlns="" id="{15ACA20F-7458-4B4A-BB11-324199E3C5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xmlns="" id="{7D183D4A-7F29-4E23-ABFC-8716190AD9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xmlns="" id="{0D5E85E9-7C48-4BB9-B191-1C7713090E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xmlns="" id="{DD15BC0A-94D0-4475-90CB-B86C9D3B3D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xmlns="" id="{C233FA58-3123-464F-AF0F-B1F3506FA9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xmlns="" id="{0B72BE80-DFC1-404C-8C5A-5D362F1244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a:extLst>
            <a:ext uri="{FF2B5EF4-FFF2-40B4-BE49-F238E27FC236}">
              <a16:creationId xmlns:a16="http://schemas.microsoft.com/office/drawing/2014/main" xmlns="" id="{8E6B03EA-E9B4-4DA0-9B8A-67C7BCB983A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a:extLst>
            <a:ext uri="{FF2B5EF4-FFF2-40B4-BE49-F238E27FC236}">
              <a16:creationId xmlns:a16="http://schemas.microsoft.com/office/drawing/2014/main" xmlns="" id="{2DAF61CF-4211-4F2C-A1C0-517A39CC99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a:extLst>
            <a:ext uri="{FF2B5EF4-FFF2-40B4-BE49-F238E27FC236}">
              <a16:creationId xmlns:a16="http://schemas.microsoft.com/office/drawing/2014/main" xmlns="" id="{3D47EFE2-E7F8-4325-B203-D0581DB57DC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a:extLst>
            <a:ext uri="{FF2B5EF4-FFF2-40B4-BE49-F238E27FC236}">
              <a16:creationId xmlns:a16="http://schemas.microsoft.com/office/drawing/2014/main" xmlns="" id="{3F5EA53F-28B0-4987-BFD9-F117ECBE778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a:extLst>
            <a:ext uri="{FF2B5EF4-FFF2-40B4-BE49-F238E27FC236}">
              <a16:creationId xmlns:a16="http://schemas.microsoft.com/office/drawing/2014/main" xmlns="" id="{319245A4-EC15-4416-BE03-737838B5D75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a:extLst>
            <a:ext uri="{FF2B5EF4-FFF2-40B4-BE49-F238E27FC236}">
              <a16:creationId xmlns:a16="http://schemas.microsoft.com/office/drawing/2014/main" xmlns="" id="{1B6CA04B-78AB-49EF-8D73-603A9AAFE18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a:extLst>
            <a:ext uri="{FF2B5EF4-FFF2-40B4-BE49-F238E27FC236}">
              <a16:creationId xmlns:a16="http://schemas.microsoft.com/office/drawing/2014/main" xmlns="" id="{274E8362-1CA0-4B60-B0D9-EA7E93249A7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a:extLst>
            <a:ext uri="{FF2B5EF4-FFF2-40B4-BE49-F238E27FC236}">
              <a16:creationId xmlns:a16="http://schemas.microsoft.com/office/drawing/2014/main" xmlns="" id="{5734E4A9-6AD5-42F0-A232-FC1FE2B29D1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a:extLst>
            <a:ext uri="{FF2B5EF4-FFF2-40B4-BE49-F238E27FC236}">
              <a16:creationId xmlns:a16="http://schemas.microsoft.com/office/drawing/2014/main" xmlns="" id="{6585A9AB-EF5E-4CCE-A5C6-0B87A21638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a:extLst>
            <a:ext uri="{FF2B5EF4-FFF2-40B4-BE49-F238E27FC236}">
              <a16:creationId xmlns:a16="http://schemas.microsoft.com/office/drawing/2014/main" xmlns="" id="{98B1D70C-A917-48D7-991D-212AC2231A1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7" name="テキスト ボックス 396">
          <a:extLst>
            <a:ext uri="{FF2B5EF4-FFF2-40B4-BE49-F238E27FC236}">
              <a16:creationId xmlns:a16="http://schemas.microsoft.com/office/drawing/2014/main" xmlns="" id="{397BED07-3811-4620-A2E2-57BFA54AD4A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xmlns="" id="{337C9FF1-E1B9-43C2-AB4E-366AF0E52F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xmlns="" id="{1A824159-E9B1-496A-8E29-9D551278266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a:extLst>
            <a:ext uri="{FF2B5EF4-FFF2-40B4-BE49-F238E27FC236}">
              <a16:creationId xmlns:a16="http://schemas.microsoft.com/office/drawing/2014/main" xmlns="" id="{2FE57664-7070-41FD-8F19-3B34FC0700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01" name="直線コネクタ 400">
          <a:extLst>
            <a:ext uri="{FF2B5EF4-FFF2-40B4-BE49-F238E27FC236}">
              <a16:creationId xmlns:a16="http://schemas.microsoft.com/office/drawing/2014/main" xmlns="" id="{F51F08B5-F4EE-4C4F-8C92-EC616DD3A1EF}"/>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02" name="【学校施設】&#10;有形固定資産減価償却率最小値テキスト">
          <a:extLst>
            <a:ext uri="{FF2B5EF4-FFF2-40B4-BE49-F238E27FC236}">
              <a16:creationId xmlns:a16="http://schemas.microsoft.com/office/drawing/2014/main" xmlns="" id="{3B6A6D30-3BFD-4C4D-810B-A2E8A731B132}"/>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03" name="直線コネクタ 402">
          <a:extLst>
            <a:ext uri="{FF2B5EF4-FFF2-40B4-BE49-F238E27FC236}">
              <a16:creationId xmlns:a16="http://schemas.microsoft.com/office/drawing/2014/main" xmlns="" id="{C0CA08D0-AF18-4817-9EE3-5C4C1AED75BD}"/>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04" name="【学校施設】&#10;有形固定資産減価償却率最大値テキスト">
          <a:extLst>
            <a:ext uri="{FF2B5EF4-FFF2-40B4-BE49-F238E27FC236}">
              <a16:creationId xmlns:a16="http://schemas.microsoft.com/office/drawing/2014/main" xmlns="" id="{3FAB4953-986A-48AB-A819-F1FD5D79CB6B}"/>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05" name="直線コネクタ 404">
          <a:extLst>
            <a:ext uri="{FF2B5EF4-FFF2-40B4-BE49-F238E27FC236}">
              <a16:creationId xmlns:a16="http://schemas.microsoft.com/office/drawing/2014/main" xmlns="" id="{06ABD151-278F-484C-8D53-86A2C6EF502B}"/>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06" name="【学校施設】&#10;有形固定資産減価償却率平均値テキスト">
          <a:extLst>
            <a:ext uri="{FF2B5EF4-FFF2-40B4-BE49-F238E27FC236}">
              <a16:creationId xmlns:a16="http://schemas.microsoft.com/office/drawing/2014/main" xmlns="" id="{ACA3F2A5-9495-4B39-917E-BAF3F7A70D0F}"/>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07" name="フローチャート: 判断 406">
          <a:extLst>
            <a:ext uri="{FF2B5EF4-FFF2-40B4-BE49-F238E27FC236}">
              <a16:creationId xmlns:a16="http://schemas.microsoft.com/office/drawing/2014/main" xmlns="" id="{30CBC26C-E94F-404A-A2AC-7FE14E9EF283}"/>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08" name="フローチャート: 判断 407">
          <a:extLst>
            <a:ext uri="{FF2B5EF4-FFF2-40B4-BE49-F238E27FC236}">
              <a16:creationId xmlns:a16="http://schemas.microsoft.com/office/drawing/2014/main" xmlns="" id="{03772CFB-E758-45B9-97BB-0458203F2992}"/>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09" name="フローチャート: 判断 408">
          <a:extLst>
            <a:ext uri="{FF2B5EF4-FFF2-40B4-BE49-F238E27FC236}">
              <a16:creationId xmlns:a16="http://schemas.microsoft.com/office/drawing/2014/main" xmlns="" id="{2FBA4221-4CC1-4B82-9283-E68152973B38}"/>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10" name="フローチャート: 判断 409">
          <a:extLst>
            <a:ext uri="{FF2B5EF4-FFF2-40B4-BE49-F238E27FC236}">
              <a16:creationId xmlns:a16="http://schemas.microsoft.com/office/drawing/2014/main" xmlns="" id="{73809A09-E90D-49F4-AD0E-B8567CDD7AC6}"/>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xmlns="" id="{F028AE66-B48F-4D11-9905-72D7A04A54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xmlns="" id="{3A3410BA-525D-4201-A5ED-9D516FCA2F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xmlns="" id="{17AAFEF9-D304-42B4-A436-FA7F12C56B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xmlns="" id="{78502DE0-D71D-40A3-BDBC-AD9F5190B9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xmlns="" id="{83B7E6A1-88C8-403A-A07B-59F5EDA302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23495</xdr:rowOff>
    </xdr:from>
    <xdr:to>
      <xdr:col>85</xdr:col>
      <xdr:colOff>177800</xdr:colOff>
      <xdr:row>59</xdr:row>
      <xdr:rowOff>125095</xdr:rowOff>
    </xdr:to>
    <xdr:sp macro="" textlink="">
      <xdr:nvSpPr>
        <xdr:cNvPr id="416" name="楕円 415">
          <a:extLst>
            <a:ext uri="{FF2B5EF4-FFF2-40B4-BE49-F238E27FC236}">
              <a16:creationId xmlns:a16="http://schemas.microsoft.com/office/drawing/2014/main" xmlns="" id="{E87AA938-48F1-4B2F-8467-7F02198B099B}"/>
            </a:ext>
          </a:extLst>
        </xdr:cNvPr>
        <xdr:cNvSpPr/>
      </xdr:nvSpPr>
      <xdr:spPr>
        <a:xfrm>
          <a:off x="16268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46372</xdr:rowOff>
    </xdr:from>
    <xdr:ext cx="405111" cy="259045"/>
    <xdr:sp macro="" textlink="">
      <xdr:nvSpPr>
        <xdr:cNvPr id="417" name="【学校施設】&#10;有形固定資産減価償却率該当値テキスト">
          <a:extLst>
            <a:ext uri="{FF2B5EF4-FFF2-40B4-BE49-F238E27FC236}">
              <a16:creationId xmlns:a16="http://schemas.microsoft.com/office/drawing/2014/main" xmlns="" id="{F3003694-486D-46AC-B06D-4CA4E59F1B52}"/>
            </a:ext>
          </a:extLst>
        </xdr:cNvPr>
        <xdr:cNvSpPr txBox="1"/>
      </xdr:nvSpPr>
      <xdr:spPr>
        <a:xfrm>
          <a:off x="16357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418" name="楕円 417">
          <a:extLst>
            <a:ext uri="{FF2B5EF4-FFF2-40B4-BE49-F238E27FC236}">
              <a16:creationId xmlns:a16="http://schemas.microsoft.com/office/drawing/2014/main" xmlns="" id="{971DAD66-DC3E-4892-A817-E0BB1BDF2AA9}"/>
            </a:ext>
          </a:extLst>
        </xdr:cNvPr>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74295</xdr:rowOff>
    </xdr:from>
    <xdr:to>
      <xdr:col>85</xdr:col>
      <xdr:colOff>127000</xdr:colOff>
      <xdr:row>59</xdr:row>
      <xdr:rowOff>110490</xdr:rowOff>
    </xdr:to>
    <xdr:cxnSp macro="">
      <xdr:nvCxnSpPr>
        <xdr:cNvPr id="419" name="直線コネクタ 418">
          <a:extLst>
            <a:ext uri="{FF2B5EF4-FFF2-40B4-BE49-F238E27FC236}">
              <a16:creationId xmlns:a16="http://schemas.microsoft.com/office/drawing/2014/main" xmlns="" id="{29A79B93-8A40-4D30-B188-F01103FE654F}"/>
            </a:ext>
          </a:extLst>
        </xdr:cNvPr>
        <xdr:cNvCxnSpPr/>
      </xdr:nvCxnSpPr>
      <xdr:spPr>
        <a:xfrm flipV="1">
          <a:off x="15481300" y="101898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420" name="楕円 419">
          <a:extLst>
            <a:ext uri="{FF2B5EF4-FFF2-40B4-BE49-F238E27FC236}">
              <a16:creationId xmlns:a16="http://schemas.microsoft.com/office/drawing/2014/main" xmlns="" id="{AEF119C8-18AF-48B4-9036-B00AC86420AE}"/>
            </a:ext>
          </a:extLst>
        </xdr:cNvPr>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59</xdr:row>
      <xdr:rowOff>142875</xdr:rowOff>
    </xdr:to>
    <xdr:cxnSp macro="">
      <xdr:nvCxnSpPr>
        <xdr:cNvPr id="421" name="直線コネクタ 420">
          <a:extLst>
            <a:ext uri="{FF2B5EF4-FFF2-40B4-BE49-F238E27FC236}">
              <a16:creationId xmlns:a16="http://schemas.microsoft.com/office/drawing/2014/main" xmlns="" id="{55B5BDD3-FA30-4F87-B19E-CEE21D72AEE6}"/>
            </a:ext>
          </a:extLst>
        </xdr:cNvPr>
        <xdr:cNvCxnSpPr/>
      </xdr:nvCxnSpPr>
      <xdr:spPr>
        <a:xfrm flipV="1">
          <a:off x="14592300" y="102260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422" name="楕円 421">
          <a:extLst>
            <a:ext uri="{FF2B5EF4-FFF2-40B4-BE49-F238E27FC236}">
              <a16:creationId xmlns:a16="http://schemas.microsoft.com/office/drawing/2014/main" xmlns="" id="{FDA7192A-3FBE-4F0B-9749-0416B328FA9B}"/>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142875</xdr:rowOff>
    </xdr:from>
    <xdr:to>
      <xdr:col>76</xdr:col>
      <xdr:colOff>114300</xdr:colOff>
      <xdr:row>60</xdr:row>
      <xdr:rowOff>45720</xdr:rowOff>
    </xdr:to>
    <xdr:cxnSp macro="">
      <xdr:nvCxnSpPr>
        <xdr:cNvPr id="423" name="直線コネクタ 422">
          <a:extLst>
            <a:ext uri="{FF2B5EF4-FFF2-40B4-BE49-F238E27FC236}">
              <a16:creationId xmlns:a16="http://schemas.microsoft.com/office/drawing/2014/main" xmlns="" id="{77012F54-613F-4705-98F0-46452913F5B1}"/>
            </a:ext>
          </a:extLst>
        </xdr:cNvPr>
        <xdr:cNvCxnSpPr/>
      </xdr:nvCxnSpPr>
      <xdr:spPr>
        <a:xfrm flipV="1">
          <a:off x="13703300" y="102584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24" name="n_1aveValue【学校施設】&#10;有形固定資産減価償却率">
          <a:extLst>
            <a:ext uri="{FF2B5EF4-FFF2-40B4-BE49-F238E27FC236}">
              <a16:creationId xmlns:a16="http://schemas.microsoft.com/office/drawing/2014/main" xmlns="" id="{5EB05250-F511-40E5-82F1-5590D3E2CD1C}"/>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25" name="n_2aveValue【学校施設】&#10;有形固定資産減価償却率">
          <a:extLst>
            <a:ext uri="{FF2B5EF4-FFF2-40B4-BE49-F238E27FC236}">
              <a16:creationId xmlns:a16="http://schemas.microsoft.com/office/drawing/2014/main" xmlns="" id="{715D4FEE-BBF4-45A9-A09B-27BE5FDC8CF5}"/>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426" name="n_3aveValue【学校施設】&#10;有形固定資産減価償却率">
          <a:extLst>
            <a:ext uri="{FF2B5EF4-FFF2-40B4-BE49-F238E27FC236}">
              <a16:creationId xmlns:a16="http://schemas.microsoft.com/office/drawing/2014/main" xmlns="" id="{8CDAB9A8-5680-4DD0-8728-67982E6F3E43}"/>
            </a:ext>
          </a:extLst>
        </xdr:cNvPr>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6367</xdr:rowOff>
    </xdr:from>
    <xdr:ext cx="405111" cy="259045"/>
    <xdr:sp macro="" textlink="">
      <xdr:nvSpPr>
        <xdr:cNvPr id="427" name="n_1mainValue【学校施設】&#10;有形固定資産減価償却率">
          <a:extLst>
            <a:ext uri="{FF2B5EF4-FFF2-40B4-BE49-F238E27FC236}">
              <a16:creationId xmlns:a16="http://schemas.microsoft.com/office/drawing/2014/main" xmlns="" id="{92026EEF-CA04-44B3-8B72-D25CD0B0E563}"/>
            </a:ext>
          </a:extLst>
        </xdr:cNvPr>
        <xdr:cNvSpPr txBox="1"/>
      </xdr:nvSpPr>
      <xdr:spPr>
        <a:xfrm>
          <a:off x="15266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428" name="n_2mainValue【学校施設】&#10;有形固定資産減価償却率">
          <a:extLst>
            <a:ext uri="{FF2B5EF4-FFF2-40B4-BE49-F238E27FC236}">
              <a16:creationId xmlns:a16="http://schemas.microsoft.com/office/drawing/2014/main" xmlns="" id="{63B785DC-057E-40EF-9573-920C501FE9AF}"/>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113047</xdr:rowOff>
    </xdr:from>
    <xdr:ext cx="405111" cy="259045"/>
    <xdr:sp macro="" textlink="">
      <xdr:nvSpPr>
        <xdr:cNvPr id="429" name="n_3mainValue【学校施設】&#10;有形固定資産減価償却率">
          <a:extLst>
            <a:ext uri="{FF2B5EF4-FFF2-40B4-BE49-F238E27FC236}">
              <a16:creationId xmlns:a16="http://schemas.microsoft.com/office/drawing/2014/main" xmlns="" id="{C15E7B88-AC62-4232-B23F-BFEAE1543FAA}"/>
            </a:ext>
          </a:extLst>
        </xdr:cNvPr>
        <xdr:cNvSpPr txBox="1"/>
      </xdr:nvSpPr>
      <xdr:spPr>
        <a:xfrm>
          <a:off x="13500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xmlns="" id="{F74A5DF2-8ECB-422A-A7D4-DD7B963EB0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xmlns="" id="{59E3545F-CD44-4E5E-960B-98413F1537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xmlns="" id="{75D78923-6B49-4FC6-AD23-3C675D827E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xmlns="" id="{64A41BA8-8509-433F-BB55-43C6B1A796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xmlns="" id="{02B5F235-4BDF-4958-AF66-61D443B6E6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xmlns="" id="{273CCA59-8E85-4FA1-9804-CC767103C0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xmlns="" id="{E8F3472E-132A-4CDA-9924-AB35AEE211C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xmlns="" id="{DD9DD8CF-AD42-42C9-994E-51F9489D96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xmlns="" id="{E732384C-234A-4CA2-BADD-9DF0EB4977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xmlns="" id="{2A7A5FAF-31FA-4F58-905A-D1283720D9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0" name="直線コネクタ 439">
          <a:extLst>
            <a:ext uri="{FF2B5EF4-FFF2-40B4-BE49-F238E27FC236}">
              <a16:creationId xmlns:a16="http://schemas.microsoft.com/office/drawing/2014/main" xmlns="" id="{1CEF9883-2D9D-4DBA-895C-A8197CC22BA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1" name="テキスト ボックス 440">
          <a:extLst>
            <a:ext uri="{FF2B5EF4-FFF2-40B4-BE49-F238E27FC236}">
              <a16:creationId xmlns:a16="http://schemas.microsoft.com/office/drawing/2014/main" xmlns="" id="{E1B10A6D-424E-4C35-9BA7-1FB4D3B093B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2" name="直線コネクタ 441">
          <a:extLst>
            <a:ext uri="{FF2B5EF4-FFF2-40B4-BE49-F238E27FC236}">
              <a16:creationId xmlns:a16="http://schemas.microsoft.com/office/drawing/2014/main" xmlns="" id="{2C6B9777-83B5-4748-84A4-2442A9D5658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3" name="テキスト ボックス 442">
          <a:extLst>
            <a:ext uri="{FF2B5EF4-FFF2-40B4-BE49-F238E27FC236}">
              <a16:creationId xmlns:a16="http://schemas.microsoft.com/office/drawing/2014/main" xmlns="" id="{24B6F729-204A-4FC5-B09A-FD5B5AA867F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4" name="直線コネクタ 443">
          <a:extLst>
            <a:ext uri="{FF2B5EF4-FFF2-40B4-BE49-F238E27FC236}">
              <a16:creationId xmlns:a16="http://schemas.microsoft.com/office/drawing/2014/main" xmlns="" id="{4F1D1ED0-4138-46D0-9314-EE66EFA017E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5" name="テキスト ボックス 444">
          <a:extLst>
            <a:ext uri="{FF2B5EF4-FFF2-40B4-BE49-F238E27FC236}">
              <a16:creationId xmlns:a16="http://schemas.microsoft.com/office/drawing/2014/main" xmlns="" id="{FF708DC1-63E3-418C-A9E1-D572FD885CB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6" name="直線コネクタ 445">
          <a:extLst>
            <a:ext uri="{FF2B5EF4-FFF2-40B4-BE49-F238E27FC236}">
              <a16:creationId xmlns:a16="http://schemas.microsoft.com/office/drawing/2014/main" xmlns="" id="{C5F14FCC-4640-4014-AA45-CED6AC0369E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7" name="テキスト ボックス 446">
          <a:extLst>
            <a:ext uri="{FF2B5EF4-FFF2-40B4-BE49-F238E27FC236}">
              <a16:creationId xmlns:a16="http://schemas.microsoft.com/office/drawing/2014/main" xmlns="" id="{7BB1D4AE-D010-432D-983C-9114B41D28A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8" name="直線コネクタ 447">
          <a:extLst>
            <a:ext uri="{FF2B5EF4-FFF2-40B4-BE49-F238E27FC236}">
              <a16:creationId xmlns:a16="http://schemas.microsoft.com/office/drawing/2014/main" xmlns="" id="{445ACA37-735C-47DA-8870-64B6CACDBFC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9" name="テキスト ボックス 448">
          <a:extLst>
            <a:ext uri="{FF2B5EF4-FFF2-40B4-BE49-F238E27FC236}">
              <a16:creationId xmlns:a16="http://schemas.microsoft.com/office/drawing/2014/main" xmlns="" id="{71EE8C23-6FC2-40B3-8579-C60B11842A3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0" name="直線コネクタ 449">
          <a:extLst>
            <a:ext uri="{FF2B5EF4-FFF2-40B4-BE49-F238E27FC236}">
              <a16:creationId xmlns:a16="http://schemas.microsoft.com/office/drawing/2014/main" xmlns="" id="{F08C793C-8C2A-4FBC-A908-5F2BACABC12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1" name="テキスト ボックス 450">
          <a:extLst>
            <a:ext uri="{FF2B5EF4-FFF2-40B4-BE49-F238E27FC236}">
              <a16:creationId xmlns:a16="http://schemas.microsoft.com/office/drawing/2014/main" xmlns="" id="{A6F7C685-FBB1-4A07-8C7E-71B13E58054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xmlns="" id="{1182DC33-19C5-4CD4-AB00-BD741A51FB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xmlns="" id="{2CF9D4D0-3DEA-4CFE-9C48-69247EDDFE6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xmlns="" id="{2511293D-B5E4-4EB9-A99B-405713DD6E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55" name="直線コネクタ 454">
          <a:extLst>
            <a:ext uri="{FF2B5EF4-FFF2-40B4-BE49-F238E27FC236}">
              <a16:creationId xmlns:a16="http://schemas.microsoft.com/office/drawing/2014/main" xmlns="" id="{E560FA5E-3897-455E-BC21-5F2A5732E538}"/>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56" name="【学校施設】&#10;一人当たり面積最小値テキスト">
          <a:extLst>
            <a:ext uri="{FF2B5EF4-FFF2-40B4-BE49-F238E27FC236}">
              <a16:creationId xmlns:a16="http://schemas.microsoft.com/office/drawing/2014/main" xmlns="" id="{90C49D44-684D-403E-850E-6B1B18CCD382}"/>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57" name="直線コネクタ 456">
          <a:extLst>
            <a:ext uri="{FF2B5EF4-FFF2-40B4-BE49-F238E27FC236}">
              <a16:creationId xmlns:a16="http://schemas.microsoft.com/office/drawing/2014/main" xmlns="" id="{0D437F82-A1A9-4954-B4CF-368AA1405FC1}"/>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58" name="【学校施設】&#10;一人当たり面積最大値テキスト">
          <a:extLst>
            <a:ext uri="{FF2B5EF4-FFF2-40B4-BE49-F238E27FC236}">
              <a16:creationId xmlns:a16="http://schemas.microsoft.com/office/drawing/2014/main" xmlns="" id="{181485D4-D9D4-4709-B5F1-F67D8FF532EE}"/>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59" name="直線コネクタ 458">
          <a:extLst>
            <a:ext uri="{FF2B5EF4-FFF2-40B4-BE49-F238E27FC236}">
              <a16:creationId xmlns:a16="http://schemas.microsoft.com/office/drawing/2014/main" xmlns="" id="{69386E14-9048-4C01-B829-B78E68507552}"/>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60" name="【学校施設】&#10;一人当たり面積平均値テキスト">
          <a:extLst>
            <a:ext uri="{FF2B5EF4-FFF2-40B4-BE49-F238E27FC236}">
              <a16:creationId xmlns:a16="http://schemas.microsoft.com/office/drawing/2014/main" xmlns="" id="{AD9DF0B7-59E8-439F-9010-B7C4514F1A84}"/>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61" name="フローチャート: 判断 460">
          <a:extLst>
            <a:ext uri="{FF2B5EF4-FFF2-40B4-BE49-F238E27FC236}">
              <a16:creationId xmlns:a16="http://schemas.microsoft.com/office/drawing/2014/main" xmlns="" id="{8D42F077-7E7E-45B5-82FD-E8C7CCF86477}"/>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62" name="フローチャート: 判断 461">
          <a:extLst>
            <a:ext uri="{FF2B5EF4-FFF2-40B4-BE49-F238E27FC236}">
              <a16:creationId xmlns:a16="http://schemas.microsoft.com/office/drawing/2014/main" xmlns="" id="{B6B8439E-983B-4554-A4A4-18A0A3C559C6}"/>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63" name="フローチャート: 判断 462">
          <a:extLst>
            <a:ext uri="{FF2B5EF4-FFF2-40B4-BE49-F238E27FC236}">
              <a16:creationId xmlns:a16="http://schemas.microsoft.com/office/drawing/2014/main" xmlns="" id="{FD30B10C-E009-4FE9-B3F1-13E9F1C02A94}"/>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64" name="フローチャート: 判断 463">
          <a:extLst>
            <a:ext uri="{FF2B5EF4-FFF2-40B4-BE49-F238E27FC236}">
              <a16:creationId xmlns:a16="http://schemas.microsoft.com/office/drawing/2014/main" xmlns="" id="{A559EC09-8CFC-4E3B-B135-10CBCB6E832D}"/>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xmlns="" id="{D208060B-D433-4AB6-92E7-181CF8A295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xmlns="" id="{2DC8C7D1-5D51-4E95-910A-0078DC39D4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xmlns="" id="{16FB2FF3-7D31-43C2-8A47-300B4395E2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xmlns="" id="{E53211D5-C948-4F84-8C97-28B76CD254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xmlns="" id="{7F522DE8-AE2C-4FD5-B1F1-DFCE454799E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153960</xdr:rowOff>
    </xdr:from>
    <xdr:to>
      <xdr:col>116</xdr:col>
      <xdr:colOff>114300</xdr:colOff>
      <xdr:row>58</xdr:row>
      <xdr:rowOff>84110</xdr:rowOff>
    </xdr:to>
    <xdr:sp macro="" textlink="">
      <xdr:nvSpPr>
        <xdr:cNvPr id="470" name="楕円 469">
          <a:extLst>
            <a:ext uri="{FF2B5EF4-FFF2-40B4-BE49-F238E27FC236}">
              <a16:creationId xmlns:a16="http://schemas.microsoft.com/office/drawing/2014/main" xmlns="" id="{943E1449-FD18-4224-9E3C-252F4A3451F8}"/>
            </a:ext>
          </a:extLst>
        </xdr:cNvPr>
        <xdr:cNvSpPr/>
      </xdr:nvSpPr>
      <xdr:spPr>
        <a:xfrm>
          <a:off x="22110700" y="99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5387</xdr:rowOff>
    </xdr:from>
    <xdr:ext cx="469744" cy="259045"/>
    <xdr:sp macro="" textlink="">
      <xdr:nvSpPr>
        <xdr:cNvPr id="471" name="【学校施設】&#10;一人当たり面積該当値テキスト">
          <a:extLst>
            <a:ext uri="{FF2B5EF4-FFF2-40B4-BE49-F238E27FC236}">
              <a16:creationId xmlns:a16="http://schemas.microsoft.com/office/drawing/2014/main" xmlns="" id="{42A9A12D-49AE-431A-B0AB-6C5D2DBE85D3}"/>
            </a:ext>
          </a:extLst>
        </xdr:cNvPr>
        <xdr:cNvSpPr txBox="1"/>
      </xdr:nvSpPr>
      <xdr:spPr>
        <a:xfrm>
          <a:off x="22199600" y="97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7656</xdr:rowOff>
    </xdr:from>
    <xdr:to>
      <xdr:col>112</xdr:col>
      <xdr:colOff>38100</xdr:colOff>
      <xdr:row>58</xdr:row>
      <xdr:rowOff>109256</xdr:rowOff>
    </xdr:to>
    <xdr:sp macro="" textlink="">
      <xdr:nvSpPr>
        <xdr:cNvPr id="472" name="楕円 471">
          <a:extLst>
            <a:ext uri="{FF2B5EF4-FFF2-40B4-BE49-F238E27FC236}">
              <a16:creationId xmlns:a16="http://schemas.microsoft.com/office/drawing/2014/main" xmlns="" id="{CCE1D221-D008-4F49-BB9A-A6D70D6B2DB5}"/>
            </a:ext>
          </a:extLst>
        </xdr:cNvPr>
        <xdr:cNvSpPr/>
      </xdr:nvSpPr>
      <xdr:spPr>
        <a:xfrm>
          <a:off x="21272500" y="99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33310</xdr:rowOff>
    </xdr:from>
    <xdr:to>
      <xdr:col>116</xdr:col>
      <xdr:colOff>63500</xdr:colOff>
      <xdr:row>58</xdr:row>
      <xdr:rowOff>58456</xdr:rowOff>
    </xdr:to>
    <xdr:cxnSp macro="">
      <xdr:nvCxnSpPr>
        <xdr:cNvPr id="473" name="直線コネクタ 472">
          <a:extLst>
            <a:ext uri="{FF2B5EF4-FFF2-40B4-BE49-F238E27FC236}">
              <a16:creationId xmlns:a16="http://schemas.microsoft.com/office/drawing/2014/main" xmlns="" id="{02459D02-B0F7-4E81-8696-F64A7EE9C7BF}"/>
            </a:ext>
          </a:extLst>
        </xdr:cNvPr>
        <xdr:cNvCxnSpPr/>
      </xdr:nvCxnSpPr>
      <xdr:spPr>
        <a:xfrm flipV="1">
          <a:off x="21323300" y="997741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36395</xdr:rowOff>
    </xdr:from>
    <xdr:to>
      <xdr:col>107</xdr:col>
      <xdr:colOff>101600</xdr:colOff>
      <xdr:row>58</xdr:row>
      <xdr:rowOff>137995</xdr:rowOff>
    </xdr:to>
    <xdr:sp macro="" textlink="">
      <xdr:nvSpPr>
        <xdr:cNvPr id="474" name="楕円 473">
          <a:extLst>
            <a:ext uri="{FF2B5EF4-FFF2-40B4-BE49-F238E27FC236}">
              <a16:creationId xmlns:a16="http://schemas.microsoft.com/office/drawing/2014/main" xmlns="" id="{7D1D9F97-582E-445D-9E42-3B8A3D739377}"/>
            </a:ext>
          </a:extLst>
        </xdr:cNvPr>
        <xdr:cNvSpPr/>
      </xdr:nvSpPr>
      <xdr:spPr>
        <a:xfrm>
          <a:off x="20383500" y="99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58456</xdr:rowOff>
    </xdr:from>
    <xdr:to>
      <xdr:col>111</xdr:col>
      <xdr:colOff>177800</xdr:colOff>
      <xdr:row>58</xdr:row>
      <xdr:rowOff>87195</xdr:rowOff>
    </xdr:to>
    <xdr:cxnSp macro="">
      <xdr:nvCxnSpPr>
        <xdr:cNvPr id="475" name="直線コネクタ 474">
          <a:extLst>
            <a:ext uri="{FF2B5EF4-FFF2-40B4-BE49-F238E27FC236}">
              <a16:creationId xmlns:a16="http://schemas.microsoft.com/office/drawing/2014/main" xmlns="" id="{94B650D9-D24E-4456-8C28-B8902BD70BCE}"/>
            </a:ext>
          </a:extLst>
        </xdr:cNvPr>
        <xdr:cNvCxnSpPr/>
      </xdr:nvCxnSpPr>
      <xdr:spPr>
        <a:xfrm flipV="1">
          <a:off x="20434300" y="10002556"/>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86360</xdr:rowOff>
    </xdr:from>
    <xdr:to>
      <xdr:col>102</xdr:col>
      <xdr:colOff>165100</xdr:colOff>
      <xdr:row>58</xdr:row>
      <xdr:rowOff>16510</xdr:rowOff>
    </xdr:to>
    <xdr:sp macro="" textlink="">
      <xdr:nvSpPr>
        <xdr:cNvPr id="476" name="楕円 475">
          <a:extLst>
            <a:ext uri="{FF2B5EF4-FFF2-40B4-BE49-F238E27FC236}">
              <a16:creationId xmlns:a16="http://schemas.microsoft.com/office/drawing/2014/main" xmlns="" id="{088EFBB5-810A-4A48-A072-7ACC2AA06D32}"/>
            </a:ext>
          </a:extLst>
        </xdr:cNvPr>
        <xdr:cNvSpPr/>
      </xdr:nvSpPr>
      <xdr:spPr>
        <a:xfrm>
          <a:off x="19494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137160</xdr:rowOff>
    </xdr:from>
    <xdr:to>
      <xdr:col>107</xdr:col>
      <xdr:colOff>50800</xdr:colOff>
      <xdr:row>58</xdr:row>
      <xdr:rowOff>87195</xdr:rowOff>
    </xdr:to>
    <xdr:cxnSp macro="">
      <xdr:nvCxnSpPr>
        <xdr:cNvPr id="477" name="直線コネクタ 476">
          <a:extLst>
            <a:ext uri="{FF2B5EF4-FFF2-40B4-BE49-F238E27FC236}">
              <a16:creationId xmlns:a16="http://schemas.microsoft.com/office/drawing/2014/main" xmlns="" id="{E2A7C4B6-C44A-4700-BD5E-6B8AF9171F52}"/>
            </a:ext>
          </a:extLst>
        </xdr:cNvPr>
        <xdr:cNvCxnSpPr/>
      </xdr:nvCxnSpPr>
      <xdr:spPr>
        <a:xfrm>
          <a:off x="19545300" y="9909810"/>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478" name="n_1aveValue【学校施設】&#10;一人当たり面積">
          <a:extLst>
            <a:ext uri="{FF2B5EF4-FFF2-40B4-BE49-F238E27FC236}">
              <a16:creationId xmlns:a16="http://schemas.microsoft.com/office/drawing/2014/main" xmlns="" id="{592A1740-FFC3-4731-BBB3-6CCF5D2CAAF7}"/>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479" name="n_2aveValue【学校施設】&#10;一人当たり面積">
          <a:extLst>
            <a:ext uri="{FF2B5EF4-FFF2-40B4-BE49-F238E27FC236}">
              <a16:creationId xmlns:a16="http://schemas.microsoft.com/office/drawing/2014/main" xmlns="" id="{5F16DB08-EC79-48F9-B2FD-51F5BA422702}"/>
            </a:ext>
          </a:extLst>
        </xdr:cNvPr>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480" name="n_3aveValue【学校施設】&#10;一人当たり面積">
          <a:extLst>
            <a:ext uri="{FF2B5EF4-FFF2-40B4-BE49-F238E27FC236}">
              <a16:creationId xmlns:a16="http://schemas.microsoft.com/office/drawing/2014/main" xmlns="" id="{1636CDDE-5B1A-450F-8432-511A96A727B4}"/>
            </a:ext>
          </a:extLst>
        </xdr:cNvPr>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125783</xdr:rowOff>
    </xdr:from>
    <xdr:ext cx="469744" cy="259045"/>
    <xdr:sp macro="" textlink="">
      <xdr:nvSpPr>
        <xdr:cNvPr id="481" name="n_1mainValue【学校施設】&#10;一人当たり面積">
          <a:extLst>
            <a:ext uri="{FF2B5EF4-FFF2-40B4-BE49-F238E27FC236}">
              <a16:creationId xmlns:a16="http://schemas.microsoft.com/office/drawing/2014/main" xmlns="" id="{A71D92C6-5C72-49DF-8064-38277DF3BC2E}"/>
            </a:ext>
          </a:extLst>
        </xdr:cNvPr>
        <xdr:cNvSpPr txBox="1"/>
      </xdr:nvSpPr>
      <xdr:spPr>
        <a:xfrm>
          <a:off x="21075727" y="972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154522</xdr:rowOff>
    </xdr:from>
    <xdr:ext cx="469744" cy="259045"/>
    <xdr:sp macro="" textlink="">
      <xdr:nvSpPr>
        <xdr:cNvPr id="482" name="n_2mainValue【学校施設】&#10;一人当たり面積">
          <a:extLst>
            <a:ext uri="{FF2B5EF4-FFF2-40B4-BE49-F238E27FC236}">
              <a16:creationId xmlns:a16="http://schemas.microsoft.com/office/drawing/2014/main" xmlns="" id="{3833C5B6-EEA9-42CB-8640-9CE8B0B3FAB9}"/>
            </a:ext>
          </a:extLst>
        </xdr:cNvPr>
        <xdr:cNvSpPr txBox="1"/>
      </xdr:nvSpPr>
      <xdr:spPr>
        <a:xfrm>
          <a:off x="20199427" y="975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33037</xdr:rowOff>
    </xdr:from>
    <xdr:ext cx="469744" cy="259045"/>
    <xdr:sp macro="" textlink="">
      <xdr:nvSpPr>
        <xdr:cNvPr id="483" name="n_3mainValue【学校施設】&#10;一人当たり面積">
          <a:extLst>
            <a:ext uri="{FF2B5EF4-FFF2-40B4-BE49-F238E27FC236}">
              <a16:creationId xmlns:a16="http://schemas.microsoft.com/office/drawing/2014/main" xmlns="" id="{50149CC8-28C8-4847-B1C8-9BF26980E87E}"/>
            </a:ext>
          </a:extLst>
        </xdr:cNvPr>
        <xdr:cNvSpPr txBox="1"/>
      </xdr:nvSpPr>
      <xdr:spPr>
        <a:xfrm>
          <a:off x="19310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xmlns="" id="{E44F7E16-7ED3-42CA-888A-2F3AB40807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xmlns="" id="{69B7ACD5-0B3C-4EBF-B055-E8E5B3E3AD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xmlns="" id="{91093EA8-AB4F-4AB4-92F8-DD35EABC7D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xmlns="" id="{E7922992-2358-4D64-A686-8CFC61994B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xmlns="" id="{5CA70EC2-EE46-4F92-A832-452E4C9CF3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xmlns="" id="{0B8DF246-C877-4F25-9E22-FDEA474520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xmlns="" id="{40520D3C-E005-4813-A314-57AD9A92A5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xmlns="" id="{61B56D2B-64D0-4BE6-A1B3-8E870901F68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xmlns="" id="{1A3EF9A1-BC59-4A94-9062-4C13E727BC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xmlns="" id="{2F31F996-143C-428B-A46B-54CCEF8A57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xmlns="" id="{5FEEB9C9-1F69-4909-82BE-95C6FE11DEA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xmlns="" id="{C061D54C-E8E3-4CFD-B2CE-0252501DAF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xmlns="" id="{4D914B01-E46E-4EFE-B40B-95AD55FA2B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xmlns="" id="{FCC86411-BC4E-4E92-AF8F-4EF018CC0C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xmlns="" id="{7594B2C9-F39D-4D2C-A6A6-EAB0240E83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xmlns="" id="{4B26AAED-AA0D-4ED7-92AF-20175078EFE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xmlns="" id="{3DF690FF-8A1D-41A9-B514-ED87C743E6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xmlns="" id="{FBD4391D-1CDB-42E8-8BF3-82DAD2D432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xmlns="" id="{24653F4E-2F12-48BE-88F8-3C3FAC54DB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xmlns="" id="{DCDCEF72-A419-40EF-A263-1327060B7C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xmlns="" id="{E415FFA3-53F8-4FD8-896C-69DF01EF15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xmlns="" id="{DA3546DD-C39B-493D-86A0-13F9E0BCF7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xmlns="" id="{9056EFDF-137E-409F-A387-1CE9903679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xmlns="" id="{15F7FC7F-2AC9-40E7-B815-A110BBFB05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xmlns="" id="{D53D30B4-89AF-45F8-B758-CCBE899300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xmlns="" id="{B2922FE7-C3FC-4CD0-B340-E193F35978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a:extLst>
            <a:ext uri="{FF2B5EF4-FFF2-40B4-BE49-F238E27FC236}">
              <a16:creationId xmlns:a16="http://schemas.microsoft.com/office/drawing/2014/main" xmlns="" id="{BD693334-4B0B-4A2B-9120-92C5F1B854C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a:extLst>
            <a:ext uri="{FF2B5EF4-FFF2-40B4-BE49-F238E27FC236}">
              <a16:creationId xmlns:a16="http://schemas.microsoft.com/office/drawing/2014/main" xmlns="" id="{6AE1639C-5B0E-4DB5-8F27-651430C7AF7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a:extLst>
            <a:ext uri="{FF2B5EF4-FFF2-40B4-BE49-F238E27FC236}">
              <a16:creationId xmlns:a16="http://schemas.microsoft.com/office/drawing/2014/main" xmlns="" id="{E6135974-A697-488D-A044-DB278AAD433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a:extLst>
            <a:ext uri="{FF2B5EF4-FFF2-40B4-BE49-F238E27FC236}">
              <a16:creationId xmlns:a16="http://schemas.microsoft.com/office/drawing/2014/main" xmlns="" id="{4884499A-D9C5-4362-81FE-54EA4FBEA9F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a:extLst>
            <a:ext uri="{FF2B5EF4-FFF2-40B4-BE49-F238E27FC236}">
              <a16:creationId xmlns:a16="http://schemas.microsoft.com/office/drawing/2014/main" xmlns="" id="{38719E35-192A-42EF-BAF5-A4ED134D43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a:extLst>
            <a:ext uri="{FF2B5EF4-FFF2-40B4-BE49-F238E27FC236}">
              <a16:creationId xmlns:a16="http://schemas.microsoft.com/office/drawing/2014/main" xmlns="" id="{B2D3FD55-F8FE-44BF-A4AF-D5D5C5FFDE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a:extLst>
            <a:ext uri="{FF2B5EF4-FFF2-40B4-BE49-F238E27FC236}">
              <a16:creationId xmlns:a16="http://schemas.microsoft.com/office/drawing/2014/main" xmlns="" id="{BB2F30B3-A970-4BF7-B636-B8A66A368E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a:extLst>
            <a:ext uri="{FF2B5EF4-FFF2-40B4-BE49-F238E27FC236}">
              <a16:creationId xmlns:a16="http://schemas.microsoft.com/office/drawing/2014/main" xmlns="" id="{9D2D0650-D2D7-4730-A058-22C31A90775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a:extLst>
            <a:ext uri="{FF2B5EF4-FFF2-40B4-BE49-F238E27FC236}">
              <a16:creationId xmlns:a16="http://schemas.microsoft.com/office/drawing/2014/main" xmlns="" id="{438BF485-A718-47C3-8A65-A8EDF21B6CC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a:extLst>
            <a:ext uri="{FF2B5EF4-FFF2-40B4-BE49-F238E27FC236}">
              <a16:creationId xmlns:a16="http://schemas.microsoft.com/office/drawing/2014/main" xmlns="" id="{C28A08F2-EA08-4EFC-9D8A-EB3DF0972F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a:extLst>
            <a:ext uri="{FF2B5EF4-FFF2-40B4-BE49-F238E27FC236}">
              <a16:creationId xmlns:a16="http://schemas.microsoft.com/office/drawing/2014/main" xmlns="" id="{A1640A23-F36F-489E-A57D-CC9B500D974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a:extLst>
            <a:ext uri="{FF2B5EF4-FFF2-40B4-BE49-F238E27FC236}">
              <a16:creationId xmlns:a16="http://schemas.microsoft.com/office/drawing/2014/main" xmlns="" id="{8F660A69-6C6B-4133-B4E3-3EB8A95DEBD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xmlns="" id="{086C279F-E157-4DF2-AB3D-C237617800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xmlns="" id="{CA9867A5-0ADA-4516-BD7E-E6339F921D5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a:extLst>
            <a:ext uri="{FF2B5EF4-FFF2-40B4-BE49-F238E27FC236}">
              <a16:creationId xmlns:a16="http://schemas.microsoft.com/office/drawing/2014/main" xmlns="" id="{872B18A1-A1DE-4393-95F8-57FE958F2BC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25" name="直線コネクタ 524">
          <a:extLst>
            <a:ext uri="{FF2B5EF4-FFF2-40B4-BE49-F238E27FC236}">
              <a16:creationId xmlns:a16="http://schemas.microsoft.com/office/drawing/2014/main" xmlns="" id="{B17CD02B-9585-4A57-8E4C-552EB10E8BC4}"/>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26" name="【公民館】&#10;有形固定資産減価償却率最小値テキスト">
          <a:extLst>
            <a:ext uri="{FF2B5EF4-FFF2-40B4-BE49-F238E27FC236}">
              <a16:creationId xmlns:a16="http://schemas.microsoft.com/office/drawing/2014/main" xmlns="" id="{71A42EE1-BFE7-4DCE-819E-948918C46C4F}"/>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27" name="直線コネクタ 526">
          <a:extLst>
            <a:ext uri="{FF2B5EF4-FFF2-40B4-BE49-F238E27FC236}">
              <a16:creationId xmlns:a16="http://schemas.microsoft.com/office/drawing/2014/main" xmlns="" id="{399FCE62-3A48-410E-B727-CEC7CC3A543D}"/>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公民館】&#10;有形固定資産減価償却率最大値テキスト">
          <a:extLst>
            <a:ext uri="{FF2B5EF4-FFF2-40B4-BE49-F238E27FC236}">
              <a16:creationId xmlns:a16="http://schemas.microsoft.com/office/drawing/2014/main" xmlns="" id="{7B5066A0-F327-4C34-8AED-46A96DB8A73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a:extLst>
            <a:ext uri="{FF2B5EF4-FFF2-40B4-BE49-F238E27FC236}">
              <a16:creationId xmlns:a16="http://schemas.microsoft.com/office/drawing/2014/main" xmlns="" id="{18EE5821-2F85-4B45-929C-4AC9FF558C0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30" name="【公民館】&#10;有形固定資産減価償却率平均値テキスト">
          <a:extLst>
            <a:ext uri="{FF2B5EF4-FFF2-40B4-BE49-F238E27FC236}">
              <a16:creationId xmlns:a16="http://schemas.microsoft.com/office/drawing/2014/main" xmlns="" id="{3098CF8B-6C06-4726-A6A6-2C8811942548}"/>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31" name="フローチャート: 判断 530">
          <a:extLst>
            <a:ext uri="{FF2B5EF4-FFF2-40B4-BE49-F238E27FC236}">
              <a16:creationId xmlns:a16="http://schemas.microsoft.com/office/drawing/2014/main" xmlns="" id="{952E490E-8FC1-4338-ABF8-7213150CF4CC}"/>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32" name="フローチャート: 判断 531">
          <a:extLst>
            <a:ext uri="{FF2B5EF4-FFF2-40B4-BE49-F238E27FC236}">
              <a16:creationId xmlns:a16="http://schemas.microsoft.com/office/drawing/2014/main" xmlns="" id="{D368FF1C-CB5C-40D5-A0A2-8A9CC9202164}"/>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33" name="フローチャート: 判断 532">
          <a:extLst>
            <a:ext uri="{FF2B5EF4-FFF2-40B4-BE49-F238E27FC236}">
              <a16:creationId xmlns:a16="http://schemas.microsoft.com/office/drawing/2014/main" xmlns="" id="{E08B58E7-05F0-42EB-8E3E-96E944232DAC}"/>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34" name="フローチャート: 判断 533">
          <a:extLst>
            <a:ext uri="{FF2B5EF4-FFF2-40B4-BE49-F238E27FC236}">
              <a16:creationId xmlns:a16="http://schemas.microsoft.com/office/drawing/2014/main" xmlns="" id="{BC82F6C7-ED8F-495A-8FAA-DA4743E7CA9D}"/>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xmlns="" id="{3F5FA8CC-F26C-48A4-AACB-B5D686D8B6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xmlns="" id="{5420340A-CEEF-4B16-907B-29497A48B79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xmlns="" id="{F2DF5586-5325-415B-B0D1-E8EBDEA002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xmlns="" id="{1830C54A-9C4E-4796-B52D-D4CEAC7292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xmlns="" id="{8AF7ED85-8C2A-46B1-BBE9-72BAD4688A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128270</xdr:rowOff>
    </xdr:from>
    <xdr:to>
      <xdr:col>85</xdr:col>
      <xdr:colOff>177800</xdr:colOff>
      <xdr:row>100</xdr:row>
      <xdr:rowOff>58420</xdr:rowOff>
    </xdr:to>
    <xdr:sp macro="" textlink="">
      <xdr:nvSpPr>
        <xdr:cNvPr id="540" name="楕円 539">
          <a:extLst>
            <a:ext uri="{FF2B5EF4-FFF2-40B4-BE49-F238E27FC236}">
              <a16:creationId xmlns:a16="http://schemas.microsoft.com/office/drawing/2014/main" xmlns="" id="{DD1E4B01-7258-4BDD-AF1E-09E53141F007}"/>
            </a:ext>
          </a:extLst>
        </xdr:cNvPr>
        <xdr:cNvSpPr/>
      </xdr:nvSpPr>
      <xdr:spPr>
        <a:xfrm>
          <a:off x="16268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43197</xdr:rowOff>
    </xdr:from>
    <xdr:ext cx="405111" cy="259045"/>
    <xdr:sp macro="" textlink="">
      <xdr:nvSpPr>
        <xdr:cNvPr id="541" name="【公民館】&#10;有形固定資産減価償却率該当値テキスト">
          <a:extLst>
            <a:ext uri="{FF2B5EF4-FFF2-40B4-BE49-F238E27FC236}">
              <a16:creationId xmlns:a16="http://schemas.microsoft.com/office/drawing/2014/main" xmlns="" id="{DB0E1A70-1A20-4BBE-B4C8-0C2F2BB20A84}"/>
            </a:ext>
          </a:extLst>
        </xdr:cNvPr>
        <xdr:cNvSpPr txBox="1"/>
      </xdr:nvSpPr>
      <xdr:spPr>
        <a:xfrm>
          <a:off x="16357600" y="1701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159294</xdr:rowOff>
    </xdr:from>
    <xdr:to>
      <xdr:col>81</xdr:col>
      <xdr:colOff>101600</xdr:colOff>
      <xdr:row>100</xdr:row>
      <xdr:rowOff>89444</xdr:rowOff>
    </xdr:to>
    <xdr:sp macro="" textlink="">
      <xdr:nvSpPr>
        <xdr:cNvPr id="542" name="楕円 541">
          <a:extLst>
            <a:ext uri="{FF2B5EF4-FFF2-40B4-BE49-F238E27FC236}">
              <a16:creationId xmlns:a16="http://schemas.microsoft.com/office/drawing/2014/main" xmlns="" id="{DB423D78-9B01-4A78-9288-052F41BB4A7F}"/>
            </a:ext>
          </a:extLst>
        </xdr:cNvPr>
        <xdr:cNvSpPr/>
      </xdr:nvSpPr>
      <xdr:spPr>
        <a:xfrm>
          <a:off x="154305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xdr:rowOff>
    </xdr:from>
    <xdr:to>
      <xdr:col>85</xdr:col>
      <xdr:colOff>127000</xdr:colOff>
      <xdr:row>100</xdr:row>
      <xdr:rowOff>38644</xdr:rowOff>
    </xdr:to>
    <xdr:cxnSp macro="">
      <xdr:nvCxnSpPr>
        <xdr:cNvPr id="543" name="直線コネクタ 542">
          <a:extLst>
            <a:ext uri="{FF2B5EF4-FFF2-40B4-BE49-F238E27FC236}">
              <a16:creationId xmlns:a16="http://schemas.microsoft.com/office/drawing/2014/main" xmlns="" id="{C8FFC26E-27A6-44C0-89F3-DC9E3C1F1D4F}"/>
            </a:ext>
          </a:extLst>
        </xdr:cNvPr>
        <xdr:cNvCxnSpPr/>
      </xdr:nvCxnSpPr>
      <xdr:spPr>
        <a:xfrm flipV="1">
          <a:off x="15481300" y="171526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17236</xdr:rowOff>
    </xdr:from>
    <xdr:to>
      <xdr:col>76</xdr:col>
      <xdr:colOff>165100</xdr:colOff>
      <xdr:row>100</xdr:row>
      <xdr:rowOff>118836</xdr:rowOff>
    </xdr:to>
    <xdr:sp macro="" textlink="">
      <xdr:nvSpPr>
        <xdr:cNvPr id="544" name="楕円 543">
          <a:extLst>
            <a:ext uri="{FF2B5EF4-FFF2-40B4-BE49-F238E27FC236}">
              <a16:creationId xmlns:a16="http://schemas.microsoft.com/office/drawing/2014/main" xmlns="" id="{075263AA-397B-44F7-8673-CC30C4EB2122}"/>
            </a:ext>
          </a:extLst>
        </xdr:cNvPr>
        <xdr:cNvSpPr/>
      </xdr:nvSpPr>
      <xdr:spPr>
        <a:xfrm>
          <a:off x="14541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38644</xdr:rowOff>
    </xdr:from>
    <xdr:to>
      <xdr:col>81</xdr:col>
      <xdr:colOff>50800</xdr:colOff>
      <xdr:row>100</xdr:row>
      <xdr:rowOff>68036</xdr:rowOff>
    </xdr:to>
    <xdr:cxnSp macro="">
      <xdr:nvCxnSpPr>
        <xdr:cNvPr id="545" name="直線コネクタ 544">
          <a:extLst>
            <a:ext uri="{FF2B5EF4-FFF2-40B4-BE49-F238E27FC236}">
              <a16:creationId xmlns:a16="http://schemas.microsoft.com/office/drawing/2014/main" xmlns="" id="{01B1C5A1-5CDC-474A-96D0-E24AD32E966B}"/>
            </a:ext>
          </a:extLst>
        </xdr:cNvPr>
        <xdr:cNvCxnSpPr/>
      </xdr:nvCxnSpPr>
      <xdr:spPr>
        <a:xfrm flipV="1">
          <a:off x="14592300" y="171836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142966</xdr:rowOff>
    </xdr:from>
    <xdr:to>
      <xdr:col>72</xdr:col>
      <xdr:colOff>38100</xdr:colOff>
      <xdr:row>101</xdr:row>
      <xdr:rowOff>73116</xdr:rowOff>
    </xdr:to>
    <xdr:sp macro="" textlink="">
      <xdr:nvSpPr>
        <xdr:cNvPr id="546" name="楕円 545">
          <a:extLst>
            <a:ext uri="{FF2B5EF4-FFF2-40B4-BE49-F238E27FC236}">
              <a16:creationId xmlns:a16="http://schemas.microsoft.com/office/drawing/2014/main" xmlns="" id="{77C776D4-1AC4-4138-BACB-DD2F07804196}"/>
            </a:ext>
          </a:extLst>
        </xdr:cNvPr>
        <xdr:cNvSpPr/>
      </xdr:nvSpPr>
      <xdr:spPr>
        <a:xfrm>
          <a:off x="13652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68036</xdr:rowOff>
    </xdr:from>
    <xdr:to>
      <xdr:col>76</xdr:col>
      <xdr:colOff>114300</xdr:colOff>
      <xdr:row>101</xdr:row>
      <xdr:rowOff>22316</xdr:rowOff>
    </xdr:to>
    <xdr:cxnSp macro="">
      <xdr:nvCxnSpPr>
        <xdr:cNvPr id="547" name="直線コネクタ 546">
          <a:extLst>
            <a:ext uri="{FF2B5EF4-FFF2-40B4-BE49-F238E27FC236}">
              <a16:creationId xmlns:a16="http://schemas.microsoft.com/office/drawing/2014/main" xmlns="" id="{F5E07D37-2FD7-4B06-B5E1-0C83D2149A34}"/>
            </a:ext>
          </a:extLst>
        </xdr:cNvPr>
        <xdr:cNvCxnSpPr/>
      </xdr:nvCxnSpPr>
      <xdr:spPr>
        <a:xfrm flipV="1">
          <a:off x="13703300" y="1721303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548" name="n_1aveValue【公民館】&#10;有形固定資産減価償却率">
          <a:extLst>
            <a:ext uri="{FF2B5EF4-FFF2-40B4-BE49-F238E27FC236}">
              <a16:creationId xmlns:a16="http://schemas.microsoft.com/office/drawing/2014/main" xmlns="" id="{6667FAF8-6D73-4EDF-AE57-51527097D524}"/>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549" name="n_2aveValue【公民館】&#10;有形固定資産減価償却率">
          <a:extLst>
            <a:ext uri="{FF2B5EF4-FFF2-40B4-BE49-F238E27FC236}">
              <a16:creationId xmlns:a16="http://schemas.microsoft.com/office/drawing/2014/main" xmlns="" id="{01D8F713-5EAA-4086-812B-FC29ED632285}"/>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550" name="n_3aveValue【公民館】&#10;有形固定資産減価償却率">
          <a:extLst>
            <a:ext uri="{FF2B5EF4-FFF2-40B4-BE49-F238E27FC236}">
              <a16:creationId xmlns:a16="http://schemas.microsoft.com/office/drawing/2014/main" xmlns="" id="{7C8B5278-08EA-4378-824A-B90C75E66FEA}"/>
            </a:ext>
          </a:extLst>
        </xdr:cNvPr>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105971</xdr:rowOff>
    </xdr:from>
    <xdr:ext cx="405111" cy="259045"/>
    <xdr:sp macro="" textlink="">
      <xdr:nvSpPr>
        <xdr:cNvPr id="551" name="n_1mainValue【公民館】&#10;有形固定資産減価償却率">
          <a:extLst>
            <a:ext uri="{FF2B5EF4-FFF2-40B4-BE49-F238E27FC236}">
              <a16:creationId xmlns:a16="http://schemas.microsoft.com/office/drawing/2014/main" xmlns="" id="{726CEC5B-D210-4255-8803-5E371BFF1E83}"/>
            </a:ext>
          </a:extLst>
        </xdr:cNvPr>
        <xdr:cNvSpPr txBox="1"/>
      </xdr:nvSpPr>
      <xdr:spPr>
        <a:xfrm>
          <a:off x="15266044" y="1690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135363</xdr:rowOff>
    </xdr:from>
    <xdr:ext cx="405111" cy="259045"/>
    <xdr:sp macro="" textlink="">
      <xdr:nvSpPr>
        <xdr:cNvPr id="552" name="n_2mainValue【公民館】&#10;有形固定資産減価償却率">
          <a:extLst>
            <a:ext uri="{FF2B5EF4-FFF2-40B4-BE49-F238E27FC236}">
              <a16:creationId xmlns:a16="http://schemas.microsoft.com/office/drawing/2014/main" xmlns="" id="{679B6ED7-60ED-4D7C-9CD8-0288ED18DEF6}"/>
            </a:ext>
          </a:extLst>
        </xdr:cNvPr>
        <xdr:cNvSpPr txBox="1"/>
      </xdr:nvSpPr>
      <xdr:spPr>
        <a:xfrm>
          <a:off x="143897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89643</xdr:rowOff>
    </xdr:from>
    <xdr:ext cx="405111" cy="259045"/>
    <xdr:sp macro="" textlink="">
      <xdr:nvSpPr>
        <xdr:cNvPr id="553" name="n_3mainValue【公民館】&#10;有形固定資産減価償却率">
          <a:extLst>
            <a:ext uri="{FF2B5EF4-FFF2-40B4-BE49-F238E27FC236}">
              <a16:creationId xmlns:a16="http://schemas.microsoft.com/office/drawing/2014/main" xmlns="" id="{2D06C5BC-6BD1-496B-BF98-75C9E504B0A2}"/>
            </a:ext>
          </a:extLst>
        </xdr:cNvPr>
        <xdr:cNvSpPr txBox="1"/>
      </xdr:nvSpPr>
      <xdr:spPr>
        <a:xfrm>
          <a:off x="135007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xmlns="" id="{8553B8ED-8A19-4512-81E9-2C3713C754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xmlns="" id="{FB586412-C6DA-4A98-AC25-3A6BECB69A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xmlns="" id="{5E2B6EBC-317A-4B4D-9737-36BEDF4535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xmlns="" id="{0E7655BA-C2D4-4B87-9D65-AB09BD20FE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xmlns="" id="{E5831679-74CC-4DA8-A160-BFF78F39B7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xmlns="" id="{F3F18B52-96FE-40FC-8DBE-B45ADCFB6E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xmlns="" id="{BB6B10BB-4CF3-49D2-96B2-94D60EAEEB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xmlns="" id="{2A407B5B-A522-4E6A-B473-D8DCD98AF8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xmlns="" id="{9E4D5803-8C27-4753-8439-11B26E3D80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xmlns="" id="{AB226D33-817A-4F02-8A56-A62960B21C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4" name="直線コネクタ 563">
          <a:extLst>
            <a:ext uri="{FF2B5EF4-FFF2-40B4-BE49-F238E27FC236}">
              <a16:creationId xmlns:a16="http://schemas.microsoft.com/office/drawing/2014/main" xmlns="" id="{DD03FD19-B47E-4DB1-A3FA-4EC5D9B127F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5" name="テキスト ボックス 564">
          <a:extLst>
            <a:ext uri="{FF2B5EF4-FFF2-40B4-BE49-F238E27FC236}">
              <a16:creationId xmlns:a16="http://schemas.microsoft.com/office/drawing/2014/main" xmlns="" id="{4B0FCAF1-C591-404A-9F30-B989391B983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6" name="直線コネクタ 565">
          <a:extLst>
            <a:ext uri="{FF2B5EF4-FFF2-40B4-BE49-F238E27FC236}">
              <a16:creationId xmlns:a16="http://schemas.microsoft.com/office/drawing/2014/main" xmlns="" id="{BEBA8C3F-2A1E-4DBB-936C-EAF466E98C6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7" name="テキスト ボックス 566">
          <a:extLst>
            <a:ext uri="{FF2B5EF4-FFF2-40B4-BE49-F238E27FC236}">
              <a16:creationId xmlns:a16="http://schemas.microsoft.com/office/drawing/2014/main" xmlns="" id="{39D93E55-54D1-4D22-BE08-7F8B16D157E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8" name="直線コネクタ 567">
          <a:extLst>
            <a:ext uri="{FF2B5EF4-FFF2-40B4-BE49-F238E27FC236}">
              <a16:creationId xmlns:a16="http://schemas.microsoft.com/office/drawing/2014/main" xmlns="" id="{6DD60E0C-A979-4C9B-8EC6-37B64BFFE97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9" name="テキスト ボックス 568">
          <a:extLst>
            <a:ext uri="{FF2B5EF4-FFF2-40B4-BE49-F238E27FC236}">
              <a16:creationId xmlns:a16="http://schemas.microsoft.com/office/drawing/2014/main" xmlns="" id="{6A48BDF1-7480-477B-896C-3BF3A201BE6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0" name="直線コネクタ 569">
          <a:extLst>
            <a:ext uri="{FF2B5EF4-FFF2-40B4-BE49-F238E27FC236}">
              <a16:creationId xmlns:a16="http://schemas.microsoft.com/office/drawing/2014/main" xmlns="" id="{1BEA7960-1E6A-4844-A4D6-ABDCDFA13AE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1" name="テキスト ボックス 570">
          <a:extLst>
            <a:ext uri="{FF2B5EF4-FFF2-40B4-BE49-F238E27FC236}">
              <a16:creationId xmlns:a16="http://schemas.microsoft.com/office/drawing/2014/main" xmlns="" id="{BC42C86A-642F-4B8C-8C0C-51A3320720A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xmlns="" id="{0FE8A8AB-B94B-4848-A456-F82F962E7CF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xmlns="" id="{CBA1BC52-9D3A-427B-9F16-3E79000D620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a:extLst>
            <a:ext uri="{FF2B5EF4-FFF2-40B4-BE49-F238E27FC236}">
              <a16:creationId xmlns:a16="http://schemas.microsoft.com/office/drawing/2014/main" xmlns="" id="{194FE444-052F-4159-837D-DCA80F6A95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75" name="直線コネクタ 574">
          <a:extLst>
            <a:ext uri="{FF2B5EF4-FFF2-40B4-BE49-F238E27FC236}">
              <a16:creationId xmlns:a16="http://schemas.microsoft.com/office/drawing/2014/main" xmlns="" id="{4D695717-564E-457A-AE5F-72D63CA18E76}"/>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76" name="【公民館】&#10;一人当たり面積最小値テキスト">
          <a:extLst>
            <a:ext uri="{FF2B5EF4-FFF2-40B4-BE49-F238E27FC236}">
              <a16:creationId xmlns:a16="http://schemas.microsoft.com/office/drawing/2014/main" xmlns="" id="{B7C171A0-F052-434C-8B22-696C44EFC847}"/>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77" name="直線コネクタ 576">
          <a:extLst>
            <a:ext uri="{FF2B5EF4-FFF2-40B4-BE49-F238E27FC236}">
              <a16:creationId xmlns:a16="http://schemas.microsoft.com/office/drawing/2014/main" xmlns="" id="{5C389787-157F-4D48-BCF4-786DA9BE61D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578" name="【公民館】&#10;一人当たり面積最大値テキスト">
          <a:extLst>
            <a:ext uri="{FF2B5EF4-FFF2-40B4-BE49-F238E27FC236}">
              <a16:creationId xmlns:a16="http://schemas.microsoft.com/office/drawing/2014/main" xmlns="" id="{C2D72165-9A93-4820-8332-9E1879CEC07B}"/>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579" name="直線コネクタ 578">
          <a:extLst>
            <a:ext uri="{FF2B5EF4-FFF2-40B4-BE49-F238E27FC236}">
              <a16:creationId xmlns:a16="http://schemas.microsoft.com/office/drawing/2014/main" xmlns="" id="{54D10D3E-8BDB-4278-8A39-61488D23C16A}"/>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580" name="【公民館】&#10;一人当たり面積平均値テキスト">
          <a:extLst>
            <a:ext uri="{FF2B5EF4-FFF2-40B4-BE49-F238E27FC236}">
              <a16:creationId xmlns:a16="http://schemas.microsoft.com/office/drawing/2014/main" xmlns="" id="{84764DF1-22AB-4773-9194-2B2B12F0ED27}"/>
            </a:ext>
          </a:extLst>
        </xdr:cNvPr>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581" name="フローチャート: 判断 580">
          <a:extLst>
            <a:ext uri="{FF2B5EF4-FFF2-40B4-BE49-F238E27FC236}">
              <a16:creationId xmlns:a16="http://schemas.microsoft.com/office/drawing/2014/main" xmlns="" id="{CB47072E-678F-4020-BFEC-C175F3D1B583}"/>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582" name="フローチャート: 判断 581">
          <a:extLst>
            <a:ext uri="{FF2B5EF4-FFF2-40B4-BE49-F238E27FC236}">
              <a16:creationId xmlns:a16="http://schemas.microsoft.com/office/drawing/2014/main" xmlns="" id="{F66EA8D9-002B-48F9-9161-390D8FBB3906}"/>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83" name="フローチャート: 判断 582">
          <a:extLst>
            <a:ext uri="{FF2B5EF4-FFF2-40B4-BE49-F238E27FC236}">
              <a16:creationId xmlns:a16="http://schemas.microsoft.com/office/drawing/2014/main" xmlns="" id="{DCCC74DE-BEAD-49B2-BE12-843C32F25F9F}"/>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584" name="フローチャート: 判断 583">
          <a:extLst>
            <a:ext uri="{FF2B5EF4-FFF2-40B4-BE49-F238E27FC236}">
              <a16:creationId xmlns:a16="http://schemas.microsoft.com/office/drawing/2014/main" xmlns="" id="{67E478DC-5ADF-4FDA-8C37-9B7EF81426DD}"/>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xmlns="" id="{91CFED00-06FC-4A7F-A77F-9EEFBF88E8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1BB7DA3C-AF7A-447D-9418-03B5580FC9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xmlns="" id="{46CA74EC-3B2F-46F4-A330-774AF6CFFF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96107038-0867-4E98-A9C4-F1A3CA55C2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xmlns="" id="{618A1AD0-5801-4620-B85D-D754B86EFD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64263</xdr:rowOff>
    </xdr:from>
    <xdr:to>
      <xdr:col>116</xdr:col>
      <xdr:colOff>114300</xdr:colOff>
      <xdr:row>107</xdr:row>
      <xdr:rowOff>165863</xdr:rowOff>
    </xdr:to>
    <xdr:sp macro="" textlink="">
      <xdr:nvSpPr>
        <xdr:cNvPr id="590" name="楕円 589">
          <a:extLst>
            <a:ext uri="{FF2B5EF4-FFF2-40B4-BE49-F238E27FC236}">
              <a16:creationId xmlns:a16="http://schemas.microsoft.com/office/drawing/2014/main" xmlns="" id="{810A4490-A01E-4FA0-BCF1-804977D3C985}"/>
            </a:ext>
          </a:extLst>
        </xdr:cNvPr>
        <xdr:cNvSpPr/>
      </xdr:nvSpPr>
      <xdr:spPr>
        <a:xfrm>
          <a:off x="221107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150640</xdr:rowOff>
    </xdr:from>
    <xdr:ext cx="469744" cy="259045"/>
    <xdr:sp macro="" textlink="">
      <xdr:nvSpPr>
        <xdr:cNvPr id="591" name="【公民館】&#10;一人当たり面積該当値テキスト">
          <a:extLst>
            <a:ext uri="{FF2B5EF4-FFF2-40B4-BE49-F238E27FC236}">
              <a16:creationId xmlns:a16="http://schemas.microsoft.com/office/drawing/2014/main" xmlns="" id="{DD0ABC70-086F-406E-9BC9-CADEE844EBCC}"/>
            </a:ext>
          </a:extLst>
        </xdr:cNvPr>
        <xdr:cNvSpPr txBox="1"/>
      </xdr:nvSpPr>
      <xdr:spPr>
        <a:xfrm>
          <a:off x="22199600" y="1832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67005</xdr:rowOff>
    </xdr:from>
    <xdr:to>
      <xdr:col>112</xdr:col>
      <xdr:colOff>38100</xdr:colOff>
      <xdr:row>107</xdr:row>
      <xdr:rowOff>168605</xdr:rowOff>
    </xdr:to>
    <xdr:sp macro="" textlink="">
      <xdr:nvSpPr>
        <xdr:cNvPr id="592" name="楕円 591">
          <a:extLst>
            <a:ext uri="{FF2B5EF4-FFF2-40B4-BE49-F238E27FC236}">
              <a16:creationId xmlns:a16="http://schemas.microsoft.com/office/drawing/2014/main" xmlns="" id="{46593641-EB78-44E6-895A-303D57A5198B}"/>
            </a:ext>
          </a:extLst>
        </xdr:cNvPr>
        <xdr:cNvSpPr/>
      </xdr:nvSpPr>
      <xdr:spPr>
        <a:xfrm>
          <a:off x="21272500" y="18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117805</xdr:rowOff>
    </xdr:to>
    <xdr:cxnSp macro="">
      <xdr:nvCxnSpPr>
        <xdr:cNvPr id="593" name="直線コネクタ 592">
          <a:extLst>
            <a:ext uri="{FF2B5EF4-FFF2-40B4-BE49-F238E27FC236}">
              <a16:creationId xmlns:a16="http://schemas.microsoft.com/office/drawing/2014/main" xmlns="" id="{9F6A97AC-5978-4E44-A02D-CC27D40F4A73}"/>
            </a:ext>
          </a:extLst>
        </xdr:cNvPr>
        <xdr:cNvCxnSpPr/>
      </xdr:nvCxnSpPr>
      <xdr:spPr>
        <a:xfrm flipV="1">
          <a:off x="21323300" y="18460213"/>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70662</xdr:rowOff>
    </xdr:from>
    <xdr:to>
      <xdr:col>107</xdr:col>
      <xdr:colOff>101600</xdr:colOff>
      <xdr:row>108</xdr:row>
      <xdr:rowOff>812</xdr:rowOff>
    </xdr:to>
    <xdr:sp macro="" textlink="">
      <xdr:nvSpPr>
        <xdr:cNvPr id="594" name="楕円 593">
          <a:extLst>
            <a:ext uri="{FF2B5EF4-FFF2-40B4-BE49-F238E27FC236}">
              <a16:creationId xmlns:a16="http://schemas.microsoft.com/office/drawing/2014/main" xmlns="" id="{90DB181F-0792-43A9-8B26-4450D95B0D98}"/>
            </a:ext>
          </a:extLst>
        </xdr:cNvPr>
        <xdr:cNvSpPr/>
      </xdr:nvSpPr>
      <xdr:spPr>
        <a:xfrm>
          <a:off x="20383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117805</xdr:rowOff>
    </xdr:from>
    <xdr:to>
      <xdr:col>111</xdr:col>
      <xdr:colOff>177800</xdr:colOff>
      <xdr:row>107</xdr:row>
      <xdr:rowOff>121462</xdr:rowOff>
    </xdr:to>
    <xdr:cxnSp macro="">
      <xdr:nvCxnSpPr>
        <xdr:cNvPr id="595" name="直線コネクタ 594">
          <a:extLst>
            <a:ext uri="{FF2B5EF4-FFF2-40B4-BE49-F238E27FC236}">
              <a16:creationId xmlns:a16="http://schemas.microsoft.com/office/drawing/2014/main" xmlns="" id="{927DD62E-440C-4DF0-A9C1-36C5FF6945E6}"/>
            </a:ext>
          </a:extLst>
        </xdr:cNvPr>
        <xdr:cNvCxnSpPr/>
      </xdr:nvCxnSpPr>
      <xdr:spPr>
        <a:xfrm flipV="1">
          <a:off x="20434300" y="184629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30886</xdr:rowOff>
    </xdr:from>
    <xdr:to>
      <xdr:col>102</xdr:col>
      <xdr:colOff>165100</xdr:colOff>
      <xdr:row>107</xdr:row>
      <xdr:rowOff>132486</xdr:rowOff>
    </xdr:to>
    <xdr:sp macro="" textlink="">
      <xdr:nvSpPr>
        <xdr:cNvPr id="596" name="楕円 595">
          <a:extLst>
            <a:ext uri="{FF2B5EF4-FFF2-40B4-BE49-F238E27FC236}">
              <a16:creationId xmlns:a16="http://schemas.microsoft.com/office/drawing/2014/main" xmlns="" id="{20A02275-7B32-40BE-AB0C-612FDB4F29AC}"/>
            </a:ext>
          </a:extLst>
        </xdr:cNvPr>
        <xdr:cNvSpPr/>
      </xdr:nvSpPr>
      <xdr:spPr>
        <a:xfrm>
          <a:off x="19494500" y="18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81686</xdr:rowOff>
    </xdr:from>
    <xdr:to>
      <xdr:col>107</xdr:col>
      <xdr:colOff>50800</xdr:colOff>
      <xdr:row>107</xdr:row>
      <xdr:rowOff>121462</xdr:rowOff>
    </xdr:to>
    <xdr:cxnSp macro="">
      <xdr:nvCxnSpPr>
        <xdr:cNvPr id="597" name="直線コネクタ 596">
          <a:extLst>
            <a:ext uri="{FF2B5EF4-FFF2-40B4-BE49-F238E27FC236}">
              <a16:creationId xmlns:a16="http://schemas.microsoft.com/office/drawing/2014/main" xmlns="" id="{7C07002D-E01A-4681-9CB1-20C39F29BA28}"/>
            </a:ext>
          </a:extLst>
        </xdr:cNvPr>
        <xdr:cNvCxnSpPr/>
      </xdr:nvCxnSpPr>
      <xdr:spPr>
        <a:xfrm>
          <a:off x="19545300" y="18426836"/>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598" name="n_1aveValue【公民館】&#10;一人当たり面積">
          <a:extLst>
            <a:ext uri="{FF2B5EF4-FFF2-40B4-BE49-F238E27FC236}">
              <a16:creationId xmlns:a16="http://schemas.microsoft.com/office/drawing/2014/main" xmlns="" id="{406D71AA-04F7-4D63-9715-9F3C0EB77C37}"/>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599" name="n_2aveValue【公民館】&#10;一人当たり面積">
          <a:extLst>
            <a:ext uri="{FF2B5EF4-FFF2-40B4-BE49-F238E27FC236}">
              <a16:creationId xmlns:a16="http://schemas.microsoft.com/office/drawing/2014/main" xmlns="" id="{7F869921-17D3-4BBC-8A53-897BE67347D6}"/>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00" name="n_3aveValue【公民館】&#10;一人当たり面積">
          <a:extLst>
            <a:ext uri="{FF2B5EF4-FFF2-40B4-BE49-F238E27FC236}">
              <a16:creationId xmlns:a16="http://schemas.microsoft.com/office/drawing/2014/main" xmlns="" id="{BA38E9EB-A34A-48FC-95B0-7B19F6AB6E45}"/>
            </a:ext>
          </a:extLst>
        </xdr:cNvPr>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159732</xdr:rowOff>
    </xdr:from>
    <xdr:ext cx="469744" cy="259045"/>
    <xdr:sp macro="" textlink="">
      <xdr:nvSpPr>
        <xdr:cNvPr id="601" name="n_1mainValue【公民館】&#10;一人当たり面積">
          <a:extLst>
            <a:ext uri="{FF2B5EF4-FFF2-40B4-BE49-F238E27FC236}">
              <a16:creationId xmlns:a16="http://schemas.microsoft.com/office/drawing/2014/main" xmlns="" id="{A6F03080-6E73-49CB-B5EB-153614A2C826}"/>
            </a:ext>
          </a:extLst>
        </xdr:cNvPr>
        <xdr:cNvSpPr txBox="1"/>
      </xdr:nvSpPr>
      <xdr:spPr>
        <a:xfrm>
          <a:off x="21075727" y="185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163389</xdr:rowOff>
    </xdr:from>
    <xdr:ext cx="469744" cy="259045"/>
    <xdr:sp macro="" textlink="">
      <xdr:nvSpPr>
        <xdr:cNvPr id="602" name="n_2mainValue【公民館】&#10;一人当たり面積">
          <a:extLst>
            <a:ext uri="{FF2B5EF4-FFF2-40B4-BE49-F238E27FC236}">
              <a16:creationId xmlns:a16="http://schemas.microsoft.com/office/drawing/2014/main" xmlns="" id="{330EA4AF-AB47-4B2B-912C-83BAE43F18A3}"/>
            </a:ext>
          </a:extLst>
        </xdr:cNvPr>
        <xdr:cNvSpPr txBox="1"/>
      </xdr:nvSpPr>
      <xdr:spPr>
        <a:xfrm>
          <a:off x="20199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149013</xdr:rowOff>
    </xdr:from>
    <xdr:ext cx="469744" cy="259045"/>
    <xdr:sp macro="" textlink="">
      <xdr:nvSpPr>
        <xdr:cNvPr id="603" name="n_3mainValue【公民館】&#10;一人当たり面積">
          <a:extLst>
            <a:ext uri="{FF2B5EF4-FFF2-40B4-BE49-F238E27FC236}">
              <a16:creationId xmlns:a16="http://schemas.microsoft.com/office/drawing/2014/main" xmlns="" id="{1FDF4E9A-0375-4266-ABFC-E267F0D54142}"/>
            </a:ext>
          </a:extLst>
        </xdr:cNvPr>
        <xdr:cNvSpPr txBox="1"/>
      </xdr:nvSpPr>
      <xdr:spPr>
        <a:xfrm>
          <a:off x="19310427" y="1815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xmlns="" id="{91D64640-8CCD-49AA-B3D3-9F5D7536B8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xmlns="" id="{E3764B67-3359-4E3D-A2AC-4F1A54474D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xmlns="" id="{FB346C8C-6D8C-4C6F-90D8-F04A616ACE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町唯一の公民館施設である中央公民館は、昭和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年に建設後、約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年が経過しており、老朽化が著しく有形固定資産減価償却率が</a:t>
          </a:r>
          <a:r>
            <a:rPr kumimoji="1" lang="en-US" altLang="ja-JP" sz="1300">
              <a:latin typeface="ＭＳ Ｐゴシック" panose="020B0600070205080204" pitchFamily="50" charset="-128"/>
              <a:ea typeface="ＭＳ Ｐゴシック" panose="020B0600070205080204" pitchFamily="50" charset="-128"/>
            </a:rPr>
            <a:t>96.2</a:t>
          </a:r>
          <a:r>
            <a:rPr kumimoji="1" lang="ja-JP" altLang="en-US" sz="1300">
              <a:latin typeface="ＭＳ Ｐゴシック" panose="020B0600070205080204" pitchFamily="50" charset="-128"/>
              <a:ea typeface="ＭＳ Ｐゴシック" panose="020B0600070205080204" pitchFamily="50" charset="-128"/>
            </a:rPr>
            <a:t>ポイントと高い値になっている。令和２年度に改築を予定していたが、施設運営費や公債費等の増嵩が今後見込まれることから、当面改築を休止することとしている。道路、橋りょう・トンネル、公営住宅については、類似団体内平均値と比較して同水準もしくは下回っているが、今後も計画的に修繕・改良等を実施し、適正に管理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E2FBF63-8B7B-4CEE-87A9-558470A64A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6CAA774-289E-4D35-964F-FC6A931E9B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C464276-512B-42ED-BFBB-F576B3DF04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936BB9A-918F-43C4-9478-23F75F9068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65FD950-9BA5-4673-AA36-CB04D2CED4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7F9B1B5-4BFA-43AE-85E2-14EF852BB7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151446B-DC14-4B7D-B6DC-6DE336673CB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68F7FF8-2685-4227-90C9-AEA6644724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CBAB518-7F21-47B4-95CF-4985C1CE0A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E54D29F-5758-4D34-951E-837F5E6CDC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FD82458-B034-4E79-9B9E-47DA1D72F0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FCA8029-8E1B-42CB-8EF5-5C0603D03C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860E175-7F7A-41E9-B74D-4AE4218439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5EDE2AC-75D2-4DC5-84A9-3F742B0B87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C570B09-8CE4-46A1-B5D4-BAC2C3DE5E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2B2863B-9470-498E-951F-81F6FCC560F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FECD093-3E6F-4B8A-BFB6-3DF606A842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0AF7559-7EA0-48C0-A612-705481E421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ADC8E90-893A-46D1-A13F-40728D3487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6E3D3F6-61E5-41CE-B9F8-12BF19B9D5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1311A9D-6975-49C5-9F87-F0AB606498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CDB31E1-1580-4F3D-A9FD-FD11D880FE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B6F8765-58B0-4943-9EE5-4A1CC5EB6E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4E775A5-463A-41F0-B6D1-D8AEB0D3DBE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6A95598-9ABF-4E47-A380-31482E8422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1499420-816B-421E-B289-492FAA1474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669CB64-3AD0-44FA-8940-C0A515B1A3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7EF4F4E-8DC2-41F3-A477-357FC87876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CA8096F-2A54-4123-9F31-8ABF77AE9A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80915A6-930B-43E1-AC74-59A62BA479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833568-01DE-4E73-9A2A-AA17EB734D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710E1E1-4254-4642-B861-F17F0AD5A0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B6E02473-569E-4478-BFB2-F7146AFD7D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F0771FD-524F-47F2-8759-6BDD72C362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D67DA524-05BE-4F46-9941-B68DDEEB62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367BE542-DA93-449A-9E14-5AC27C1A22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34747EB-3256-4FFA-B0E9-4951973A3E9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B3E6D19B-9B8F-47A2-ACB3-4FE91F3E130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A0FF933D-EC76-4D81-B307-3210CB02B6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3D4E4DAD-FC84-4488-8158-95A22506AC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E5F846D2-0563-452D-9567-4926A83B6C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B5DB39E5-B25B-48C1-BE0A-4416723626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77E3EE77-FFEC-4154-A99A-BED75F10AF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39CB46B7-555F-4993-B382-1DAB4CD107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9D848EC3-51FE-433C-94BC-C59872AA13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33AC607E-2253-406A-A6D5-A22ADEFA503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14ED3D7B-957A-469D-8DEE-D7058F407C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919F8800-909D-4117-996C-43749FD065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2089A6CB-5E9C-49C5-B19F-4DC7A24E14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912E3835-F0B0-4F9E-AED9-CCA08EB9E6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4571E0B6-4653-4AC5-958C-97C96B7F5C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B7DFA3A7-7C57-4C92-B2B5-D33B62A6FD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D4BD2430-50D5-4EDA-9189-B7AEAEFDD1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824711E3-A723-4FAF-BFCA-8E42E619FD6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4BD9FD3E-79A4-4AE5-85E8-CFBB0DA3C6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3478ECE3-414A-4B60-94FE-30CE1A1ED2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5D947C03-7C4E-4D83-8006-FD7ED8558A2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BEF1B08A-2EB9-4BED-A74F-F2D061DA59E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BEF8013-8137-4EC5-B0F9-B0ABA937ED9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8D9093EB-F249-4A39-84AE-78D2F91667D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72B2528F-1FB1-4CBF-9AA8-10EE373AF83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FA06A54F-62A7-4BEB-99DF-1B5421153AD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C3A862A1-6470-4456-8BD7-674A8A31416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AC35888B-7EAE-4A0C-A124-04EE22816CF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2970042D-4DF1-471E-98D6-AA9805B6757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D56AB7CD-3401-4A8B-A172-2D4884297A6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D4107BB8-BC19-42A0-915D-1261E7D0569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B8E26865-20E8-4076-B178-EBEA365A12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DB409A2F-FD21-40CD-BD1C-A8042352996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BE9DB8A3-1A96-4F58-9043-3ECBACD99A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a:extLst>
            <a:ext uri="{FF2B5EF4-FFF2-40B4-BE49-F238E27FC236}">
              <a16:creationId xmlns:a16="http://schemas.microsoft.com/office/drawing/2014/main" xmlns="" id="{441610E3-0F6D-4181-9E20-BE7F16AA9992}"/>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32ABC5D9-E27B-4002-8F61-7531EA8BDB82}"/>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a:extLst>
            <a:ext uri="{FF2B5EF4-FFF2-40B4-BE49-F238E27FC236}">
              <a16:creationId xmlns:a16="http://schemas.microsoft.com/office/drawing/2014/main" xmlns="" id="{60C37942-EC08-487C-B40F-0168A62BFA75}"/>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6EBA4086-7BF0-4DEC-93DA-396310A449F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99F2DBFF-D80F-454D-9C96-708FC082E3F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7526998F-C076-4656-BB3C-E0CC0B2698B7}"/>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a:extLst>
            <a:ext uri="{FF2B5EF4-FFF2-40B4-BE49-F238E27FC236}">
              <a16:creationId xmlns:a16="http://schemas.microsoft.com/office/drawing/2014/main" xmlns="" id="{1A11243B-1DF7-4C23-BB90-0AFF9A81FF80}"/>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a:extLst>
            <a:ext uri="{FF2B5EF4-FFF2-40B4-BE49-F238E27FC236}">
              <a16:creationId xmlns:a16="http://schemas.microsoft.com/office/drawing/2014/main" xmlns="" id="{19AFBD67-7CE5-4E9D-8DFA-B65B03A99287}"/>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4B7BEA2F-01BB-4491-A28C-6B91B879D1F3}"/>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a:extLst>
            <a:ext uri="{FF2B5EF4-FFF2-40B4-BE49-F238E27FC236}">
              <a16:creationId xmlns:a16="http://schemas.microsoft.com/office/drawing/2014/main" xmlns="" id="{7856E1D5-A06E-4D96-A37D-8BA777E819EF}"/>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7DDABFEF-B777-47BA-A1CF-173BB927C4F7}"/>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xmlns="" id="{6B2C0BCE-FFF7-4A3D-B0D0-EC8876AA8474}"/>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1D5142A6-77C8-42B5-820D-97E77190A304}"/>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F75D7DE8-22F4-4E9F-9B24-5CE2B7D2A9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28ECF7-DA33-40AE-A9CF-C78C8EEB12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3B259776-60F7-4CE6-A5A7-2F2F0879DD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DBE8B60A-3FBC-4D45-A9E1-7603E35908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4652394D-FB89-49F6-A960-269A3A0598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46355</xdr:rowOff>
    </xdr:from>
    <xdr:to>
      <xdr:col>24</xdr:col>
      <xdr:colOff>114300</xdr:colOff>
      <xdr:row>56</xdr:row>
      <xdr:rowOff>147955</xdr:rowOff>
    </xdr:to>
    <xdr:sp macro="" textlink="">
      <xdr:nvSpPr>
        <xdr:cNvPr id="90" name="楕円 89">
          <a:extLst>
            <a:ext uri="{FF2B5EF4-FFF2-40B4-BE49-F238E27FC236}">
              <a16:creationId xmlns:a16="http://schemas.microsoft.com/office/drawing/2014/main" xmlns="" id="{F24EDADB-3B52-4A96-93CB-836CCDAC905F}"/>
            </a:ext>
          </a:extLst>
        </xdr:cNvPr>
        <xdr:cNvSpPr/>
      </xdr:nvSpPr>
      <xdr:spPr>
        <a:xfrm>
          <a:off x="45847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69232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2EB3571A-06D5-4F93-9893-78887AF5E80A}"/>
            </a:ext>
          </a:extLst>
        </xdr:cNvPr>
        <xdr:cNvSpPr txBox="1"/>
      </xdr:nvSpPr>
      <xdr:spPr>
        <a:xfrm>
          <a:off x="4673600"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153035</xdr:rowOff>
    </xdr:from>
    <xdr:to>
      <xdr:col>20</xdr:col>
      <xdr:colOff>38100</xdr:colOff>
      <xdr:row>56</xdr:row>
      <xdr:rowOff>83185</xdr:rowOff>
    </xdr:to>
    <xdr:sp macro="" textlink="">
      <xdr:nvSpPr>
        <xdr:cNvPr id="92" name="楕円 91">
          <a:extLst>
            <a:ext uri="{FF2B5EF4-FFF2-40B4-BE49-F238E27FC236}">
              <a16:creationId xmlns:a16="http://schemas.microsoft.com/office/drawing/2014/main" xmlns="" id="{2BEFBB8B-6B95-4441-9108-BD435ECD0E00}"/>
            </a:ext>
          </a:extLst>
        </xdr:cNvPr>
        <xdr:cNvSpPr/>
      </xdr:nvSpPr>
      <xdr:spPr>
        <a:xfrm>
          <a:off x="3746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32385</xdr:rowOff>
    </xdr:from>
    <xdr:to>
      <xdr:col>24</xdr:col>
      <xdr:colOff>63500</xdr:colOff>
      <xdr:row>56</xdr:row>
      <xdr:rowOff>97155</xdr:rowOff>
    </xdr:to>
    <xdr:cxnSp macro="">
      <xdr:nvCxnSpPr>
        <xdr:cNvPr id="93" name="直線コネクタ 92">
          <a:extLst>
            <a:ext uri="{FF2B5EF4-FFF2-40B4-BE49-F238E27FC236}">
              <a16:creationId xmlns:a16="http://schemas.microsoft.com/office/drawing/2014/main" xmlns="" id="{952A06A4-05E5-43E0-933B-A1C02E4AC2B1}"/>
            </a:ext>
          </a:extLst>
        </xdr:cNvPr>
        <xdr:cNvCxnSpPr/>
      </xdr:nvCxnSpPr>
      <xdr:spPr>
        <a:xfrm>
          <a:off x="3797300" y="96335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113030</xdr:rowOff>
    </xdr:from>
    <xdr:to>
      <xdr:col>15</xdr:col>
      <xdr:colOff>101600</xdr:colOff>
      <xdr:row>56</xdr:row>
      <xdr:rowOff>43180</xdr:rowOff>
    </xdr:to>
    <xdr:sp macro="" textlink="">
      <xdr:nvSpPr>
        <xdr:cNvPr id="94" name="楕円 93">
          <a:extLst>
            <a:ext uri="{FF2B5EF4-FFF2-40B4-BE49-F238E27FC236}">
              <a16:creationId xmlns:a16="http://schemas.microsoft.com/office/drawing/2014/main" xmlns="" id="{671BF866-9474-4B48-99B5-77264922F017}"/>
            </a:ext>
          </a:extLst>
        </xdr:cNvPr>
        <xdr:cNvSpPr/>
      </xdr:nvSpPr>
      <xdr:spPr>
        <a:xfrm>
          <a:off x="2857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163830</xdr:rowOff>
    </xdr:from>
    <xdr:to>
      <xdr:col>19</xdr:col>
      <xdr:colOff>177800</xdr:colOff>
      <xdr:row>56</xdr:row>
      <xdr:rowOff>32385</xdr:rowOff>
    </xdr:to>
    <xdr:cxnSp macro="">
      <xdr:nvCxnSpPr>
        <xdr:cNvPr id="95" name="直線コネクタ 94">
          <a:extLst>
            <a:ext uri="{FF2B5EF4-FFF2-40B4-BE49-F238E27FC236}">
              <a16:creationId xmlns:a16="http://schemas.microsoft.com/office/drawing/2014/main" xmlns="" id="{4B1D7ACF-C94B-48F7-B1B2-8D5A3E97D8FA}"/>
            </a:ext>
          </a:extLst>
        </xdr:cNvPr>
        <xdr:cNvCxnSpPr/>
      </xdr:nvCxnSpPr>
      <xdr:spPr>
        <a:xfrm>
          <a:off x="2908300" y="95935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95885</xdr:rowOff>
    </xdr:from>
    <xdr:to>
      <xdr:col>10</xdr:col>
      <xdr:colOff>165100</xdr:colOff>
      <xdr:row>57</xdr:row>
      <xdr:rowOff>26035</xdr:rowOff>
    </xdr:to>
    <xdr:sp macro="" textlink="">
      <xdr:nvSpPr>
        <xdr:cNvPr id="96" name="楕円 95">
          <a:extLst>
            <a:ext uri="{FF2B5EF4-FFF2-40B4-BE49-F238E27FC236}">
              <a16:creationId xmlns:a16="http://schemas.microsoft.com/office/drawing/2014/main" xmlns="" id="{9F4201DF-6534-43A8-894B-922B1BC32B4B}"/>
            </a:ext>
          </a:extLst>
        </xdr:cNvPr>
        <xdr:cNvSpPr/>
      </xdr:nvSpPr>
      <xdr:spPr>
        <a:xfrm>
          <a:off x="1968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163830</xdr:rowOff>
    </xdr:from>
    <xdr:to>
      <xdr:col>15</xdr:col>
      <xdr:colOff>50800</xdr:colOff>
      <xdr:row>56</xdr:row>
      <xdr:rowOff>146685</xdr:rowOff>
    </xdr:to>
    <xdr:cxnSp macro="">
      <xdr:nvCxnSpPr>
        <xdr:cNvPr id="97" name="直線コネクタ 96">
          <a:extLst>
            <a:ext uri="{FF2B5EF4-FFF2-40B4-BE49-F238E27FC236}">
              <a16:creationId xmlns:a16="http://schemas.microsoft.com/office/drawing/2014/main" xmlns="" id="{F6A00A12-966D-4720-9B9C-76176DDC3030}"/>
            </a:ext>
          </a:extLst>
        </xdr:cNvPr>
        <xdr:cNvCxnSpPr/>
      </xdr:nvCxnSpPr>
      <xdr:spPr>
        <a:xfrm flipV="1">
          <a:off x="2019300" y="959358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99712</xdr:rowOff>
    </xdr:from>
    <xdr:ext cx="405111" cy="259045"/>
    <xdr:sp macro="" textlink="">
      <xdr:nvSpPr>
        <xdr:cNvPr id="98" name="n_1mainValue【体育館・プール】&#10;有形固定資産減価償却率">
          <a:extLst>
            <a:ext uri="{FF2B5EF4-FFF2-40B4-BE49-F238E27FC236}">
              <a16:creationId xmlns:a16="http://schemas.microsoft.com/office/drawing/2014/main" xmlns="" id="{66B0320A-28D7-4E30-9E41-F9675BCF8299}"/>
            </a:ext>
          </a:extLst>
        </xdr:cNvPr>
        <xdr:cNvSpPr txBox="1"/>
      </xdr:nvSpPr>
      <xdr:spPr>
        <a:xfrm>
          <a:off x="35820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59707</xdr:rowOff>
    </xdr:from>
    <xdr:ext cx="405111" cy="259045"/>
    <xdr:sp macro="" textlink="">
      <xdr:nvSpPr>
        <xdr:cNvPr id="99" name="n_2mainValue【体育館・プール】&#10;有形固定資産減価償却率">
          <a:extLst>
            <a:ext uri="{FF2B5EF4-FFF2-40B4-BE49-F238E27FC236}">
              <a16:creationId xmlns:a16="http://schemas.microsoft.com/office/drawing/2014/main" xmlns="" id="{ABF1AA37-2683-43CA-8E59-9FDF15814826}"/>
            </a:ext>
          </a:extLst>
        </xdr:cNvPr>
        <xdr:cNvSpPr txBox="1"/>
      </xdr:nvSpPr>
      <xdr:spPr>
        <a:xfrm>
          <a:off x="27057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42562</xdr:rowOff>
    </xdr:from>
    <xdr:ext cx="405111" cy="259045"/>
    <xdr:sp macro="" textlink="">
      <xdr:nvSpPr>
        <xdr:cNvPr id="100" name="n_3mainValue【体育館・プール】&#10;有形固定資産減価償却率">
          <a:extLst>
            <a:ext uri="{FF2B5EF4-FFF2-40B4-BE49-F238E27FC236}">
              <a16:creationId xmlns:a16="http://schemas.microsoft.com/office/drawing/2014/main" xmlns="" id="{D45D8742-2ADF-47CB-8C97-60E751B3E955}"/>
            </a:ext>
          </a:extLst>
        </xdr:cNvPr>
        <xdr:cNvSpPr txBox="1"/>
      </xdr:nvSpPr>
      <xdr:spPr>
        <a:xfrm>
          <a:off x="18167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xmlns="" id="{76805DF3-B25F-4510-9FC2-764F8385AC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xmlns="" id="{45769793-B0AD-4B1E-9AAA-8C9D436208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xmlns="" id="{EFBA501D-65BA-4591-9518-7FC897C874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xmlns="" id="{786A8605-BCD6-41EA-9C5C-D532CE21F0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xmlns="" id="{832C1A01-FEBA-486A-8CE9-8F0F501EA6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xmlns="" id="{A2CCE22D-5F5F-4AD5-84E5-06266E207F0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xmlns="" id="{2D1C3207-40CF-4998-A305-D055DE1CE9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xmlns="" id="{694FBDB3-3DB9-4509-BB08-567204BE9C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xmlns="" id="{A7E8E5B4-0FCD-45A2-833A-A677411747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xmlns="" id="{5F96A81A-A0CA-4058-977D-D5E7A7F9943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a16="http://schemas.microsoft.com/office/drawing/2014/main" xmlns="" id="{70E890B5-CE1E-405D-8C64-04285DCD3D7E}"/>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a16="http://schemas.microsoft.com/office/drawing/2014/main" xmlns="" id="{5C794420-2E47-435B-B889-6E7ED74537B6}"/>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xmlns="" id="{F3B0088F-F954-46FE-8801-682C44DE6D3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xmlns="" id="{C59396BA-E69D-44F7-B333-2EE4319D1B7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a16="http://schemas.microsoft.com/office/drawing/2014/main" xmlns="" id="{6BA05F7C-5C81-4E81-9528-3EA83B3F8EE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a16="http://schemas.microsoft.com/office/drawing/2014/main" xmlns="" id="{ABA333A0-0D7A-4791-B18D-EE87CCD9369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xmlns="" id="{425D9A88-0004-4AFF-8CF6-35A5555532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xmlns="" id="{7795727B-53CE-4E94-92A7-91AF9F27D9D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xmlns="" id="{EE6D3237-6C5B-4FE3-BC1C-EB60D153FE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a:extLst>
            <a:ext uri="{FF2B5EF4-FFF2-40B4-BE49-F238E27FC236}">
              <a16:creationId xmlns:a16="http://schemas.microsoft.com/office/drawing/2014/main" xmlns="" id="{DD464954-534D-4859-AD34-9E6AAE288E5B}"/>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a:extLst>
            <a:ext uri="{FF2B5EF4-FFF2-40B4-BE49-F238E27FC236}">
              <a16:creationId xmlns:a16="http://schemas.microsoft.com/office/drawing/2014/main" xmlns="" id="{5DC6B9A2-1A80-4373-ADEF-3FEB730DB84B}"/>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a:extLst>
            <a:ext uri="{FF2B5EF4-FFF2-40B4-BE49-F238E27FC236}">
              <a16:creationId xmlns:a16="http://schemas.microsoft.com/office/drawing/2014/main" xmlns="" id="{2A981556-DF49-4244-BF9D-019513042231}"/>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a:extLst>
            <a:ext uri="{FF2B5EF4-FFF2-40B4-BE49-F238E27FC236}">
              <a16:creationId xmlns:a16="http://schemas.microsoft.com/office/drawing/2014/main" xmlns="" id="{0137A8F5-9EF4-4005-A6A7-6C1E9E8CEB3F}"/>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a:extLst>
            <a:ext uri="{FF2B5EF4-FFF2-40B4-BE49-F238E27FC236}">
              <a16:creationId xmlns:a16="http://schemas.microsoft.com/office/drawing/2014/main" xmlns="" id="{F1E83A5B-28B5-405B-90BB-D272AA862B53}"/>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a:extLst>
            <a:ext uri="{FF2B5EF4-FFF2-40B4-BE49-F238E27FC236}">
              <a16:creationId xmlns:a16="http://schemas.microsoft.com/office/drawing/2014/main" xmlns="" id="{4FE9BA7C-8331-426E-86D6-7D73D6868720}"/>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a:extLst>
            <a:ext uri="{FF2B5EF4-FFF2-40B4-BE49-F238E27FC236}">
              <a16:creationId xmlns:a16="http://schemas.microsoft.com/office/drawing/2014/main" xmlns="" id="{ACE367B5-6B0F-4BB8-AB2E-ADC30A793939}"/>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a:extLst>
            <a:ext uri="{FF2B5EF4-FFF2-40B4-BE49-F238E27FC236}">
              <a16:creationId xmlns:a16="http://schemas.microsoft.com/office/drawing/2014/main" xmlns="" id="{B26F999F-EAD4-4C13-97BB-C06128EC4D7C}"/>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a:extLst>
            <a:ext uri="{FF2B5EF4-FFF2-40B4-BE49-F238E27FC236}">
              <a16:creationId xmlns:a16="http://schemas.microsoft.com/office/drawing/2014/main" xmlns="" id="{D4E15DCC-07DE-4AD8-9C54-F24DB0A0CED3}"/>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a:extLst>
            <a:ext uri="{FF2B5EF4-FFF2-40B4-BE49-F238E27FC236}">
              <a16:creationId xmlns:a16="http://schemas.microsoft.com/office/drawing/2014/main" xmlns="" id="{5377B3D0-8239-4AB3-8483-332792EEDC9F}"/>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a:extLst>
            <a:ext uri="{FF2B5EF4-FFF2-40B4-BE49-F238E27FC236}">
              <a16:creationId xmlns:a16="http://schemas.microsoft.com/office/drawing/2014/main" xmlns="" id="{87171C64-9768-40D9-935A-1994E5F340FE}"/>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a:extLst>
            <a:ext uri="{FF2B5EF4-FFF2-40B4-BE49-F238E27FC236}">
              <a16:creationId xmlns:a16="http://schemas.microsoft.com/office/drawing/2014/main" xmlns="" id="{3406079E-CBBD-4ED4-83FE-9AC20AAAD24F}"/>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a:extLst>
            <a:ext uri="{FF2B5EF4-FFF2-40B4-BE49-F238E27FC236}">
              <a16:creationId xmlns:a16="http://schemas.microsoft.com/office/drawing/2014/main" xmlns="" id="{110F4E04-FADC-4BBC-AEEF-D05D8A4BD1B2}"/>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E286E15D-C0E8-480C-942C-10751F5B3B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E8C58812-D227-42D3-9D11-6B5A746A03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xmlns="" id="{4255CE5E-4512-428F-B32C-1637AAE8D5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xmlns="" id="{65F38AA4-3246-441F-A004-C0316D7E2D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xmlns="" id="{16235113-4F5B-4148-B5BA-A1CFA2402AA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138" name="楕円 137">
          <a:extLst>
            <a:ext uri="{FF2B5EF4-FFF2-40B4-BE49-F238E27FC236}">
              <a16:creationId xmlns:a16="http://schemas.microsoft.com/office/drawing/2014/main" xmlns="" id="{AA384DA0-C482-4EC0-B460-0C7DE422F5ED}"/>
            </a:ext>
          </a:extLst>
        </xdr:cNvPr>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12717</xdr:rowOff>
    </xdr:from>
    <xdr:ext cx="469744" cy="259045"/>
    <xdr:sp macro="" textlink="">
      <xdr:nvSpPr>
        <xdr:cNvPr id="139" name="【体育館・プール】&#10;一人当たり面積該当値テキスト">
          <a:extLst>
            <a:ext uri="{FF2B5EF4-FFF2-40B4-BE49-F238E27FC236}">
              <a16:creationId xmlns:a16="http://schemas.microsoft.com/office/drawing/2014/main" xmlns="" id="{D2A970D9-EFC6-4E3B-94E5-198E1096447D}"/>
            </a:ext>
          </a:extLst>
        </xdr:cNvPr>
        <xdr:cNvSpPr txBox="1"/>
      </xdr:nvSpPr>
      <xdr:spPr>
        <a:xfrm>
          <a:off x="1051560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99505</xdr:rowOff>
    </xdr:from>
    <xdr:to>
      <xdr:col>50</xdr:col>
      <xdr:colOff>165100</xdr:colOff>
      <xdr:row>63</xdr:row>
      <xdr:rowOff>29655</xdr:rowOff>
    </xdr:to>
    <xdr:sp macro="" textlink="">
      <xdr:nvSpPr>
        <xdr:cNvPr id="140" name="楕円 139">
          <a:extLst>
            <a:ext uri="{FF2B5EF4-FFF2-40B4-BE49-F238E27FC236}">
              <a16:creationId xmlns:a16="http://schemas.microsoft.com/office/drawing/2014/main" xmlns="" id="{C46DCB94-ECB8-4B47-80E7-F11EF7CADF6B}"/>
            </a:ext>
          </a:extLst>
        </xdr:cNvPr>
        <xdr:cNvSpPr/>
      </xdr:nvSpPr>
      <xdr:spPr>
        <a:xfrm>
          <a:off x="9588500" y="107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150305</xdr:rowOff>
    </xdr:to>
    <xdr:cxnSp macro="">
      <xdr:nvCxnSpPr>
        <xdr:cNvPr id="141" name="直線コネクタ 140">
          <a:extLst>
            <a:ext uri="{FF2B5EF4-FFF2-40B4-BE49-F238E27FC236}">
              <a16:creationId xmlns:a16="http://schemas.microsoft.com/office/drawing/2014/main" xmlns="" id="{98C21907-6CE8-45BB-A285-77568307C352}"/>
            </a:ext>
          </a:extLst>
        </xdr:cNvPr>
        <xdr:cNvCxnSpPr/>
      </xdr:nvCxnSpPr>
      <xdr:spPr>
        <a:xfrm flipV="1">
          <a:off x="9639300" y="1077849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101791</xdr:rowOff>
    </xdr:from>
    <xdr:to>
      <xdr:col>46</xdr:col>
      <xdr:colOff>38100</xdr:colOff>
      <xdr:row>63</xdr:row>
      <xdr:rowOff>31941</xdr:rowOff>
    </xdr:to>
    <xdr:sp macro="" textlink="">
      <xdr:nvSpPr>
        <xdr:cNvPr id="142" name="楕円 141">
          <a:extLst>
            <a:ext uri="{FF2B5EF4-FFF2-40B4-BE49-F238E27FC236}">
              <a16:creationId xmlns:a16="http://schemas.microsoft.com/office/drawing/2014/main" xmlns="" id="{16D812F3-A173-4A9D-A832-D3FF429F682D}"/>
            </a:ext>
          </a:extLst>
        </xdr:cNvPr>
        <xdr:cNvSpPr/>
      </xdr:nvSpPr>
      <xdr:spPr>
        <a:xfrm>
          <a:off x="8699500" y="107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150305</xdr:rowOff>
    </xdr:from>
    <xdr:to>
      <xdr:col>50</xdr:col>
      <xdr:colOff>114300</xdr:colOff>
      <xdr:row>62</xdr:row>
      <xdr:rowOff>152591</xdr:rowOff>
    </xdr:to>
    <xdr:cxnSp macro="">
      <xdr:nvCxnSpPr>
        <xdr:cNvPr id="143" name="直線コネクタ 142">
          <a:extLst>
            <a:ext uri="{FF2B5EF4-FFF2-40B4-BE49-F238E27FC236}">
              <a16:creationId xmlns:a16="http://schemas.microsoft.com/office/drawing/2014/main" xmlns="" id="{248CAD84-1BCE-40DE-9547-133A92FEDC04}"/>
            </a:ext>
          </a:extLst>
        </xdr:cNvPr>
        <xdr:cNvCxnSpPr/>
      </xdr:nvCxnSpPr>
      <xdr:spPr>
        <a:xfrm flipV="1">
          <a:off x="8750300" y="107802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104077</xdr:rowOff>
    </xdr:from>
    <xdr:to>
      <xdr:col>41</xdr:col>
      <xdr:colOff>101600</xdr:colOff>
      <xdr:row>63</xdr:row>
      <xdr:rowOff>34227</xdr:rowOff>
    </xdr:to>
    <xdr:sp macro="" textlink="">
      <xdr:nvSpPr>
        <xdr:cNvPr id="144" name="楕円 143">
          <a:extLst>
            <a:ext uri="{FF2B5EF4-FFF2-40B4-BE49-F238E27FC236}">
              <a16:creationId xmlns:a16="http://schemas.microsoft.com/office/drawing/2014/main" xmlns="" id="{B2FAC898-DECF-4D7F-BEAD-BB2FC82D5F11}"/>
            </a:ext>
          </a:extLst>
        </xdr:cNvPr>
        <xdr:cNvSpPr/>
      </xdr:nvSpPr>
      <xdr:spPr>
        <a:xfrm>
          <a:off x="7810500" y="107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152591</xdr:rowOff>
    </xdr:from>
    <xdr:to>
      <xdr:col>45</xdr:col>
      <xdr:colOff>177800</xdr:colOff>
      <xdr:row>62</xdr:row>
      <xdr:rowOff>154877</xdr:rowOff>
    </xdr:to>
    <xdr:cxnSp macro="">
      <xdr:nvCxnSpPr>
        <xdr:cNvPr id="145" name="直線コネクタ 144">
          <a:extLst>
            <a:ext uri="{FF2B5EF4-FFF2-40B4-BE49-F238E27FC236}">
              <a16:creationId xmlns:a16="http://schemas.microsoft.com/office/drawing/2014/main" xmlns="" id="{BCF0CD46-9FD8-4F03-9234-DB82C6B88795}"/>
            </a:ext>
          </a:extLst>
        </xdr:cNvPr>
        <xdr:cNvCxnSpPr/>
      </xdr:nvCxnSpPr>
      <xdr:spPr>
        <a:xfrm flipV="1">
          <a:off x="7861300" y="107824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20782</xdr:rowOff>
    </xdr:from>
    <xdr:ext cx="469744" cy="259045"/>
    <xdr:sp macro="" textlink="">
      <xdr:nvSpPr>
        <xdr:cNvPr id="146" name="n_1mainValue【体育館・プール】&#10;一人当たり面積">
          <a:extLst>
            <a:ext uri="{FF2B5EF4-FFF2-40B4-BE49-F238E27FC236}">
              <a16:creationId xmlns:a16="http://schemas.microsoft.com/office/drawing/2014/main" xmlns="" id="{11479EE8-A770-4632-B894-8628F4CF3750}"/>
            </a:ext>
          </a:extLst>
        </xdr:cNvPr>
        <xdr:cNvSpPr txBox="1"/>
      </xdr:nvSpPr>
      <xdr:spPr>
        <a:xfrm>
          <a:off x="9391727" y="108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23068</xdr:rowOff>
    </xdr:from>
    <xdr:ext cx="469744" cy="259045"/>
    <xdr:sp macro="" textlink="">
      <xdr:nvSpPr>
        <xdr:cNvPr id="147" name="n_2mainValue【体育館・プール】&#10;一人当たり面積">
          <a:extLst>
            <a:ext uri="{FF2B5EF4-FFF2-40B4-BE49-F238E27FC236}">
              <a16:creationId xmlns:a16="http://schemas.microsoft.com/office/drawing/2014/main" xmlns="" id="{DB08D0BF-F4BB-429B-B808-C66666582745}"/>
            </a:ext>
          </a:extLst>
        </xdr:cNvPr>
        <xdr:cNvSpPr txBox="1"/>
      </xdr:nvSpPr>
      <xdr:spPr>
        <a:xfrm>
          <a:off x="8515427" y="1082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25354</xdr:rowOff>
    </xdr:from>
    <xdr:ext cx="469744" cy="259045"/>
    <xdr:sp macro="" textlink="">
      <xdr:nvSpPr>
        <xdr:cNvPr id="148" name="n_3mainValue【体育館・プール】&#10;一人当たり面積">
          <a:extLst>
            <a:ext uri="{FF2B5EF4-FFF2-40B4-BE49-F238E27FC236}">
              <a16:creationId xmlns:a16="http://schemas.microsoft.com/office/drawing/2014/main" xmlns="" id="{ED33F92A-2869-40EC-AEAD-6D945642C57E}"/>
            </a:ext>
          </a:extLst>
        </xdr:cNvPr>
        <xdr:cNvSpPr txBox="1"/>
      </xdr:nvSpPr>
      <xdr:spPr>
        <a:xfrm>
          <a:off x="7626427" y="108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xmlns="" id="{ECC22DFA-CC24-4CFE-B97E-C979923867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xmlns="" id="{66D02273-3C51-441E-B805-1750B08B81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xmlns="" id="{4CCCF62F-A51C-4CE3-A5DC-54840B3072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xmlns="" id="{5A704D15-230D-425E-9D6B-96A4CFAE2A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xmlns="" id="{91B2D104-3803-4F24-BB33-01D5B018C5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xmlns="" id="{EE621EC0-6463-4AD6-9DED-FD26FB3AB2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xmlns="" id="{FB3D2B26-B17B-4F67-AA8D-16634919B5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xmlns="" id="{B104895F-5D34-4566-BFC3-37517B8B0FC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xmlns="" id="{3E05D81B-F78B-4069-8407-8C1125EFEC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xmlns="" id="{854D0F7C-2E9B-4D0B-A226-4A1173B233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xmlns="" id="{FB5EF65A-84D6-46DC-B228-D8522C7E762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xmlns="" id="{FD480E95-1539-47C9-8582-E21E19445D6A}"/>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xmlns="" id="{65945B8C-7F1A-4EBF-9900-87112F5890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xmlns="" id="{8965A32D-A242-48E7-93F3-68C20C62995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xmlns="" id="{118F5F93-1857-4E3E-A13C-3B38D04E762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xmlns="" id="{C131D3FA-1CAC-4626-97B9-0DB21D4FB14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xmlns="" id="{99AD9280-8811-4737-B757-7DA9C118E70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xmlns="" id="{F95480F5-6661-45F4-8AAA-5D36CD170A2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xmlns="" id="{C8711F3C-07F0-4A09-89DC-5CED637CBBC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xmlns="" id="{32EF1F42-899F-4492-B9DD-80284664B23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xmlns="" id="{D463919B-BFDF-49AB-BE20-3F55D434CFB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xmlns="" id="{B7B03B8A-D231-4A74-9E43-8D00BBE29B93}"/>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xmlns="" id="{A401FF36-3C0F-4909-BE80-50617271EE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xmlns="" id="{8CB4A87D-9769-4E8F-B4B7-7752B353F0D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xmlns="" id="{C0A12618-AA9D-4A17-97E4-C79987F381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a:extLst>
            <a:ext uri="{FF2B5EF4-FFF2-40B4-BE49-F238E27FC236}">
              <a16:creationId xmlns:a16="http://schemas.microsoft.com/office/drawing/2014/main" xmlns="" id="{A9EC49BA-B2B7-44CF-A98D-249581955A42}"/>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a:extLst>
            <a:ext uri="{FF2B5EF4-FFF2-40B4-BE49-F238E27FC236}">
              <a16:creationId xmlns:a16="http://schemas.microsoft.com/office/drawing/2014/main" xmlns="" id="{1E2F2E16-E9FA-4764-BA27-642577B64CBE}"/>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a:extLst>
            <a:ext uri="{FF2B5EF4-FFF2-40B4-BE49-F238E27FC236}">
              <a16:creationId xmlns:a16="http://schemas.microsoft.com/office/drawing/2014/main" xmlns="" id="{5156FEB4-1C3A-412E-96C2-E80B05F714F7}"/>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a16="http://schemas.microsoft.com/office/drawing/2014/main" xmlns="" id="{3C7299FC-FAA0-4CD0-9169-A619C53FC7F7}"/>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a16="http://schemas.microsoft.com/office/drawing/2014/main" xmlns="" id="{89A41057-B393-45A8-9FF5-49161A8F0D95}"/>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9" name="【福祉施設】&#10;有形固定資産減価償却率平均値テキスト">
          <a:extLst>
            <a:ext uri="{FF2B5EF4-FFF2-40B4-BE49-F238E27FC236}">
              <a16:creationId xmlns:a16="http://schemas.microsoft.com/office/drawing/2014/main" xmlns="" id="{886A809C-5AC1-4152-9639-9795147FD1A1}"/>
            </a:ext>
          </a:extLst>
        </xdr:cNvPr>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a:extLst>
            <a:ext uri="{FF2B5EF4-FFF2-40B4-BE49-F238E27FC236}">
              <a16:creationId xmlns:a16="http://schemas.microsoft.com/office/drawing/2014/main" xmlns="" id="{FAD08020-684C-4A06-BBC9-9765C380789A}"/>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a:extLst>
            <a:ext uri="{FF2B5EF4-FFF2-40B4-BE49-F238E27FC236}">
              <a16:creationId xmlns:a16="http://schemas.microsoft.com/office/drawing/2014/main" xmlns="" id="{BE9F2AB0-1403-4371-B4C5-4756250B5B2A}"/>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182" name="n_1aveValue【福祉施設】&#10;有形固定資産減価償却率">
          <a:extLst>
            <a:ext uri="{FF2B5EF4-FFF2-40B4-BE49-F238E27FC236}">
              <a16:creationId xmlns:a16="http://schemas.microsoft.com/office/drawing/2014/main" xmlns="" id="{E6F2BFCC-D2C5-4A5F-8A9D-1BE49CB86AF2}"/>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a:extLst>
            <a:ext uri="{FF2B5EF4-FFF2-40B4-BE49-F238E27FC236}">
              <a16:creationId xmlns:a16="http://schemas.microsoft.com/office/drawing/2014/main" xmlns="" id="{147E4F39-BB54-4DBD-A635-2B9AD6A4DBB8}"/>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184" name="n_2aveValue【福祉施設】&#10;有形固定資産減価償却率">
          <a:extLst>
            <a:ext uri="{FF2B5EF4-FFF2-40B4-BE49-F238E27FC236}">
              <a16:creationId xmlns:a16="http://schemas.microsoft.com/office/drawing/2014/main" xmlns="" id="{D198486B-C358-4F8A-A781-C946E3504C4A}"/>
            </a:ext>
          </a:extLst>
        </xdr:cNvPr>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5" name="フローチャート: 判断 184">
          <a:extLst>
            <a:ext uri="{FF2B5EF4-FFF2-40B4-BE49-F238E27FC236}">
              <a16:creationId xmlns:a16="http://schemas.microsoft.com/office/drawing/2014/main" xmlns="" id="{CEF53C01-4623-4A01-B060-155DAE9E7E1F}"/>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115950</xdr:rowOff>
    </xdr:from>
    <xdr:ext cx="405111" cy="259045"/>
    <xdr:sp macro="" textlink="">
      <xdr:nvSpPr>
        <xdr:cNvPr id="186" name="n_3aveValue【福祉施設】&#10;有形固定資産減価償却率">
          <a:extLst>
            <a:ext uri="{FF2B5EF4-FFF2-40B4-BE49-F238E27FC236}">
              <a16:creationId xmlns:a16="http://schemas.microsoft.com/office/drawing/2014/main" xmlns="" id="{5DC28DD3-89A9-42D9-A600-19A656374B3C}"/>
            </a:ext>
          </a:extLst>
        </xdr:cNvPr>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xmlns="" id="{DEE4A8E7-7A18-442B-A4FC-2FA3D7053C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xmlns="" id="{9DB86BAC-641C-4770-96F6-527C9658D5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xmlns="" id="{69511C55-596D-464F-A301-0AB0E7F452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xmlns="" id="{9AFC0A46-1831-4579-8852-BDF20CC7F0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xmlns="" id="{DAAF6F1B-C367-47F0-ABD9-BD9A54706AE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70576</xdr:rowOff>
    </xdr:from>
    <xdr:to>
      <xdr:col>24</xdr:col>
      <xdr:colOff>114300</xdr:colOff>
      <xdr:row>79</xdr:row>
      <xdr:rowOff>726</xdr:rowOff>
    </xdr:to>
    <xdr:sp macro="" textlink="">
      <xdr:nvSpPr>
        <xdr:cNvPr id="192" name="楕円 191">
          <a:extLst>
            <a:ext uri="{FF2B5EF4-FFF2-40B4-BE49-F238E27FC236}">
              <a16:creationId xmlns:a16="http://schemas.microsoft.com/office/drawing/2014/main" xmlns="" id="{BA917890-83BC-413B-9AD4-EC32B144B6F8}"/>
            </a:ext>
          </a:extLst>
        </xdr:cNvPr>
        <xdr:cNvSpPr/>
      </xdr:nvSpPr>
      <xdr:spPr>
        <a:xfrm>
          <a:off x="45847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93453</xdr:rowOff>
    </xdr:from>
    <xdr:ext cx="405111" cy="259045"/>
    <xdr:sp macro="" textlink="">
      <xdr:nvSpPr>
        <xdr:cNvPr id="193" name="【福祉施設】&#10;有形固定資産減価償却率該当値テキスト">
          <a:extLst>
            <a:ext uri="{FF2B5EF4-FFF2-40B4-BE49-F238E27FC236}">
              <a16:creationId xmlns:a16="http://schemas.microsoft.com/office/drawing/2014/main" xmlns="" id="{F3A56019-9373-4AD1-BA72-F03D4A4EFA51}"/>
            </a:ext>
          </a:extLst>
        </xdr:cNvPr>
        <xdr:cNvSpPr txBox="1"/>
      </xdr:nvSpPr>
      <xdr:spPr>
        <a:xfrm>
          <a:off x="4673600" y="132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106499</xdr:rowOff>
    </xdr:from>
    <xdr:to>
      <xdr:col>20</xdr:col>
      <xdr:colOff>38100</xdr:colOff>
      <xdr:row>79</xdr:row>
      <xdr:rowOff>36649</xdr:rowOff>
    </xdr:to>
    <xdr:sp macro="" textlink="">
      <xdr:nvSpPr>
        <xdr:cNvPr id="194" name="楕円 193">
          <a:extLst>
            <a:ext uri="{FF2B5EF4-FFF2-40B4-BE49-F238E27FC236}">
              <a16:creationId xmlns:a16="http://schemas.microsoft.com/office/drawing/2014/main" xmlns="" id="{38F84987-8537-4E07-8B42-C6DE636E6501}"/>
            </a:ext>
          </a:extLst>
        </xdr:cNvPr>
        <xdr:cNvSpPr/>
      </xdr:nvSpPr>
      <xdr:spPr>
        <a:xfrm>
          <a:off x="3746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121376</xdr:rowOff>
    </xdr:from>
    <xdr:to>
      <xdr:col>24</xdr:col>
      <xdr:colOff>63500</xdr:colOff>
      <xdr:row>78</xdr:row>
      <xdr:rowOff>157299</xdr:rowOff>
    </xdr:to>
    <xdr:cxnSp macro="">
      <xdr:nvCxnSpPr>
        <xdr:cNvPr id="195" name="直線コネクタ 194">
          <a:extLst>
            <a:ext uri="{FF2B5EF4-FFF2-40B4-BE49-F238E27FC236}">
              <a16:creationId xmlns:a16="http://schemas.microsoft.com/office/drawing/2014/main" xmlns="" id="{925959B4-6121-4580-9D86-41F72BE5D02B}"/>
            </a:ext>
          </a:extLst>
        </xdr:cNvPr>
        <xdr:cNvCxnSpPr/>
      </xdr:nvCxnSpPr>
      <xdr:spPr>
        <a:xfrm flipV="1">
          <a:off x="3797300" y="134944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142421</xdr:rowOff>
    </xdr:from>
    <xdr:to>
      <xdr:col>15</xdr:col>
      <xdr:colOff>101600</xdr:colOff>
      <xdr:row>79</xdr:row>
      <xdr:rowOff>72571</xdr:rowOff>
    </xdr:to>
    <xdr:sp macro="" textlink="">
      <xdr:nvSpPr>
        <xdr:cNvPr id="196" name="楕円 195">
          <a:extLst>
            <a:ext uri="{FF2B5EF4-FFF2-40B4-BE49-F238E27FC236}">
              <a16:creationId xmlns:a16="http://schemas.microsoft.com/office/drawing/2014/main" xmlns="" id="{3B065D90-2C09-4D20-8720-1E44715454F0}"/>
            </a:ext>
          </a:extLst>
        </xdr:cNvPr>
        <xdr:cNvSpPr/>
      </xdr:nvSpPr>
      <xdr:spPr>
        <a:xfrm>
          <a:off x="2857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157299</xdr:rowOff>
    </xdr:from>
    <xdr:to>
      <xdr:col>19</xdr:col>
      <xdr:colOff>177800</xdr:colOff>
      <xdr:row>79</xdr:row>
      <xdr:rowOff>21771</xdr:rowOff>
    </xdr:to>
    <xdr:cxnSp macro="">
      <xdr:nvCxnSpPr>
        <xdr:cNvPr id="197" name="直線コネクタ 196">
          <a:extLst>
            <a:ext uri="{FF2B5EF4-FFF2-40B4-BE49-F238E27FC236}">
              <a16:creationId xmlns:a16="http://schemas.microsoft.com/office/drawing/2014/main" xmlns="" id="{3F821CA5-4706-4E47-9C68-2A1EB878B94A}"/>
            </a:ext>
          </a:extLst>
        </xdr:cNvPr>
        <xdr:cNvCxnSpPr/>
      </xdr:nvCxnSpPr>
      <xdr:spPr>
        <a:xfrm flipV="1">
          <a:off x="2908300" y="135303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80373</xdr:rowOff>
    </xdr:from>
    <xdr:to>
      <xdr:col>10</xdr:col>
      <xdr:colOff>165100</xdr:colOff>
      <xdr:row>80</xdr:row>
      <xdr:rowOff>10523</xdr:rowOff>
    </xdr:to>
    <xdr:sp macro="" textlink="">
      <xdr:nvSpPr>
        <xdr:cNvPr id="198" name="楕円 197">
          <a:extLst>
            <a:ext uri="{FF2B5EF4-FFF2-40B4-BE49-F238E27FC236}">
              <a16:creationId xmlns:a16="http://schemas.microsoft.com/office/drawing/2014/main" xmlns="" id="{BABA2A0A-3431-41B6-993C-9F88BCF19543}"/>
            </a:ext>
          </a:extLst>
        </xdr:cNvPr>
        <xdr:cNvSpPr/>
      </xdr:nvSpPr>
      <xdr:spPr>
        <a:xfrm>
          <a:off x="1968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21771</xdr:rowOff>
    </xdr:from>
    <xdr:to>
      <xdr:col>15</xdr:col>
      <xdr:colOff>50800</xdr:colOff>
      <xdr:row>79</xdr:row>
      <xdr:rowOff>131173</xdr:rowOff>
    </xdr:to>
    <xdr:cxnSp macro="">
      <xdr:nvCxnSpPr>
        <xdr:cNvPr id="199" name="直線コネクタ 198">
          <a:extLst>
            <a:ext uri="{FF2B5EF4-FFF2-40B4-BE49-F238E27FC236}">
              <a16:creationId xmlns:a16="http://schemas.microsoft.com/office/drawing/2014/main" xmlns="" id="{404C9BE7-7728-48B6-AEE6-23720E137D31}"/>
            </a:ext>
          </a:extLst>
        </xdr:cNvPr>
        <xdr:cNvCxnSpPr/>
      </xdr:nvCxnSpPr>
      <xdr:spPr>
        <a:xfrm flipV="1">
          <a:off x="2019300" y="1356632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53176</xdr:rowOff>
    </xdr:from>
    <xdr:ext cx="405111" cy="259045"/>
    <xdr:sp macro="" textlink="">
      <xdr:nvSpPr>
        <xdr:cNvPr id="200" name="n_1mainValue【福祉施設】&#10;有形固定資産減価償却率">
          <a:extLst>
            <a:ext uri="{FF2B5EF4-FFF2-40B4-BE49-F238E27FC236}">
              <a16:creationId xmlns:a16="http://schemas.microsoft.com/office/drawing/2014/main" xmlns="" id="{B793557B-5A5C-477E-BE2D-9126DC9DC5E0}"/>
            </a:ext>
          </a:extLst>
        </xdr:cNvPr>
        <xdr:cNvSpPr txBox="1"/>
      </xdr:nvSpPr>
      <xdr:spPr>
        <a:xfrm>
          <a:off x="35820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89098</xdr:rowOff>
    </xdr:from>
    <xdr:ext cx="405111" cy="259045"/>
    <xdr:sp macro="" textlink="">
      <xdr:nvSpPr>
        <xdr:cNvPr id="201" name="n_2mainValue【福祉施設】&#10;有形固定資産減価償却率">
          <a:extLst>
            <a:ext uri="{FF2B5EF4-FFF2-40B4-BE49-F238E27FC236}">
              <a16:creationId xmlns:a16="http://schemas.microsoft.com/office/drawing/2014/main" xmlns="" id="{1D527D87-0060-4A0F-8885-7A1AE2A7DC4B}"/>
            </a:ext>
          </a:extLst>
        </xdr:cNvPr>
        <xdr:cNvSpPr txBox="1"/>
      </xdr:nvSpPr>
      <xdr:spPr>
        <a:xfrm>
          <a:off x="27057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27050</xdr:rowOff>
    </xdr:from>
    <xdr:ext cx="405111" cy="259045"/>
    <xdr:sp macro="" textlink="">
      <xdr:nvSpPr>
        <xdr:cNvPr id="202" name="n_3mainValue【福祉施設】&#10;有形固定資産減価償却率">
          <a:extLst>
            <a:ext uri="{FF2B5EF4-FFF2-40B4-BE49-F238E27FC236}">
              <a16:creationId xmlns:a16="http://schemas.microsoft.com/office/drawing/2014/main" xmlns="" id="{FF1D6BA6-AE1E-4BA6-91B8-93D0E80A5E92}"/>
            </a:ext>
          </a:extLst>
        </xdr:cNvPr>
        <xdr:cNvSpPr txBox="1"/>
      </xdr:nvSpPr>
      <xdr:spPr>
        <a:xfrm>
          <a:off x="1816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xmlns="" id="{15A9865E-DB16-420E-84CD-0E33D5064F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xmlns="" id="{7A61331D-D160-4206-93BF-52EF8C62C9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xmlns="" id="{5F170E34-63C7-433E-B5C5-894BF50037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xmlns="" id="{1C6BDFE6-65C0-4A12-BAB4-153B6B4A70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xmlns="" id="{E38EE0D7-5A76-4E23-9564-9E54A27EC2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xmlns="" id="{4140A1E1-96BD-4C86-9640-A2D39E42B3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xmlns="" id="{CDAD7068-3E33-4320-A4B4-49109F3CC2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xmlns="" id="{1D947DD3-25B4-40C5-9443-C8EFC657DD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xmlns="" id="{EBE23D19-A11D-4897-BB1A-13A2F2ABC6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xmlns="" id="{B9E386C5-C9AE-43DF-BE06-C3427BA5E6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a:extLst>
            <a:ext uri="{FF2B5EF4-FFF2-40B4-BE49-F238E27FC236}">
              <a16:creationId xmlns:a16="http://schemas.microsoft.com/office/drawing/2014/main" xmlns="" id="{5221E130-81B9-42DB-985B-929B82E3CE7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a:extLst>
            <a:ext uri="{FF2B5EF4-FFF2-40B4-BE49-F238E27FC236}">
              <a16:creationId xmlns:a16="http://schemas.microsoft.com/office/drawing/2014/main" xmlns="" id="{4396FB38-8834-4147-89CC-86782111A81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a:extLst>
            <a:ext uri="{FF2B5EF4-FFF2-40B4-BE49-F238E27FC236}">
              <a16:creationId xmlns:a16="http://schemas.microsoft.com/office/drawing/2014/main" xmlns="" id="{E208F10F-AB6E-43AC-A3DD-44437BAC438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a:extLst>
            <a:ext uri="{FF2B5EF4-FFF2-40B4-BE49-F238E27FC236}">
              <a16:creationId xmlns:a16="http://schemas.microsoft.com/office/drawing/2014/main" xmlns="" id="{A67740CD-F6AF-4945-86F0-A6D5B28ED11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a:extLst>
            <a:ext uri="{FF2B5EF4-FFF2-40B4-BE49-F238E27FC236}">
              <a16:creationId xmlns:a16="http://schemas.microsoft.com/office/drawing/2014/main" xmlns="" id="{0C1402BA-838B-4DA5-88ED-86660011B87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a:extLst>
            <a:ext uri="{FF2B5EF4-FFF2-40B4-BE49-F238E27FC236}">
              <a16:creationId xmlns:a16="http://schemas.microsoft.com/office/drawing/2014/main" xmlns="" id="{BEFB898E-F86F-461E-B742-E3F4E1370D2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a:extLst>
            <a:ext uri="{FF2B5EF4-FFF2-40B4-BE49-F238E27FC236}">
              <a16:creationId xmlns:a16="http://schemas.microsoft.com/office/drawing/2014/main" xmlns="" id="{3DB64DF2-F463-4D7E-B1AA-571C623F174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a:extLst>
            <a:ext uri="{FF2B5EF4-FFF2-40B4-BE49-F238E27FC236}">
              <a16:creationId xmlns:a16="http://schemas.microsoft.com/office/drawing/2014/main" xmlns="" id="{4127951B-0646-4C9A-958D-A5284CEDFA3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a:extLst>
            <a:ext uri="{FF2B5EF4-FFF2-40B4-BE49-F238E27FC236}">
              <a16:creationId xmlns:a16="http://schemas.microsoft.com/office/drawing/2014/main" xmlns="" id="{80BAE4B5-1AF1-491B-886D-AC5CE275F05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a:extLst>
            <a:ext uri="{FF2B5EF4-FFF2-40B4-BE49-F238E27FC236}">
              <a16:creationId xmlns:a16="http://schemas.microsoft.com/office/drawing/2014/main" xmlns="" id="{C7E3185E-D6CF-45C1-8338-E420DAE86D5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a:extLst>
            <a:ext uri="{FF2B5EF4-FFF2-40B4-BE49-F238E27FC236}">
              <a16:creationId xmlns:a16="http://schemas.microsoft.com/office/drawing/2014/main" xmlns="" id="{F219A58E-9F13-4F8E-8C5C-39D957A6755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a:extLst>
            <a:ext uri="{FF2B5EF4-FFF2-40B4-BE49-F238E27FC236}">
              <a16:creationId xmlns:a16="http://schemas.microsoft.com/office/drawing/2014/main" xmlns="" id="{4E00B7EA-461F-45DE-A5E4-8DB8C06A681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xmlns="" id="{9907E32E-40E3-4994-8CD0-A2F24F3496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xmlns="" id="{D95A3CBC-75CA-43EC-8724-0F34B942D2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xmlns="" id="{56A6F4F2-CAEA-4CE8-9B86-478E66B4FA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a:extLst>
            <a:ext uri="{FF2B5EF4-FFF2-40B4-BE49-F238E27FC236}">
              <a16:creationId xmlns:a16="http://schemas.microsoft.com/office/drawing/2014/main" xmlns="" id="{09BD07B7-4BE8-4B0E-A1C6-8BCD62D7A455}"/>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a:extLst>
            <a:ext uri="{FF2B5EF4-FFF2-40B4-BE49-F238E27FC236}">
              <a16:creationId xmlns:a16="http://schemas.microsoft.com/office/drawing/2014/main" xmlns="" id="{899D317A-4375-45AF-97B6-EF276DE4819E}"/>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a:extLst>
            <a:ext uri="{FF2B5EF4-FFF2-40B4-BE49-F238E27FC236}">
              <a16:creationId xmlns:a16="http://schemas.microsoft.com/office/drawing/2014/main" xmlns="" id="{7E91EAEA-C561-4B5D-84D9-DB60D53A9714}"/>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a:extLst>
            <a:ext uri="{FF2B5EF4-FFF2-40B4-BE49-F238E27FC236}">
              <a16:creationId xmlns:a16="http://schemas.microsoft.com/office/drawing/2014/main" xmlns="" id="{07E9EA9E-B9E2-47C6-9099-B9FE4EB693E4}"/>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a:extLst>
            <a:ext uri="{FF2B5EF4-FFF2-40B4-BE49-F238E27FC236}">
              <a16:creationId xmlns:a16="http://schemas.microsoft.com/office/drawing/2014/main" xmlns="" id="{7DA22C2F-CD82-40FB-8CF4-643988F0EDC6}"/>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33" name="【福祉施設】&#10;一人当たり面積平均値テキスト">
          <a:extLst>
            <a:ext uri="{FF2B5EF4-FFF2-40B4-BE49-F238E27FC236}">
              <a16:creationId xmlns:a16="http://schemas.microsoft.com/office/drawing/2014/main" xmlns="" id="{B3B9754B-C876-4DA6-9104-FB0315F82B03}"/>
            </a:ext>
          </a:extLst>
        </xdr:cNvPr>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a:extLst>
            <a:ext uri="{FF2B5EF4-FFF2-40B4-BE49-F238E27FC236}">
              <a16:creationId xmlns:a16="http://schemas.microsoft.com/office/drawing/2014/main" xmlns="" id="{D84F06D1-775E-49B6-B3D7-318E5C2F774D}"/>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a:extLst>
            <a:ext uri="{FF2B5EF4-FFF2-40B4-BE49-F238E27FC236}">
              <a16:creationId xmlns:a16="http://schemas.microsoft.com/office/drawing/2014/main" xmlns="" id="{9F837B06-72B3-498A-9FBB-B8151B84688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36" name="n_1aveValue【福祉施設】&#10;一人当たり面積">
          <a:extLst>
            <a:ext uri="{FF2B5EF4-FFF2-40B4-BE49-F238E27FC236}">
              <a16:creationId xmlns:a16="http://schemas.microsoft.com/office/drawing/2014/main" xmlns="" id="{EDC8FA54-ACC6-4618-9910-08CF452F6E54}"/>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a:extLst>
            <a:ext uri="{FF2B5EF4-FFF2-40B4-BE49-F238E27FC236}">
              <a16:creationId xmlns:a16="http://schemas.microsoft.com/office/drawing/2014/main" xmlns="" id="{205DB402-B5A8-4A5B-9082-5D3904D0DAEE}"/>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38" name="n_2aveValue【福祉施設】&#10;一人当たり面積">
          <a:extLst>
            <a:ext uri="{FF2B5EF4-FFF2-40B4-BE49-F238E27FC236}">
              <a16:creationId xmlns:a16="http://schemas.microsoft.com/office/drawing/2014/main" xmlns="" id="{23E6CE22-8BB3-46D3-AA7E-1492B9D5EB0B}"/>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9" name="フローチャート: 判断 238">
          <a:extLst>
            <a:ext uri="{FF2B5EF4-FFF2-40B4-BE49-F238E27FC236}">
              <a16:creationId xmlns:a16="http://schemas.microsoft.com/office/drawing/2014/main" xmlns="" id="{864BEBFD-C78A-4BC0-8A60-F48B80D498C7}"/>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40" name="n_3aveValue【福祉施設】&#10;一人当たり面積">
          <a:extLst>
            <a:ext uri="{FF2B5EF4-FFF2-40B4-BE49-F238E27FC236}">
              <a16:creationId xmlns:a16="http://schemas.microsoft.com/office/drawing/2014/main" xmlns="" id="{DE8B37D3-2545-45F7-989E-C868A10FC458}"/>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23D78EF3-27F2-46B9-BD16-4706A2CDA2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C91D9D5B-A257-437E-9D03-B16F77DA04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26DB64C7-658E-41D4-B7AD-9FA3CD96EF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EABCB58C-EF1D-48FB-9031-564A3C9E40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EBE754A0-5FF8-42B1-8FBC-C368E9D189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246" name="楕円 245">
          <a:extLst>
            <a:ext uri="{FF2B5EF4-FFF2-40B4-BE49-F238E27FC236}">
              <a16:creationId xmlns:a16="http://schemas.microsoft.com/office/drawing/2014/main" xmlns="" id="{49AB27BE-15BE-4D7D-9C46-7EA02DA574E5}"/>
            </a:ext>
          </a:extLst>
        </xdr:cNvPr>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247" name="【福祉施設】&#10;一人当たり面積該当値テキスト">
          <a:extLst>
            <a:ext uri="{FF2B5EF4-FFF2-40B4-BE49-F238E27FC236}">
              <a16:creationId xmlns:a16="http://schemas.microsoft.com/office/drawing/2014/main" xmlns="" id="{3E27382E-C241-40A3-BD7B-940A4B14A161}"/>
            </a:ext>
          </a:extLst>
        </xdr:cNvPr>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57513</xdr:rowOff>
    </xdr:from>
    <xdr:to>
      <xdr:col>50</xdr:col>
      <xdr:colOff>165100</xdr:colOff>
      <xdr:row>85</xdr:row>
      <xdr:rowOff>159113</xdr:rowOff>
    </xdr:to>
    <xdr:sp macro="" textlink="">
      <xdr:nvSpPr>
        <xdr:cNvPr id="248" name="楕円 247">
          <a:extLst>
            <a:ext uri="{FF2B5EF4-FFF2-40B4-BE49-F238E27FC236}">
              <a16:creationId xmlns:a16="http://schemas.microsoft.com/office/drawing/2014/main" xmlns="" id="{B99085E1-718D-43FF-B329-5BA4F4CD7E40}"/>
            </a:ext>
          </a:extLst>
        </xdr:cNvPr>
        <xdr:cNvSpPr/>
      </xdr:nvSpPr>
      <xdr:spPr>
        <a:xfrm>
          <a:off x="9588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85</xdr:row>
      <xdr:rowOff>108313</xdr:rowOff>
    </xdr:to>
    <xdr:cxnSp macro="">
      <xdr:nvCxnSpPr>
        <xdr:cNvPr id="249" name="直線コネクタ 248">
          <a:extLst>
            <a:ext uri="{FF2B5EF4-FFF2-40B4-BE49-F238E27FC236}">
              <a16:creationId xmlns:a16="http://schemas.microsoft.com/office/drawing/2014/main" xmlns="" id="{07FE1E70-3A51-4B4C-8EEA-391A8307A7ED}"/>
            </a:ext>
          </a:extLst>
        </xdr:cNvPr>
        <xdr:cNvCxnSpPr/>
      </xdr:nvCxnSpPr>
      <xdr:spPr>
        <a:xfrm flipV="1">
          <a:off x="9639300" y="1467612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62956</xdr:rowOff>
    </xdr:from>
    <xdr:to>
      <xdr:col>46</xdr:col>
      <xdr:colOff>38100</xdr:colOff>
      <xdr:row>85</xdr:row>
      <xdr:rowOff>164556</xdr:rowOff>
    </xdr:to>
    <xdr:sp macro="" textlink="">
      <xdr:nvSpPr>
        <xdr:cNvPr id="250" name="楕円 249">
          <a:extLst>
            <a:ext uri="{FF2B5EF4-FFF2-40B4-BE49-F238E27FC236}">
              <a16:creationId xmlns:a16="http://schemas.microsoft.com/office/drawing/2014/main" xmlns="" id="{A1F94C99-BA58-41BA-9A1B-B5CB56D2792B}"/>
            </a:ext>
          </a:extLst>
        </xdr:cNvPr>
        <xdr:cNvSpPr/>
      </xdr:nvSpPr>
      <xdr:spPr>
        <a:xfrm>
          <a:off x="8699500" y="14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108313</xdr:rowOff>
    </xdr:from>
    <xdr:to>
      <xdr:col>50</xdr:col>
      <xdr:colOff>114300</xdr:colOff>
      <xdr:row>85</xdr:row>
      <xdr:rowOff>113756</xdr:rowOff>
    </xdr:to>
    <xdr:cxnSp macro="">
      <xdr:nvCxnSpPr>
        <xdr:cNvPr id="251" name="直線コネクタ 250">
          <a:extLst>
            <a:ext uri="{FF2B5EF4-FFF2-40B4-BE49-F238E27FC236}">
              <a16:creationId xmlns:a16="http://schemas.microsoft.com/office/drawing/2014/main" xmlns="" id="{336C2691-560A-4170-966B-B4715CFAF360}"/>
            </a:ext>
          </a:extLst>
        </xdr:cNvPr>
        <xdr:cNvCxnSpPr/>
      </xdr:nvCxnSpPr>
      <xdr:spPr>
        <a:xfrm flipV="1">
          <a:off x="8750300" y="146815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69487</xdr:rowOff>
    </xdr:from>
    <xdr:to>
      <xdr:col>41</xdr:col>
      <xdr:colOff>101600</xdr:colOff>
      <xdr:row>85</xdr:row>
      <xdr:rowOff>171087</xdr:rowOff>
    </xdr:to>
    <xdr:sp macro="" textlink="">
      <xdr:nvSpPr>
        <xdr:cNvPr id="252" name="楕円 251">
          <a:extLst>
            <a:ext uri="{FF2B5EF4-FFF2-40B4-BE49-F238E27FC236}">
              <a16:creationId xmlns:a16="http://schemas.microsoft.com/office/drawing/2014/main" xmlns="" id="{C1CBE969-8A68-49DF-B50E-B16AA77F55C7}"/>
            </a:ext>
          </a:extLst>
        </xdr:cNvPr>
        <xdr:cNvSpPr/>
      </xdr:nvSpPr>
      <xdr:spPr>
        <a:xfrm>
          <a:off x="7810500" y="14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113756</xdr:rowOff>
    </xdr:from>
    <xdr:to>
      <xdr:col>45</xdr:col>
      <xdr:colOff>177800</xdr:colOff>
      <xdr:row>85</xdr:row>
      <xdr:rowOff>120287</xdr:rowOff>
    </xdr:to>
    <xdr:cxnSp macro="">
      <xdr:nvCxnSpPr>
        <xdr:cNvPr id="253" name="直線コネクタ 252">
          <a:extLst>
            <a:ext uri="{FF2B5EF4-FFF2-40B4-BE49-F238E27FC236}">
              <a16:creationId xmlns:a16="http://schemas.microsoft.com/office/drawing/2014/main" xmlns="" id="{91A04361-A855-4B3C-8BA8-34CE79F073F4}"/>
            </a:ext>
          </a:extLst>
        </xdr:cNvPr>
        <xdr:cNvCxnSpPr/>
      </xdr:nvCxnSpPr>
      <xdr:spPr>
        <a:xfrm flipV="1">
          <a:off x="7861300" y="14687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150240</xdr:rowOff>
    </xdr:from>
    <xdr:ext cx="469744" cy="259045"/>
    <xdr:sp macro="" textlink="">
      <xdr:nvSpPr>
        <xdr:cNvPr id="254" name="n_1mainValue【福祉施設】&#10;一人当たり面積">
          <a:extLst>
            <a:ext uri="{FF2B5EF4-FFF2-40B4-BE49-F238E27FC236}">
              <a16:creationId xmlns:a16="http://schemas.microsoft.com/office/drawing/2014/main" xmlns="" id="{B82B3130-CC76-427E-819C-E8F001DE94F2}"/>
            </a:ext>
          </a:extLst>
        </xdr:cNvPr>
        <xdr:cNvSpPr txBox="1"/>
      </xdr:nvSpPr>
      <xdr:spPr>
        <a:xfrm>
          <a:off x="9391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155683</xdr:rowOff>
    </xdr:from>
    <xdr:ext cx="469744" cy="259045"/>
    <xdr:sp macro="" textlink="">
      <xdr:nvSpPr>
        <xdr:cNvPr id="255" name="n_2mainValue【福祉施設】&#10;一人当たり面積">
          <a:extLst>
            <a:ext uri="{FF2B5EF4-FFF2-40B4-BE49-F238E27FC236}">
              <a16:creationId xmlns:a16="http://schemas.microsoft.com/office/drawing/2014/main" xmlns="" id="{902097A0-103A-426D-AAB2-B4C0E162ECB4}"/>
            </a:ext>
          </a:extLst>
        </xdr:cNvPr>
        <xdr:cNvSpPr txBox="1"/>
      </xdr:nvSpPr>
      <xdr:spPr>
        <a:xfrm>
          <a:off x="8515427" y="1472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162214</xdr:rowOff>
    </xdr:from>
    <xdr:ext cx="469744" cy="259045"/>
    <xdr:sp macro="" textlink="">
      <xdr:nvSpPr>
        <xdr:cNvPr id="256" name="n_3mainValue【福祉施設】&#10;一人当たり面積">
          <a:extLst>
            <a:ext uri="{FF2B5EF4-FFF2-40B4-BE49-F238E27FC236}">
              <a16:creationId xmlns:a16="http://schemas.microsoft.com/office/drawing/2014/main" xmlns="" id="{F4AC0870-2151-44E3-9FA3-69C7F4985655}"/>
            </a:ext>
          </a:extLst>
        </xdr:cNvPr>
        <xdr:cNvSpPr txBox="1"/>
      </xdr:nvSpPr>
      <xdr:spPr>
        <a:xfrm>
          <a:off x="7626427" y="147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xmlns="" id="{A19183F3-C6BB-4088-90B2-175ECB2411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xmlns="" id="{C14DB852-E700-4B98-9459-90DE687D8C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xmlns="" id="{0B8841D5-23CF-4A53-B06A-80C3D8F679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xmlns="" id="{3362514B-9292-477D-B478-845F1BAAA7F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xmlns="" id="{0E9D8A6F-2375-4E30-A088-69E0A24F8F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xmlns="" id="{B54EF1B2-2AB3-469D-A5F8-EC27C89B18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xmlns="" id="{29474B48-5B2C-4B7D-8546-C2F131D302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xmlns="" id="{8E2775AA-28D1-43BB-BF13-C502408CF99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xmlns="" id="{F5CBB69C-E7DE-4C59-BB50-986A73E28B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xmlns="" id="{C85F50EF-39C7-4CEC-9C28-4F7BE692E0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xmlns="" id="{80CC852E-5ECD-46D0-8C45-528C132A44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xmlns="" id="{C8FFAC81-4E07-4DF7-9BF3-B0FED632AE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xmlns="" id="{B160DF05-6569-4130-AE0C-7B7EA9CD6F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xmlns="" id="{D398B288-6435-4EDC-AC72-944B97B940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xmlns="" id="{F9F678E0-0235-4927-80C1-94FD53B330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xmlns="" id="{E54F9040-3262-4F1D-9CB4-12E48FB287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xmlns="" id="{C7D12E59-5B7A-4D37-AFAD-FBCDE49563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xmlns="" id="{0F6896E1-AF45-4F79-95DB-3538F16938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xmlns="" id="{5ECB4CAA-3AA9-4B1D-BA03-4CD7D8912E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xmlns="" id="{4E17DADE-888A-41B8-AF85-082C6BE8A9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xmlns="" id="{BFE410EB-FBB2-491E-8CED-B8B4A1ACC5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xmlns="" id="{30A3DCE4-7A29-4476-979F-39320CF846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xmlns="" id="{94F4E3DD-FDEC-4805-A0C4-710B5F614C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xmlns="" id="{80F7EB07-834F-4E83-864C-7B866B1C680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1" name="正方形/長方形 280">
          <a:extLst>
            <a:ext uri="{FF2B5EF4-FFF2-40B4-BE49-F238E27FC236}">
              <a16:creationId xmlns:a16="http://schemas.microsoft.com/office/drawing/2014/main" xmlns="" id="{B86EF68B-F81B-47C7-9E8B-FFA9D154C9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2" name="正方形/長方形 281">
          <a:extLst>
            <a:ext uri="{FF2B5EF4-FFF2-40B4-BE49-F238E27FC236}">
              <a16:creationId xmlns:a16="http://schemas.microsoft.com/office/drawing/2014/main" xmlns="" id="{FB7454B7-1333-47CD-9E86-80F5706248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3" name="正方形/長方形 282">
          <a:extLst>
            <a:ext uri="{FF2B5EF4-FFF2-40B4-BE49-F238E27FC236}">
              <a16:creationId xmlns:a16="http://schemas.microsoft.com/office/drawing/2014/main" xmlns="" id="{16A314D6-56E9-43F0-96BC-DD5C706719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4" name="正方形/長方形 283">
          <a:extLst>
            <a:ext uri="{FF2B5EF4-FFF2-40B4-BE49-F238E27FC236}">
              <a16:creationId xmlns:a16="http://schemas.microsoft.com/office/drawing/2014/main" xmlns="" id="{94BC50CE-7244-48C0-A7BB-C00E8B987D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5" name="正方形/長方形 284">
          <a:extLst>
            <a:ext uri="{FF2B5EF4-FFF2-40B4-BE49-F238E27FC236}">
              <a16:creationId xmlns:a16="http://schemas.microsoft.com/office/drawing/2014/main" xmlns="" id="{B96C94CF-E63B-4D6D-B83D-F384F9EA99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6" name="正方形/長方形 285">
          <a:extLst>
            <a:ext uri="{FF2B5EF4-FFF2-40B4-BE49-F238E27FC236}">
              <a16:creationId xmlns:a16="http://schemas.microsoft.com/office/drawing/2014/main" xmlns="" id="{C7D8B93A-66BC-4D24-BE97-FACC531D32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7" name="正方形/長方形 286">
          <a:extLst>
            <a:ext uri="{FF2B5EF4-FFF2-40B4-BE49-F238E27FC236}">
              <a16:creationId xmlns:a16="http://schemas.microsoft.com/office/drawing/2014/main" xmlns="" id="{D69A4AA4-B068-49BC-A9F1-ADC8717F98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8" name="正方形/長方形 287">
          <a:extLst>
            <a:ext uri="{FF2B5EF4-FFF2-40B4-BE49-F238E27FC236}">
              <a16:creationId xmlns:a16="http://schemas.microsoft.com/office/drawing/2014/main" xmlns="" id="{B346CD24-D9BC-4990-9BCA-55D6A780E13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a:extLst>
            <a:ext uri="{FF2B5EF4-FFF2-40B4-BE49-F238E27FC236}">
              <a16:creationId xmlns:a16="http://schemas.microsoft.com/office/drawing/2014/main" xmlns="" id="{B3902C90-5606-48F1-A9E0-A6C1459307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a:extLst>
            <a:ext uri="{FF2B5EF4-FFF2-40B4-BE49-F238E27FC236}">
              <a16:creationId xmlns:a16="http://schemas.microsoft.com/office/drawing/2014/main" xmlns="" id="{FE55957D-33E0-4EE0-BCAC-D9D1FE89EC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a:extLst>
            <a:ext uri="{FF2B5EF4-FFF2-40B4-BE49-F238E27FC236}">
              <a16:creationId xmlns:a16="http://schemas.microsoft.com/office/drawing/2014/main" xmlns="" id="{17E31A73-3E25-41BD-9A90-59E46668A1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a:extLst>
            <a:ext uri="{FF2B5EF4-FFF2-40B4-BE49-F238E27FC236}">
              <a16:creationId xmlns:a16="http://schemas.microsoft.com/office/drawing/2014/main" xmlns="" id="{3E7B7C98-EBCF-493D-872B-8CDBDA804B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a:extLst>
            <a:ext uri="{FF2B5EF4-FFF2-40B4-BE49-F238E27FC236}">
              <a16:creationId xmlns:a16="http://schemas.microsoft.com/office/drawing/2014/main" xmlns="" id="{14FC2CA2-49D6-48DF-9EC7-B5A7BFEAAE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a:extLst>
            <a:ext uri="{FF2B5EF4-FFF2-40B4-BE49-F238E27FC236}">
              <a16:creationId xmlns:a16="http://schemas.microsoft.com/office/drawing/2014/main" xmlns="" id="{5BA7F73E-05CC-48B0-B77D-CD1173EBCE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a:extLst>
            <a:ext uri="{FF2B5EF4-FFF2-40B4-BE49-F238E27FC236}">
              <a16:creationId xmlns:a16="http://schemas.microsoft.com/office/drawing/2014/main" xmlns="" id="{41B69252-8F57-4258-A6DE-A8B5C0586C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a:extLst>
            <a:ext uri="{FF2B5EF4-FFF2-40B4-BE49-F238E27FC236}">
              <a16:creationId xmlns:a16="http://schemas.microsoft.com/office/drawing/2014/main" xmlns="" id="{946446A6-F359-4BAF-8423-81404CD22CA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7" name="正方形/長方形 296">
          <a:extLst>
            <a:ext uri="{FF2B5EF4-FFF2-40B4-BE49-F238E27FC236}">
              <a16:creationId xmlns:a16="http://schemas.microsoft.com/office/drawing/2014/main" xmlns="" id="{A79C3301-6009-40E0-8CC3-8B5EDAF0C8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8" name="正方形/長方形 297">
          <a:extLst>
            <a:ext uri="{FF2B5EF4-FFF2-40B4-BE49-F238E27FC236}">
              <a16:creationId xmlns:a16="http://schemas.microsoft.com/office/drawing/2014/main" xmlns="" id="{55E1D233-40B9-4DD1-BCAF-F3DABF91F2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9" name="正方形/長方形 298">
          <a:extLst>
            <a:ext uri="{FF2B5EF4-FFF2-40B4-BE49-F238E27FC236}">
              <a16:creationId xmlns:a16="http://schemas.microsoft.com/office/drawing/2014/main" xmlns="" id="{5B84A0E6-F6DC-4336-A5BB-6BD391B7F7D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0" name="正方形/長方形 299">
          <a:extLst>
            <a:ext uri="{FF2B5EF4-FFF2-40B4-BE49-F238E27FC236}">
              <a16:creationId xmlns:a16="http://schemas.microsoft.com/office/drawing/2014/main" xmlns="" id="{BEE0B099-DA4A-4A02-A829-1978DB9FF4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1" name="正方形/長方形 300">
          <a:extLst>
            <a:ext uri="{FF2B5EF4-FFF2-40B4-BE49-F238E27FC236}">
              <a16:creationId xmlns:a16="http://schemas.microsoft.com/office/drawing/2014/main" xmlns="" id="{3280C4D4-1BF7-4F7B-8540-9686A09A970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2" name="正方形/長方形 301">
          <a:extLst>
            <a:ext uri="{FF2B5EF4-FFF2-40B4-BE49-F238E27FC236}">
              <a16:creationId xmlns:a16="http://schemas.microsoft.com/office/drawing/2014/main" xmlns="" id="{04EF2E2A-70B0-4D25-BF29-E9B9EC0128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3" name="正方形/長方形 302">
          <a:extLst>
            <a:ext uri="{FF2B5EF4-FFF2-40B4-BE49-F238E27FC236}">
              <a16:creationId xmlns:a16="http://schemas.microsoft.com/office/drawing/2014/main" xmlns="" id="{892CE1CE-C3BF-4348-A2CE-46B6E81B12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4" name="正方形/長方形 303">
          <a:extLst>
            <a:ext uri="{FF2B5EF4-FFF2-40B4-BE49-F238E27FC236}">
              <a16:creationId xmlns:a16="http://schemas.microsoft.com/office/drawing/2014/main" xmlns="" id="{45CB379C-4B1E-4117-99E7-3C04B8FD1AA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5" name="正方形/長方形 304">
          <a:extLst>
            <a:ext uri="{FF2B5EF4-FFF2-40B4-BE49-F238E27FC236}">
              <a16:creationId xmlns:a16="http://schemas.microsoft.com/office/drawing/2014/main" xmlns="" id="{3C8E6A9D-FA56-443F-9635-E425D9A84A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6" name="正方形/長方形 305">
          <a:extLst>
            <a:ext uri="{FF2B5EF4-FFF2-40B4-BE49-F238E27FC236}">
              <a16:creationId xmlns:a16="http://schemas.microsoft.com/office/drawing/2014/main" xmlns="" id="{7DCD1AE8-8431-4754-9230-2803EA126D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7" name="正方形/長方形 306">
          <a:extLst>
            <a:ext uri="{FF2B5EF4-FFF2-40B4-BE49-F238E27FC236}">
              <a16:creationId xmlns:a16="http://schemas.microsoft.com/office/drawing/2014/main" xmlns="" id="{77B9B34C-DDF2-4ABA-854D-BDE51164C7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8" name="正方形/長方形 307">
          <a:extLst>
            <a:ext uri="{FF2B5EF4-FFF2-40B4-BE49-F238E27FC236}">
              <a16:creationId xmlns:a16="http://schemas.microsoft.com/office/drawing/2014/main" xmlns="" id="{5888996A-93D6-4D66-AA63-3BA21B8661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9" name="正方形/長方形 308">
          <a:extLst>
            <a:ext uri="{FF2B5EF4-FFF2-40B4-BE49-F238E27FC236}">
              <a16:creationId xmlns:a16="http://schemas.microsoft.com/office/drawing/2014/main" xmlns="" id="{B6C6B3F0-5991-40BE-9D66-C4539E37F7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0" name="正方形/長方形 309">
          <a:extLst>
            <a:ext uri="{FF2B5EF4-FFF2-40B4-BE49-F238E27FC236}">
              <a16:creationId xmlns:a16="http://schemas.microsoft.com/office/drawing/2014/main" xmlns="" id="{68FA4E43-950E-431A-B61B-02E012FAC9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1" name="正方形/長方形 310">
          <a:extLst>
            <a:ext uri="{FF2B5EF4-FFF2-40B4-BE49-F238E27FC236}">
              <a16:creationId xmlns:a16="http://schemas.microsoft.com/office/drawing/2014/main" xmlns="" id="{FA986EE9-923A-4ABC-A4B6-26C961ED42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2" name="正方形/長方形 311">
          <a:extLst>
            <a:ext uri="{FF2B5EF4-FFF2-40B4-BE49-F238E27FC236}">
              <a16:creationId xmlns:a16="http://schemas.microsoft.com/office/drawing/2014/main" xmlns="" id="{D423CB25-964F-4F42-8647-E965855806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3" name="テキスト ボックス 312">
          <a:extLst>
            <a:ext uri="{FF2B5EF4-FFF2-40B4-BE49-F238E27FC236}">
              <a16:creationId xmlns:a16="http://schemas.microsoft.com/office/drawing/2014/main" xmlns="" id="{2D06051C-3721-477F-9408-9CAEE7601CF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4" name="直線コネクタ 313">
          <a:extLst>
            <a:ext uri="{FF2B5EF4-FFF2-40B4-BE49-F238E27FC236}">
              <a16:creationId xmlns:a16="http://schemas.microsoft.com/office/drawing/2014/main" xmlns="" id="{00696AA0-19E9-48E2-B126-1A5212E578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15" name="テキスト ボックス 314">
          <a:extLst>
            <a:ext uri="{FF2B5EF4-FFF2-40B4-BE49-F238E27FC236}">
              <a16:creationId xmlns:a16="http://schemas.microsoft.com/office/drawing/2014/main" xmlns="" id="{B8520F3A-4EE5-4EE0-BD47-A3C871C8050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16" name="直線コネクタ 315">
          <a:extLst>
            <a:ext uri="{FF2B5EF4-FFF2-40B4-BE49-F238E27FC236}">
              <a16:creationId xmlns:a16="http://schemas.microsoft.com/office/drawing/2014/main" xmlns="" id="{5B5A3124-CF64-4584-B60D-7DED0F55F48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17" name="テキスト ボックス 316">
          <a:extLst>
            <a:ext uri="{FF2B5EF4-FFF2-40B4-BE49-F238E27FC236}">
              <a16:creationId xmlns:a16="http://schemas.microsoft.com/office/drawing/2014/main" xmlns="" id="{66DC9753-F21B-4E0B-BAD7-EBF4EF2201D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18" name="直線コネクタ 317">
          <a:extLst>
            <a:ext uri="{FF2B5EF4-FFF2-40B4-BE49-F238E27FC236}">
              <a16:creationId xmlns:a16="http://schemas.microsoft.com/office/drawing/2014/main" xmlns="" id="{ED8556FF-0979-48F5-9578-69A5D9BCBB9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19" name="テキスト ボックス 318">
          <a:extLst>
            <a:ext uri="{FF2B5EF4-FFF2-40B4-BE49-F238E27FC236}">
              <a16:creationId xmlns:a16="http://schemas.microsoft.com/office/drawing/2014/main" xmlns="" id="{AFE7E905-DD09-47D0-8D17-EA9042514B4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0" name="直線コネクタ 319">
          <a:extLst>
            <a:ext uri="{FF2B5EF4-FFF2-40B4-BE49-F238E27FC236}">
              <a16:creationId xmlns:a16="http://schemas.microsoft.com/office/drawing/2014/main" xmlns="" id="{4122294A-D079-4555-9105-1DEF2BF9DD8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1" name="テキスト ボックス 320">
          <a:extLst>
            <a:ext uri="{FF2B5EF4-FFF2-40B4-BE49-F238E27FC236}">
              <a16:creationId xmlns:a16="http://schemas.microsoft.com/office/drawing/2014/main" xmlns="" id="{716FE0F3-9469-4803-B0EA-CDA0A46A82C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2" name="直線コネクタ 321">
          <a:extLst>
            <a:ext uri="{FF2B5EF4-FFF2-40B4-BE49-F238E27FC236}">
              <a16:creationId xmlns:a16="http://schemas.microsoft.com/office/drawing/2014/main" xmlns="" id="{D0B95E36-C851-4813-A6A5-FC47BB3B40D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3" name="テキスト ボックス 322">
          <a:extLst>
            <a:ext uri="{FF2B5EF4-FFF2-40B4-BE49-F238E27FC236}">
              <a16:creationId xmlns:a16="http://schemas.microsoft.com/office/drawing/2014/main" xmlns="" id="{BC47AD72-23D9-4155-BDC3-73D14A1FE85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24" name="直線コネクタ 323">
          <a:extLst>
            <a:ext uri="{FF2B5EF4-FFF2-40B4-BE49-F238E27FC236}">
              <a16:creationId xmlns:a16="http://schemas.microsoft.com/office/drawing/2014/main" xmlns="" id="{7D2D3B57-4249-4F72-8090-6396145A512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25" name="テキスト ボックス 324">
          <a:extLst>
            <a:ext uri="{FF2B5EF4-FFF2-40B4-BE49-F238E27FC236}">
              <a16:creationId xmlns:a16="http://schemas.microsoft.com/office/drawing/2014/main" xmlns="" id="{58144FA2-C8F0-4EFD-AC38-169DC50085D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6" name="直線コネクタ 325">
          <a:extLst>
            <a:ext uri="{FF2B5EF4-FFF2-40B4-BE49-F238E27FC236}">
              <a16:creationId xmlns:a16="http://schemas.microsoft.com/office/drawing/2014/main" xmlns="" id="{2008170A-0ADD-4200-A461-71B0644B9C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xmlns="" id="{B2E75280-B1A4-4F40-AD3E-BF9F8B72561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8" name="【消防施設】&#10;有形固定資産減価償却率グラフ枠">
          <a:extLst>
            <a:ext uri="{FF2B5EF4-FFF2-40B4-BE49-F238E27FC236}">
              <a16:creationId xmlns:a16="http://schemas.microsoft.com/office/drawing/2014/main" xmlns="" id="{EF874D89-8DD2-4B8D-BB56-42C8DFB4EB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29" name="直線コネクタ 328">
          <a:extLst>
            <a:ext uri="{FF2B5EF4-FFF2-40B4-BE49-F238E27FC236}">
              <a16:creationId xmlns:a16="http://schemas.microsoft.com/office/drawing/2014/main" xmlns="" id="{8197245E-951E-4533-9D88-2F61FA718D64}"/>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330" name="【消防施設】&#10;有形固定資産減価償却率最小値テキスト">
          <a:extLst>
            <a:ext uri="{FF2B5EF4-FFF2-40B4-BE49-F238E27FC236}">
              <a16:creationId xmlns:a16="http://schemas.microsoft.com/office/drawing/2014/main" xmlns="" id="{3CAC04C2-BAAC-40C9-ADED-CF41DDDD9DFF}"/>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331" name="直線コネクタ 330">
          <a:extLst>
            <a:ext uri="{FF2B5EF4-FFF2-40B4-BE49-F238E27FC236}">
              <a16:creationId xmlns:a16="http://schemas.microsoft.com/office/drawing/2014/main" xmlns="" id="{15084527-E07D-4C63-8379-49EBDA842052}"/>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32" name="【消防施設】&#10;有形固定資産減価償却率最大値テキスト">
          <a:extLst>
            <a:ext uri="{FF2B5EF4-FFF2-40B4-BE49-F238E27FC236}">
              <a16:creationId xmlns:a16="http://schemas.microsoft.com/office/drawing/2014/main" xmlns="" id="{161988B7-5DBA-4DCE-8F64-91A65B509DAC}"/>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33" name="直線コネクタ 332">
          <a:extLst>
            <a:ext uri="{FF2B5EF4-FFF2-40B4-BE49-F238E27FC236}">
              <a16:creationId xmlns:a16="http://schemas.microsoft.com/office/drawing/2014/main" xmlns="" id="{49991076-C40B-4042-B61C-29D826B1BC15}"/>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334" name="【消防施設】&#10;有形固定資産減価償却率平均値テキスト">
          <a:extLst>
            <a:ext uri="{FF2B5EF4-FFF2-40B4-BE49-F238E27FC236}">
              <a16:creationId xmlns:a16="http://schemas.microsoft.com/office/drawing/2014/main" xmlns="" id="{492CD590-AC11-439D-AFA6-9F34816D4E93}"/>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35" name="フローチャート: 判断 334">
          <a:extLst>
            <a:ext uri="{FF2B5EF4-FFF2-40B4-BE49-F238E27FC236}">
              <a16:creationId xmlns:a16="http://schemas.microsoft.com/office/drawing/2014/main" xmlns="" id="{FE3A7C96-D090-4061-ABBC-E6823C617404}"/>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36" name="フローチャート: 判断 335">
          <a:extLst>
            <a:ext uri="{FF2B5EF4-FFF2-40B4-BE49-F238E27FC236}">
              <a16:creationId xmlns:a16="http://schemas.microsoft.com/office/drawing/2014/main" xmlns="" id="{13DB09A1-921A-4800-887A-335DCE89E779}"/>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337" name="n_1aveValue【消防施設】&#10;有形固定資産減価償却率">
          <a:extLst>
            <a:ext uri="{FF2B5EF4-FFF2-40B4-BE49-F238E27FC236}">
              <a16:creationId xmlns:a16="http://schemas.microsoft.com/office/drawing/2014/main" xmlns="" id="{1F17C23F-D9D5-4F29-B865-1C49935D6836}"/>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38" name="フローチャート: 判断 337">
          <a:extLst>
            <a:ext uri="{FF2B5EF4-FFF2-40B4-BE49-F238E27FC236}">
              <a16:creationId xmlns:a16="http://schemas.microsoft.com/office/drawing/2014/main" xmlns="" id="{A92667B6-7CE5-48AF-B9DB-693FDDC8268F}"/>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339" name="n_2aveValue【消防施設】&#10;有形固定資産減価償却率">
          <a:extLst>
            <a:ext uri="{FF2B5EF4-FFF2-40B4-BE49-F238E27FC236}">
              <a16:creationId xmlns:a16="http://schemas.microsoft.com/office/drawing/2014/main" xmlns="" id="{2C2EF39D-57A1-4F56-99AC-4F3AB81921E5}"/>
            </a:ext>
          </a:extLst>
        </xdr:cNvPr>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340" name="フローチャート: 判断 339">
          <a:extLst>
            <a:ext uri="{FF2B5EF4-FFF2-40B4-BE49-F238E27FC236}">
              <a16:creationId xmlns:a16="http://schemas.microsoft.com/office/drawing/2014/main" xmlns="" id="{2D522C2A-27E1-4325-A84A-6565F578D3C0}"/>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341" name="n_3aveValue【消防施設】&#10;有形固定資産減価償却率">
          <a:extLst>
            <a:ext uri="{FF2B5EF4-FFF2-40B4-BE49-F238E27FC236}">
              <a16:creationId xmlns:a16="http://schemas.microsoft.com/office/drawing/2014/main" xmlns="" id="{0CEA74DD-2CA9-40D6-A5D1-A0024DB67226}"/>
            </a:ext>
          </a:extLst>
        </xdr:cNvPr>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4557EE28-D9D0-4788-97D1-C0C75F23F25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9382A0A6-AC9F-4CE7-A2F3-21D7FF0C173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B0F3C096-D68A-43E5-AE3E-5254B2E7D4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B5C67A54-E816-4C2D-9EBF-19F37DDEAF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42AA3881-D9BE-4017-9F01-EA7BAE0CDC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76836</xdr:rowOff>
    </xdr:from>
    <xdr:to>
      <xdr:col>72</xdr:col>
      <xdr:colOff>38100</xdr:colOff>
      <xdr:row>81</xdr:row>
      <xdr:rowOff>6986</xdr:rowOff>
    </xdr:to>
    <xdr:sp macro="" textlink="">
      <xdr:nvSpPr>
        <xdr:cNvPr id="347" name="楕円 346">
          <a:extLst>
            <a:ext uri="{FF2B5EF4-FFF2-40B4-BE49-F238E27FC236}">
              <a16:creationId xmlns:a16="http://schemas.microsoft.com/office/drawing/2014/main" xmlns="" id="{5F17EC0C-6EEC-47D6-86F9-F3D97C0B0197}"/>
            </a:ext>
          </a:extLst>
        </xdr:cNvPr>
        <xdr:cNvSpPr/>
      </xdr:nvSpPr>
      <xdr:spPr>
        <a:xfrm>
          <a:off x="13652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23513</xdr:rowOff>
    </xdr:from>
    <xdr:ext cx="405111" cy="259045"/>
    <xdr:sp macro="" textlink="">
      <xdr:nvSpPr>
        <xdr:cNvPr id="348" name="n_3mainValue【消防施設】&#10;有形固定資産減価償却率">
          <a:extLst>
            <a:ext uri="{FF2B5EF4-FFF2-40B4-BE49-F238E27FC236}">
              <a16:creationId xmlns:a16="http://schemas.microsoft.com/office/drawing/2014/main" xmlns="" id="{79D714CB-F4EF-4779-9483-836F483E0C3B}"/>
            </a:ext>
          </a:extLst>
        </xdr:cNvPr>
        <xdr:cNvSpPr txBox="1"/>
      </xdr:nvSpPr>
      <xdr:spPr>
        <a:xfrm>
          <a:off x="13500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9" name="正方形/長方形 348">
          <a:extLst>
            <a:ext uri="{FF2B5EF4-FFF2-40B4-BE49-F238E27FC236}">
              <a16:creationId xmlns:a16="http://schemas.microsoft.com/office/drawing/2014/main" xmlns="" id="{FB27D8F7-1170-47F7-AFD2-8BE4C585A4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0" name="正方形/長方形 349">
          <a:extLst>
            <a:ext uri="{FF2B5EF4-FFF2-40B4-BE49-F238E27FC236}">
              <a16:creationId xmlns:a16="http://schemas.microsoft.com/office/drawing/2014/main" xmlns="" id="{E4680EA6-92A7-4C3E-AC98-7859223E56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1" name="正方形/長方形 350">
          <a:extLst>
            <a:ext uri="{FF2B5EF4-FFF2-40B4-BE49-F238E27FC236}">
              <a16:creationId xmlns:a16="http://schemas.microsoft.com/office/drawing/2014/main" xmlns="" id="{FDDCBF61-50B8-46B4-9669-BDA66D641F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2" name="正方形/長方形 351">
          <a:extLst>
            <a:ext uri="{FF2B5EF4-FFF2-40B4-BE49-F238E27FC236}">
              <a16:creationId xmlns:a16="http://schemas.microsoft.com/office/drawing/2014/main" xmlns="" id="{EAC370CB-06DB-4DFA-BD22-D62245A6F7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3" name="正方形/長方形 352">
          <a:extLst>
            <a:ext uri="{FF2B5EF4-FFF2-40B4-BE49-F238E27FC236}">
              <a16:creationId xmlns:a16="http://schemas.microsoft.com/office/drawing/2014/main" xmlns="" id="{E58657A9-DE5C-4217-9201-99B459D775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4" name="正方形/長方形 353">
          <a:extLst>
            <a:ext uri="{FF2B5EF4-FFF2-40B4-BE49-F238E27FC236}">
              <a16:creationId xmlns:a16="http://schemas.microsoft.com/office/drawing/2014/main" xmlns="" id="{066C6A01-DCF6-45D8-B922-7BB3146A54B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5" name="正方形/長方形 354">
          <a:extLst>
            <a:ext uri="{FF2B5EF4-FFF2-40B4-BE49-F238E27FC236}">
              <a16:creationId xmlns:a16="http://schemas.microsoft.com/office/drawing/2014/main" xmlns="" id="{E118A553-7376-4B5C-AE87-53176A3E16D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6" name="正方形/長方形 355">
          <a:extLst>
            <a:ext uri="{FF2B5EF4-FFF2-40B4-BE49-F238E27FC236}">
              <a16:creationId xmlns:a16="http://schemas.microsoft.com/office/drawing/2014/main" xmlns="" id="{558D09B2-475A-4814-A8FC-1C27E1E6C5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7" name="テキスト ボックス 356">
          <a:extLst>
            <a:ext uri="{FF2B5EF4-FFF2-40B4-BE49-F238E27FC236}">
              <a16:creationId xmlns:a16="http://schemas.microsoft.com/office/drawing/2014/main" xmlns="" id="{E0B332CD-FEC0-4F49-93FC-26E42DF2E0C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8" name="直線コネクタ 357">
          <a:extLst>
            <a:ext uri="{FF2B5EF4-FFF2-40B4-BE49-F238E27FC236}">
              <a16:creationId xmlns:a16="http://schemas.microsoft.com/office/drawing/2014/main" xmlns="" id="{C0255673-20F0-42DB-8E24-1971C2E0E0F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59" name="直線コネクタ 358">
          <a:extLst>
            <a:ext uri="{FF2B5EF4-FFF2-40B4-BE49-F238E27FC236}">
              <a16:creationId xmlns:a16="http://schemas.microsoft.com/office/drawing/2014/main" xmlns="" id="{D3450823-8328-41A4-9A74-7977575DE51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0" name="テキスト ボックス 359">
          <a:extLst>
            <a:ext uri="{FF2B5EF4-FFF2-40B4-BE49-F238E27FC236}">
              <a16:creationId xmlns:a16="http://schemas.microsoft.com/office/drawing/2014/main" xmlns="" id="{0352083D-3200-4106-89B4-9D4864CA244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1" name="直線コネクタ 360">
          <a:extLst>
            <a:ext uri="{FF2B5EF4-FFF2-40B4-BE49-F238E27FC236}">
              <a16:creationId xmlns:a16="http://schemas.microsoft.com/office/drawing/2014/main" xmlns="" id="{35A41F0C-9810-4440-8EEB-246F73F2C06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62" name="テキスト ボックス 361">
          <a:extLst>
            <a:ext uri="{FF2B5EF4-FFF2-40B4-BE49-F238E27FC236}">
              <a16:creationId xmlns:a16="http://schemas.microsoft.com/office/drawing/2014/main" xmlns="" id="{19A7B632-957C-4A30-A1C6-10E44455536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63" name="直線コネクタ 362">
          <a:extLst>
            <a:ext uri="{FF2B5EF4-FFF2-40B4-BE49-F238E27FC236}">
              <a16:creationId xmlns:a16="http://schemas.microsoft.com/office/drawing/2014/main" xmlns="" id="{47CFDF58-3FA6-4E9B-92C1-C927CB1C449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64" name="テキスト ボックス 363">
          <a:extLst>
            <a:ext uri="{FF2B5EF4-FFF2-40B4-BE49-F238E27FC236}">
              <a16:creationId xmlns:a16="http://schemas.microsoft.com/office/drawing/2014/main" xmlns="" id="{00072C12-590D-4F97-87C5-BDE2AC97966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65" name="直線コネクタ 364">
          <a:extLst>
            <a:ext uri="{FF2B5EF4-FFF2-40B4-BE49-F238E27FC236}">
              <a16:creationId xmlns:a16="http://schemas.microsoft.com/office/drawing/2014/main" xmlns="" id="{3FDF8C73-10E1-45DA-8E0C-E07C55F7B5B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66" name="テキスト ボックス 365">
          <a:extLst>
            <a:ext uri="{FF2B5EF4-FFF2-40B4-BE49-F238E27FC236}">
              <a16:creationId xmlns:a16="http://schemas.microsoft.com/office/drawing/2014/main" xmlns="" id="{8408A50C-BA5D-47AA-B28E-5502E86772E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7" name="直線コネクタ 366">
          <a:extLst>
            <a:ext uri="{FF2B5EF4-FFF2-40B4-BE49-F238E27FC236}">
              <a16:creationId xmlns:a16="http://schemas.microsoft.com/office/drawing/2014/main" xmlns="" id="{C0226151-DEE7-4744-A845-39C3FDB3D4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8" name="テキスト ボックス 367">
          <a:extLst>
            <a:ext uri="{FF2B5EF4-FFF2-40B4-BE49-F238E27FC236}">
              <a16:creationId xmlns:a16="http://schemas.microsoft.com/office/drawing/2014/main" xmlns="" id="{60615A18-20F1-4F75-B425-5F665F7230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9" name="【消防施設】&#10;一人当たり面積グラフ枠">
          <a:extLst>
            <a:ext uri="{FF2B5EF4-FFF2-40B4-BE49-F238E27FC236}">
              <a16:creationId xmlns:a16="http://schemas.microsoft.com/office/drawing/2014/main" xmlns="" id="{D40E5CFE-B7B4-4757-8663-0E602959848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370" name="直線コネクタ 369">
          <a:extLst>
            <a:ext uri="{FF2B5EF4-FFF2-40B4-BE49-F238E27FC236}">
              <a16:creationId xmlns:a16="http://schemas.microsoft.com/office/drawing/2014/main" xmlns="" id="{585D872B-75B6-41E8-8EFB-B17A37E5D951}"/>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371" name="【消防施設】&#10;一人当たり面積最小値テキスト">
          <a:extLst>
            <a:ext uri="{FF2B5EF4-FFF2-40B4-BE49-F238E27FC236}">
              <a16:creationId xmlns:a16="http://schemas.microsoft.com/office/drawing/2014/main" xmlns="" id="{FE750FF6-74D8-474D-BD0A-E307A4DC2CD1}"/>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372" name="直線コネクタ 371">
          <a:extLst>
            <a:ext uri="{FF2B5EF4-FFF2-40B4-BE49-F238E27FC236}">
              <a16:creationId xmlns:a16="http://schemas.microsoft.com/office/drawing/2014/main" xmlns="" id="{3CD8770D-09CA-4974-A10B-7BB764019B42}"/>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373" name="【消防施設】&#10;一人当たり面積最大値テキスト">
          <a:extLst>
            <a:ext uri="{FF2B5EF4-FFF2-40B4-BE49-F238E27FC236}">
              <a16:creationId xmlns:a16="http://schemas.microsoft.com/office/drawing/2014/main" xmlns="" id="{1D4D9C8A-3D8A-488B-9B6A-7CA2743E4D24}"/>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374" name="直線コネクタ 373">
          <a:extLst>
            <a:ext uri="{FF2B5EF4-FFF2-40B4-BE49-F238E27FC236}">
              <a16:creationId xmlns:a16="http://schemas.microsoft.com/office/drawing/2014/main" xmlns="" id="{FEF58CC1-C4C1-4832-ACE9-ADAB8B024CFC}"/>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375" name="【消防施設】&#10;一人当たり面積平均値テキスト">
          <a:extLst>
            <a:ext uri="{FF2B5EF4-FFF2-40B4-BE49-F238E27FC236}">
              <a16:creationId xmlns:a16="http://schemas.microsoft.com/office/drawing/2014/main" xmlns="" id="{2871AF95-7B58-4DED-A471-308B1278C23B}"/>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376" name="フローチャート: 判断 375">
          <a:extLst>
            <a:ext uri="{FF2B5EF4-FFF2-40B4-BE49-F238E27FC236}">
              <a16:creationId xmlns:a16="http://schemas.microsoft.com/office/drawing/2014/main" xmlns="" id="{AF4D892B-E2BC-4470-838F-51FC5563C810}"/>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377" name="フローチャート: 判断 376">
          <a:extLst>
            <a:ext uri="{FF2B5EF4-FFF2-40B4-BE49-F238E27FC236}">
              <a16:creationId xmlns:a16="http://schemas.microsoft.com/office/drawing/2014/main" xmlns="" id="{1081B589-D439-439E-AA3C-06442F049148}"/>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378" name="n_1aveValue【消防施設】&#10;一人当たり面積">
          <a:extLst>
            <a:ext uri="{FF2B5EF4-FFF2-40B4-BE49-F238E27FC236}">
              <a16:creationId xmlns:a16="http://schemas.microsoft.com/office/drawing/2014/main" xmlns="" id="{BA87F829-6EA9-4C67-8321-C852D84307BC}"/>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379" name="フローチャート: 判断 378">
          <a:extLst>
            <a:ext uri="{FF2B5EF4-FFF2-40B4-BE49-F238E27FC236}">
              <a16:creationId xmlns:a16="http://schemas.microsoft.com/office/drawing/2014/main" xmlns="" id="{D097CAC1-1903-41A5-82D5-A09FA4F7FA6D}"/>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380" name="n_2aveValue【消防施設】&#10;一人当たり面積">
          <a:extLst>
            <a:ext uri="{FF2B5EF4-FFF2-40B4-BE49-F238E27FC236}">
              <a16:creationId xmlns:a16="http://schemas.microsoft.com/office/drawing/2014/main" xmlns="" id="{3E34C0CC-F728-4E01-99D6-4190AFC15606}"/>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381" name="フローチャート: 判断 380">
          <a:extLst>
            <a:ext uri="{FF2B5EF4-FFF2-40B4-BE49-F238E27FC236}">
              <a16:creationId xmlns:a16="http://schemas.microsoft.com/office/drawing/2014/main" xmlns="" id="{09A82373-A17D-4543-AEA5-2EBFD8917F0E}"/>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20590</xdr:rowOff>
    </xdr:from>
    <xdr:ext cx="469744" cy="259045"/>
    <xdr:sp macro="" textlink="">
      <xdr:nvSpPr>
        <xdr:cNvPr id="382" name="n_3aveValue【消防施設】&#10;一人当たり面積">
          <a:extLst>
            <a:ext uri="{FF2B5EF4-FFF2-40B4-BE49-F238E27FC236}">
              <a16:creationId xmlns:a16="http://schemas.microsoft.com/office/drawing/2014/main" xmlns="" id="{FE0B8290-99CA-48EE-AF06-A9E6816E9F4E}"/>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3" name="テキスト ボックス 382">
          <a:extLst>
            <a:ext uri="{FF2B5EF4-FFF2-40B4-BE49-F238E27FC236}">
              <a16:creationId xmlns:a16="http://schemas.microsoft.com/office/drawing/2014/main" xmlns="" id="{AFDF56EA-1ACD-4330-92EE-DA18685BCA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xmlns="" id="{6ABCC0C5-1A42-4D1E-9F77-8014082DF8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xmlns="" id="{6ADE1033-CF34-4D21-B04E-13B25E0A60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xmlns="" id="{9524E5E6-467D-4F2B-A3FB-2980E0E1C5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xmlns="" id="{4E1B9AE8-7A9B-41D3-9886-A3AF43D0977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63652</xdr:rowOff>
    </xdr:from>
    <xdr:to>
      <xdr:col>102</xdr:col>
      <xdr:colOff>165100</xdr:colOff>
      <xdr:row>85</xdr:row>
      <xdr:rowOff>165252</xdr:rowOff>
    </xdr:to>
    <xdr:sp macro="" textlink="">
      <xdr:nvSpPr>
        <xdr:cNvPr id="388" name="楕円 387">
          <a:extLst>
            <a:ext uri="{FF2B5EF4-FFF2-40B4-BE49-F238E27FC236}">
              <a16:creationId xmlns:a16="http://schemas.microsoft.com/office/drawing/2014/main" xmlns="" id="{9CEC9564-A25D-43ED-B2CE-151B142B848E}"/>
            </a:ext>
          </a:extLst>
        </xdr:cNvPr>
        <xdr:cNvSpPr/>
      </xdr:nvSpPr>
      <xdr:spPr>
        <a:xfrm>
          <a:off x="19494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10329</xdr:rowOff>
    </xdr:from>
    <xdr:ext cx="469744" cy="259045"/>
    <xdr:sp macro="" textlink="">
      <xdr:nvSpPr>
        <xdr:cNvPr id="389" name="n_3mainValue【消防施設】&#10;一人当たり面積">
          <a:extLst>
            <a:ext uri="{FF2B5EF4-FFF2-40B4-BE49-F238E27FC236}">
              <a16:creationId xmlns:a16="http://schemas.microsoft.com/office/drawing/2014/main" xmlns="" id="{1E58F728-D54B-4679-87A6-08EB01FE3BC3}"/>
            </a:ext>
          </a:extLst>
        </xdr:cNvPr>
        <xdr:cNvSpPr txBox="1"/>
      </xdr:nvSpPr>
      <xdr:spPr>
        <a:xfrm>
          <a:off x="19310427" y="144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0" name="正方形/長方形 389">
          <a:extLst>
            <a:ext uri="{FF2B5EF4-FFF2-40B4-BE49-F238E27FC236}">
              <a16:creationId xmlns:a16="http://schemas.microsoft.com/office/drawing/2014/main" xmlns="" id="{091426AD-BFE7-41E0-8158-BE48FF53D8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1" name="正方形/長方形 390">
          <a:extLst>
            <a:ext uri="{FF2B5EF4-FFF2-40B4-BE49-F238E27FC236}">
              <a16:creationId xmlns:a16="http://schemas.microsoft.com/office/drawing/2014/main" xmlns="" id="{78FBA1AD-4B29-44EA-81F9-843BD8CE73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2" name="正方形/長方形 391">
          <a:extLst>
            <a:ext uri="{FF2B5EF4-FFF2-40B4-BE49-F238E27FC236}">
              <a16:creationId xmlns:a16="http://schemas.microsoft.com/office/drawing/2014/main" xmlns="" id="{267E797A-E8E3-4A0D-87B2-306A498507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3" name="正方形/長方形 392">
          <a:extLst>
            <a:ext uri="{FF2B5EF4-FFF2-40B4-BE49-F238E27FC236}">
              <a16:creationId xmlns:a16="http://schemas.microsoft.com/office/drawing/2014/main" xmlns="" id="{B2CFEBD3-5FD6-4D4F-987A-1927987B09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4" name="正方形/長方形 393">
          <a:extLst>
            <a:ext uri="{FF2B5EF4-FFF2-40B4-BE49-F238E27FC236}">
              <a16:creationId xmlns:a16="http://schemas.microsoft.com/office/drawing/2014/main" xmlns="" id="{315B85C9-627A-4CDF-B924-FCF048ACC70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5" name="正方形/長方形 394">
          <a:extLst>
            <a:ext uri="{FF2B5EF4-FFF2-40B4-BE49-F238E27FC236}">
              <a16:creationId xmlns:a16="http://schemas.microsoft.com/office/drawing/2014/main" xmlns="" id="{392B55AB-8AF3-4856-AD84-5BBA52B84C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6" name="正方形/長方形 395">
          <a:extLst>
            <a:ext uri="{FF2B5EF4-FFF2-40B4-BE49-F238E27FC236}">
              <a16:creationId xmlns:a16="http://schemas.microsoft.com/office/drawing/2014/main" xmlns="" id="{575118C6-F1CA-4F22-938D-591DAA09E3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7" name="正方形/長方形 396">
          <a:extLst>
            <a:ext uri="{FF2B5EF4-FFF2-40B4-BE49-F238E27FC236}">
              <a16:creationId xmlns:a16="http://schemas.microsoft.com/office/drawing/2014/main" xmlns="" id="{EE0F14A8-09A4-40A4-8243-6451CA7934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8" name="テキスト ボックス 397">
          <a:extLst>
            <a:ext uri="{FF2B5EF4-FFF2-40B4-BE49-F238E27FC236}">
              <a16:creationId xmlns:a16="http://schemas.microsoft.com/office/drawing/2014/main" xmlns="" id="{51F68331-A353-44B1-9C0B-24EAACFA25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9" name="直線コネクタ 398">
          <a:extLst>
            <a:ext uri="{FF2B5EF4-FFF2-40B4-BE49-F238E27FC236}">
              <a16:creationId xmlns:a16="http://schemas.microsoft.com/office/drawing/2014/main" xmlns="" id="{56BF1730-4D01-43CD-AB9E-47F540684C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0" name="直線コネクタ 399">
          <a:extLst>
            <a:ext uri="{FF2B5EF4-FFF2-40B4-BE49-F238E27FC236}">
              <a16:creationId xmlns:a16="http://schemas.microsoft.com/office/drawing/2014/main" xmlns="" id="{A59613D1-CF86-4775-9AE6-022A1762AF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1" name="テキスト ボックス 400">
          <a:extLst>
            <a:ext uri="{FF2B5EF4-FFF2-40B4-BE49-F238E27FC236}">
              <a16:creationId xmlns:a16="http://schemas.microsoft.com/office/drawing/2014/main" xmlns="" id="{8C2479BA-0061-4254-8034-61962213A85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2" name="直線コネクタ 401">
          <a:extLst>
            <a:ext uri="{FF2B5EF4-FFF2-40B4-BE49-F238E27FC236}">
              <a16:creationId xmlns:a16="http://schemas.microsoft.com/office/drawing/2014/main" xmlns="" id="{49BCA786-91D5-49E0-A33E-806364CA903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3" name="テキスト ボックス 402">
          <a:extLst>
            <a:ext uri="{FF2B5EF4-FFF2-40B4-BE49-F238E27FC236}">
              <a16:creationId xmlns:a16="http://schemas.microsoft.com/office/drawing/2014/main" xmlns="" id="{CAB923AD-C746-4275-A30E-834D8A48EA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4" name="直線コネクタ 403">
          <a:extLst>
            <a:ext uri="{FF2B5EF4-FFF2-40B4-BE49-F238E27FC236}">
              <a16:creationId xmlns:a16="http://schemas.microsoft.com/office/drawing/2014/main" xmlns="" id="{6F23B24F-087C-4100-98E0-2C9B0DB421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5" name="テキスト ボックス 404">
          <a:extLst>
            <a:ext uri="{FF2B5EF4-FFF2-40B4-BE49-F238E27FC236}">
              <a16:creationId xmlns:a16="http://schemas.microsoft.com/office/drawing/2014/main" xmlns="" id="{C85BA5E8-1110-4902-B239-C24CEFE258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6" name="直線コネクタ 405">
          <a:extLst>
            <a:ext uri="{FF2B5EF4-FFF2-40B4-BE49-F238E27FC236}">
              <a16:creationId xmlns:a16="http://schemas.microsoft.com/office/drawing/2014/main" xmlns="" id="{4DA5B2D7-9132-4667-B287-4ACA4C3FC29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7" name="テキスト ボックス 406">
          <a:extLst>
            <a:ext uri="{FF2B5EF4-FFF2-40B4-BE49-F238E27FC236}">
              <a16:creationId xmlns:a16="http://schemas.microsoft.com/office/drawing/2014/main" xmlns="" id="{AF19F305-05EE-4944-8AF0-EE28E20A59B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8" name="直線コネクタ 407">
          <a:extLst>
            <a:ext uri="{FF2B5EF4-FFF2-40B4-BE49-F238E27FC236}">
              <a16:creationId xmlns:a16="http://schemas.microsoft.com/office/drawing/2014/main" xmlns="" id="{EAC919BD-BFB2-40C8-97DB-08511DC8A45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9" name="テキスト ボックス 408">
          <a:extLst>
            <a:ext uri="{FF2B5EF4-FFF2-40B4-BE49-F238E27FC236}">
              <a16:creationId xmlns:a16="http://schemas.microsoft.com/office/drawing/2014/main" xmlns="" id="{CC0A3D2F-ADCC-4F5D-A522-2D889C3F3D7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0" name="直線コネクタ 409">
          <a:extLst>
            <a:ext uri="{FF2B5EF4-FFF2-40B4-BE49-F238E27FC236}">
              <a16:creationId xmlns:a16="http://schemas.microsoft.com/office/drawing/2014/main" xmlns="" id="{D53E8266-D324-4375-871E-A3191FD9E2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1" name="テキスト ボックス 410">
          <a:extLst>
            <a:ext uri="{FF2B5EF4-FFF2-40B4-BE49-F238E27FC236}">
              <a16:creationId xmlns:a16="http://schemas.microsoft.com/office/drawing/2014/main" xmlns="" id="{F52550C0-9A3E-4B54-9DA5-B76B2D91A49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2" name="直線コネクタ 411">
          <a:extLst>
            <a:ext uri="{FF2B5EF4-FFF2-40B4-BE49-F238E27FC236}">
              <a16:creationId xmlns:a16="http://schemas.microsoft.com/office/drawing/2014/main" xmlns="" id="{2119A4F3-DE65-4494-A982-9E77731E23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xmlns="" id="{BC49C4A8-5F29-4522-A6C1-59083A58401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4" name="【庁舎】&#10;有形固定資産減価償却率グラフ枠">
          <a:extLst>
            <a:ext uri="{FF2B5EF4-FFF2-40B4-BE49-F238E27FC236}">
              <a16:creationId xmlns:a16="http://schemas.microsoft.com/office/drawing/2014/main" xmlns="" id="{543FB2A3-18E7-4B8F-AEA4-CA21C8BE048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415" name="直線コネクタ 414">
          <a:extLst>
            <a:ext uri="{FF2B5EF4-FFF2-40B4-BE49-F238E27FC236}">
              <a16:creationId xmlns:a16="http://schemas.microsoft.com/office/drawing/2014/main" xmlns="" id="{8A9757B9-1BC2-4FBA-97BA-58C5526FBCB2}"/>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416" name="【庁舎】&#10;有形固定資産減価償却率最小値テキスト">
          <a:extLst>
            <a:ext uri="{FF2B5EF4-FFF2-40B4-BE49-F238E27FC236}">
              <a16:creationId xmlns:a16="http://schemas.microsoft.com/office/drawing/2014/main" xmlns="" id="{0776CB4E-7B7F-4E27-888A-09C422887817}"/>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417" name="直線コネクタ 416">
          <a:extLst>
            <a:ext uri="{FF2B5EF4-FFF2-40B4-BE49-F238E27FC236}">
              <a16:creationId xmlns:a16="http://schemas.microsoft.com/office/drawing/2014/main" xmlns="" id="{7C3B7336-A7CF-4BD0-A4E7-81549B02C6ED}"/>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8" name="【庁舎】&#10;有形固定資産減価償却率最大値テキスト">
          <a:extLst>
            <a:ext uri="{FF2B5EF4-FFF2-40B4-BE49-F238E27FC236}">
              <a16:creationId xmlns:a16="http://schemas.microsoft.com/office/drawing/2014/main" xmlns="" id="{AF1253A9-304A-4AB8-8FA1-208349FA14D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19" name="直線コネクタ 418">
          <a:extLst>
            <a:ext uri="{FF2B5EF4-FFF2-40B4-BE49-F238E27FC236}">
              <a16:creationId xmlns:a16="http://schemas.microsoft.com/office/drawing/2014/main" xmlns="" id="{66ABBFD4-5E95-4C25-8DDB-0437A91B5CF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420" name="【庁舎】&#10;有形固定資産減価償却率平均値テキスト">
          <a:extLst>
            <a:ext uri="{FF2B5EF4-FFF2-40B4-BE49-F238E27FC236}">
              <a16:creationId xmlns:a16="http://schemas.microsoft.com/office/drawing/2014/main" xmlns="" id="{9DF949A4-95FE-456A-B3C8-06BD7C570DD1}"/>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421" name="フローチャート: 判断 420">
          <a:extLst>
            <a:ext uri="{FF2B5EF4-FFF2-40B4-BE49-F238E27FC236}">
              <a16:creationId xmlns:a16="http://schemas.microsoft.com/office/drawing/2014/main" xmlns="" id="{73641946-6058-4D68-89C7-6477EFB4ECF7}"/>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422" name="フローチャート: 判断 421">
          <a:extLst>
            <a:ext uri="{FF2B5EF4-FFF2-40B4-BE49-F238E27FC236}">
              <a16:creationId xmlns:a16="http://schemas.microsoft.com/office/drawing/2014/main" xmlns="" id="{8CAD53D3-B0BE-44C2-92B5-3AE1CAA0EEB4}"/>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423" name="n_1aveValue【庁舎】&#10;有形固定資産減価償却率">
          <a:extLst>
            <a:ext uri="{FF2B5EF4-FFF2-40B4-BE49-F238E27FC236}">
              <a16:creationId xmlns:a16="http://schemas.microsoft.com/office/drawing/2014/main" xmlns="" id="{64308A35-FA33-418C-8E98-ABE432239BFB}"/>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424" name="フローチャート: 判断 423">
          <a:extLst>
            <a:ext uri="{FF2B5EF4-FFF2-40B4-BE49-F238E27FC236}">
              <a16:creationId xmlns:a16="http://schemas.microsoft.com/office/drawing/2014/main" xmlns="" id="{8EFCE22D-E9D7-40C0-9574-3F63DFDE646B}"/>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425" name="n_2aveValue【庁舎】&#10;有形固定資産減価償却率">
          <a:extLst>
            <a:ext uri="{FF2B5EF4-FFF2-40B4-BE49-F238E27FC236}">
              <a16:creationId xmlns:a16="http://schemas.microsoft.com/office/drawing/2014/main" xmlns="" id="{A09C83AE-7614-42EA-B2E9-087C9FBA725F}"/>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426" name="フローチャート: 判断 425">
          <a:extLst>
            <a:ext uri="{FF2B5EF4-FFF2-40B4-BE49-F238E27FC236}">
              <a16:creationId xmlns:a16="http://schemas.microsoft.com/office/drawing/2014/main" xmlns="" id="{370938DA-24FE-4DFC-ACD4-17CF4747E345}"/>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427" name="n_3aveValue【庁舎】&#10;有形固定資産減価償却率">
          <a:extLst>
            <a:ext uri="{FF2B5EF4-FFF2-40B4-BE49-F238E27FC236}">
              <a16:creationId xmlns:a16="http://schemas.microsoft.com/office/drawing/2014/main" xmlns="" id="{55B7C85E-49FF-46E7-98A1-C48C2991FC62}"/>
            </a:ext>
          </a:extLst>
        </xdr:cNvPr>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xmlns="" id="{AE0DA449-0F98-42A8-ADF8-48076C6EE1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03716C6D-6D70-4E6A-8CF3-FB76A24639A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xmlns="" id="{64CAD452-569D-4317-92CC-9D3DB9407B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xmlns="" id="{901E2EFF-1B0E-402C-967C-5B9DC34F979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xmlns="" id="{3ADE36CD-1921-4957-B0A3-02FC8029CC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433" name="楕円 432">
          <a:extLst>
            <a:ext uri="{FF2B5EF4-FFF2-40B4-BE49-F238E27FC236}">
              <a16:creationId xmlns:a16="http://schemas.microsoft.com/office/drawing/2014/main" xmlns="" id="{E7411182-72DF-4EAB-86D0-E8766287AE48}"/>
            </a:ext>
          </a:extLst>
        </xdr:cNvPr>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156046</xdr:rowOff>
    </xdr:from>
    <xdr:ext cx="405111" cy="259045"/>
    <xdr:sp macro="" textlink="">
      <xdr:nvSpPr>
        <xdr:cNvPr id="434" name="【庁舎】&#10;有形固定資産減価償却率該当値テキスト">
          <a:extLst>
            <a:ext uri="{FF2B5EF4-FFF2-40B4-BE49-F238E27FC236}">
              <a16:creationId xmlns:a16="http://schemas.microsoft.com/office/drawing/2014/main" xmlns="" id="{4331BB09-88CD-4262-A4C3-334FFB615BD5}"/>
            </a:ext>
          </a:extLst>
        </xdr:cNvPr>
        <xdr:cNvSpPr txBox="1"/>
      </xdr:nvSpPr>
      <xdr:spPr>
        <a:xfrm>
          <a:off x="16357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160927</xdr:rowOff>
    </xdr:from>
    <xdr:to>
      <xdr:col>81</xdr:col>
      <xdr:colOff>101600</xdr:colOff>
      <xdr:row>103</xdr:row>
      <xdr:rowOff>91077</xdr:rowOff>
    </xdr:to>
    <xdr:sp macro="" textlink="">
      <xdr:nvSpPr>
        <xdr:cNvPr id="435" name="楕円 434">
          <a:extLst>
            <a:ext uri="{FF2B5EF4-FFF2-40B4-BE49-F238E27FC236}">
              <a16:creationId xmlns:a16="http://schemas.microsoft.com/office/drawing/2014/main" xmlns="" id="{5B736F00-F6A2-495A-8B9A-2DE0E67B0AED}"/>
            </a:ext>
          </a:extLst>
        </xdr:cNvPr>
        <xdr:cNvSpPr/>
      </xdr:nvSpPr>
      <xdr:spPr>
        <a:xfrm>
          <a:off x="15430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103</xdr:row>
      <xdr:rowOff>40277</xdr:rowOff>
    </xdr:to>
    <xdr:cxnSp macro="">
      <xdr:nvCxnSpPr>
        <xdr:cNvPr id="436" name="直線コネクタ 435">
          <a:extLst>
            <a:ext uri="{FF2B5EF4-FFF2-40B4-BE49-F238E27FC236}">
              <a16:creationId xmlns:a16="http://schemas.microsoft.com/office/drawing/2014/main" xmlns="" id="{CB88F460-94DA-465F-95AA-A02020845A01}"/>
            </a:ext>
          </a:extLst>
        </xdr:cNvPr>
        <xdr:cNvCxnSpPr/>
      </xdr:nvCxnSpPr>
      <xdr:spPr>
        <a:xfrm flipV="1">
          <a:off x="15481300" y="176718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437" name="楕円 436">
          <a:extLst>
            <a:ext uri="{FF2B5EF4-FFF2-40B4-BE49-F238E27FC236}">
              <a16:creationId xmlns:a16="http://schemas.microsoft.com/office/drawing/2014/main" xmlns="" id="{EECA134A-E1D4-41EF-A1CE-3A5B6B381466}"/>
            </a:ext>
          </a:extLst>
        </xdr:cNvPr>
        <xdr:cNvSpPr/>
      </xdr:nvSpPr>
      <xdr:spPr>
        <a:xfrm>
          <a:off x="14541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40277</xdr:rowOff>
    </xdr:from>
    <xdr:to>
      <xdr:col>81</xdr:col>
      <xdr:colOff>50800</xdr:colOff>
      <xdr:row>103</xdr:row>
      <xdr:rowOff>46808</xdr:rowOff>
    </xdr:to>
    <xdr:cxnSp macro="">
      <xdr:nvCxnSpPr>
        <xdr:cNvPr id="438" name="直線コネクタ 437">
          <a:extLst>
            <a:ext uri="{FF2B5EF4-FFF2-40B4-BE49-F238E27FC236}">
              <a16:creationId xmlns:a16="http://schemas.microsoft.com/office/drawing/2014/main" xmlns="" id="{8C1EC886-FDB9-4424-9BCE-B0DC124C5E94}"/>
            </a:ext>
          </a:extLst>
        </xdr:cNvPr>
        <xdr:cNvCxnSpPr/>
      </xdr:nvCxnSpPr>
      <xdr:spPr>
        <a:xfrm flipV="1">
          <a:off x="14592300" y="176996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439" name="楕円 438">
          <a:extLst>
            <a:ext uri="{FF2B5EF4-FFF2-40B4-BE49-F238E27FC236}">
              <a16:creationId xmlns:a16="http://schemas.microsoft.com/office/drawing/2014/main" xmlns="" id="{C7E230D3-5578-4C2E-881F-C2CBBC106880}"/>
            </a:ext>
          </a:extLst>
        </xdr:cNvPr>
        <xdr:cNvSpPr/>
      </xdr:nvSpPr>
      <xdr:spPr>
        <a:xfrm>
          <a:off x="13652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103</xdr:row>
      <xdr:rowOff>46808</xdr:rowOff>
    </xdr:to>
    <xdr:cxnSp macro="">
      <xdr:nvCxnSpPr>
        <xdr:cNvPr id="440" name="直線コネクタ 439">
          <a:extLst>
            <a:ext uri="{FF2B5EF4-FFF2-40B4-BE49-F238E27FC236}">
              <a16:creationId xmlns:a16="http://schemas.microsoft.com/office/drawing/2014/main" xmlns="" id="{B16AFFED-49BD-4EC3-9A01-7AC4BC8EF251}"/>
            </a:ext>
          </a:extLst>
        </xdr:cNvPr>
        <xdr:cNvCxnSpPr/>
      </xdr:nvCxnSpPr>
      <xdr:spPr>
        <a:xfrm>
          <a:off x="13703300" y="1760492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107604</xdr:rowOff>
    </xdr:from>
    <xdr:ext cx="405111" cy="259045"/>
    <xdr:sp macro="" textlink="">
      <xdr:nvSpPr>
        <xdr:cNvPr id="441" name="n_1mainValue【庁舎】&#10;有形固定資産減価償却率">
          <a:extLst>
            <a:ext uri="{FF2B5EF4-FFF2-40B4-BE49-F238E27FC236}">
              <a16:creationId xmlns:a16="http://schemas.microsoft.com/office/drawing/2014/main" xmlns="" id="{DB962B59-30ED-409D-9C44-9E7CEB693FF4}"/>
            </a:ext>
          </a:extLst>
        </xdr:cNvPr>
        <xdr:cNvSpPr txBox="1"/>
      </xdr:nvSpPr>
      <xdr:spPr>
        <a:xfrm>
          <a:off x="152660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442" name="n_2mainValue【庁舎】&#10;有形固定資産減価償却率">
          <a:extLst>
            <a:ext uri="{FF2B5EF4-FFF2-40B4-BE49-F238E27FC236}">
              <a16:creationId xmlns:a16="http://schemas.microsoft.com/office/drawing/2014/main" xmlns="" id="{52096B79-66A4-4B6B-981E-B9B872C56B34}"/>
            </a:ext>
          </a:extLst>
        </xdr:cNvPr>
        <xdr:cNvSpPr txBox="1"/>
      </xdr:nvSpPr>
      <xdr:spPr>
        <a:xfrm>
          <a:off x="14389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443" name="n_3mainValue【庁舎】&#10;有形固定資産減価償却率">
          <a:extLst>
            <a:ext uri="{FF2B5EF4-FFF2-40B4-BE49-F238E27FC236}">
              <a16:creationId xmlns:a16="http://schemas.microsoft.com/office/drawing/2014/main" xmlns="" id="{9948DE03-ACB8-401A-BA69-31853A7DC1DC}"/>
            </a:ext>
          </a:extLst>
        </xdr:cNvPr>
        <xdr:cNvSpPr txBox="1"/>
      </xdr:nvSpPr>
      <xdr:spPr>
        <a:xfrm>
          <a:off x="13500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4" name="正方形/長方形 443">
          <a:extLst>
            <a:ext uri="{FF2B5EF4-FFF2-40B4-BE49-F238E27FC236}">
              <a16:creationId xmlns:a16="http://schemas.microsoft.com/office/drawing/2014/main" xmlns="" id="{FF210446-384B-437F-AC07-ED4A4F4C06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5" name="正方形/長方形 444">
          <a:extLst>
            <a:ext uri="{FF2B5EF4-FFF2-40B4-BE49-F238E27FC236}">
              <a16:creationId xmlns:a16="http://schemas.microsoft.com/office/drawing/2014/main" xmlns="" id="{4593EEBC-ABCA-40D8-95C5-FF8341989E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6" name="正方形/長方形 445">
          <a:extLst>
            <a:ext uri="{FF2B5EF4-FFF2-40B4-BE49-F238E27FC236}">
              <a16:creationId xmlns:a16="http://schemas.microsoft.com/office/drawing/2014/main" xmlns="" id="{0F32169F-C261-4BD5-8A17-F17C621E91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7" name="正方形/長方形 446">
          <a:extLst>
            <a:ext uri="{FF2B5EF4-FFF2-40B4-BE49-F238E27FC236}">
              <a16:creationId xmlns:a16="http://schemas.microsoft.com/office/drawing/2014/main" xmlns="" id="{A39ECA78-20FA-4EAB-A310-C0ABCE5E24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8" name="正方形/長方形 447">
          <a:extLst>
            <a:ext uri="{FF2B5EF4-FFF2-40B4-BE49-F238E27FC236}">
              <a16:creationId xmlns:a16="http://schemas.microsoft.com/office/drawing/2014/main" xmlns="" id="{FD5128CE-B2D7-4A9B-B4FB-6FD3D9E9925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9" name="正方形/長方形 448">
          <a:extLst>
            <a:ext uri="{FF2B5EF4-FFF2-40B4-BE49-F238E27FC236}">
              <a16:creationId xmlns:a16="http://schemas.microsoft.com/office/drawing/2014/main" xmlns="" id="{81C2D351-2AA0-4593-B188-779A20F9599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0" name="正方形/長方形 449">
          <a:extLst>
            <a:ext uri="{FF2B5EF4-FFF2-40B4-BE49-F238E27FC236}">
              <a16:creationId xmlns:a16="http://schemas.microsoft.com/office/drawing/2014/main" xmlns="" id="{570D649F-42B6-44C0-B31B-4E873A1FA2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1" name="正方形/長方形 450">
          <a:extLst>
            <a:ext uri="{FF2B5EF4-FFF2-40B4-BE49-F238E27FC236}">
              <a16:creationId xmlns:a16="http://schemas.microsoft.com/office/drawing/2014/main" xmlns="" id="{8196FAFD-5BBB-4577-A2C2-4CE150773B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xmlns="" id="{081E6D11-CADF-494C-A734-F544172A04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3" name="直線コネクタ 452">
          <a:extLst>
            <a:ext uri="{FF2B5EF4-FFF2-40B4-BE49-F238E27FC236}">
              <a16:creationId xmlns:a16="http://schemas.microsoft.com/office/drawing/2014/main" xmlns="" id="{6F9D4F11-C35A-464D-B9F6-B8B90F7F51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54" name="テキスト ボックス 453">
          <a:extLst>
            <a:ext uri="{FF2B5EF4-FFF2-40B4-BE49-F238E27FC236}">
              <a16:creationId xmlns:a16="http://schemas.microsoft.com/office/drawing/2014/main" xmlns="" id="{6B65D1E2-4A3A-4E35-ADC5-792F2E4F080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55" name="直線コネクタ 454">
          <a:extLst>
            <a:ext uri="{FF2B5EF4-FFF2-40B4-BE49-F238E27FC236}">
              <a16:creationId xmlns:a16="http://schemas.microsoft.com/office/drawing/2014/main" xmlns="" id="{DE466122-D450-4677-8B36-22411FDDF01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6" name="テキスト ボックス 455">
          <a:extLst>
            <a:ext uri="{FF2B5EF4-FFF2-40B4-BE49-F238E27FC236}">
              <a16:creationId xmlns:a16="http://schemas.microsoft.com/office/drawing/2014/main" xmlns="" id="{2E767C4E-7C6F-4C4B-BA33-9A45C171F5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7" name="直線コネクタ 456">
          <a:extLst>
            <a:ext uri="{FF2B5EF4-FFF2-40B4-BE49-F238E27FC236}">
              <a16:creationId xmlns:a16="http://schemas.microsoft.com/office/drawing/2014/main" xmlns="" id="{C3019AF4-E391-4B6A-8E10-E3FB56A5C60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8" name="テキスト ボックス 457">
          <a:extLst>
            <a:ext uri="{FF2B5EF4-FFF2-40B4-BE49-F238E27FC236}">
              <a16:creationId xmlns:a16="http://schemas.microsoft.com/office/drawing/2014/main" xmlns="" id="{0D47085F-ECA8-4F04-B2FB-E01B993A268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9" name="直線コネクタ 458">
          <a:extLst>
            <a:ext uri="{FF2B5EF4-FFF2-40B4-BE49-F238E27FC236}">
              <a16:creationId xmlns:a16="http://schemas.microsoft.com/office/drawing/2014/main" xmlns="" id="{F4670966-AEB4-446D-8F3D-159F3C3C224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0" name="テキスト ボックス 459">
          <a:extLst>
            <a:ext uri="{FF2B5EF4-FFF2-40B4-BE49-F238E27FC236}">
              <a16:creationId xmlns:a16="http://schemas.microsoft.com/office/drawing/2014/main" xmlns="" id="{898C52F7-422E-4F78-B724-01A1CAC3CB2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1" name="直線コネクタ 460">
          <a:extLst>
            <a:ext uri="{FF2B5EF4-FFF2-40B4-BE49-F238E27FC236}">
              <a16:creationId xmlns:a16="http://schemas.microsoft.com/office/drawing/2014/main" xmlns="" id="{9CDDDF56-B34D-4358-AA0B-C4FAC148733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2" name="テキスト ボックス 461">
          <a:extLst>
            <a:ext uri="{FF2B5EF4-FFF2-40B4-BE49-F238E27FC236}">
              <a16:creationId xmlns:a16="http://schemas.microsoft.com/office/drawing/2014/main" xmlns="" id="{81C5E47A-0689-4C64-80D3-2E288B92A68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3" name="直線コネクタ 462">
          <a:extLst>
            <a:ext uri="{FF2B5EF4-FFF2-40B4-BE49-F238E27FC236}">
              <a16:creationId xmlns:a16="http://schemas.microsoft.com/office/drawing/2014/main" xmlns="" id="{94BE1D78-9740-4182-93B5-96BD8B8D766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4" name="テキスト ボックス 463">
          <a:extLst>
            <a:ext uri="{FF2B5EF4-FFF2-40B4-BE49-F238E27FC236}">
              <a16:creationId xmlns:a16="http://schemas.microsoft.com/office/drawing/2014/main" xmlns="" id="{DF1003EE-B5C4-4203-AB47-E519041CAFC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5" name="直線コネクタ 464">
          <a:extLst>
            <a:ext uri="{FF2B5EF4-FFF2-40B4-BE49-F238E27FC236}">
              <a16:creationId xmlns:a16="http://schemas.microsoft.com/office/drawing/2014/main" xmlns="" id="{76EEE97E-63D7-46E7-B575-24A9690368F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66" name="テキスト ボックス 465">
          <a:extLst>
            <a:ext uri="{FF2B5EF4-FFF2-40B4-BE49-F238E27FC236}">
              <a16:creationId xmlns:a16="http://schemas.microsoft.com/office/drawing/2014/main" xmlns="" id="{36AC8A47-ACBB-4EDD-BDF6-EC5B2816AF0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7" name="直線コネクタ 466">
          <a:extLst>
            <a:ext uri="{FF2B5EF4-FFF2-40B4-BE49-F238E27FC236}">
              <a16:creationId xmlns:a16="http://schemas.microsoft.com/office/drawing/2014/main" xmlns="" id="{5D688240-6360-4BFB-A051-FB5002CE13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8" name="テキスト ボックス 467">
          <a:extLst>
            <a:ext uri="{FF2B5EF4-FFF2-40B4-BE49-F238E27FC236}">
              <a16:creationId xmlns:a16="http://schemas.microsoft.com/office/drawing/2014/main" xmlns="" id="{50E22CE4-F199-4842-B4C8-C376041E67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9" name="【庁舎】&#10;一人当たり面積グラフ枠">
          <a:extLst>
            <a:ext uri="{FF2B5EF4-FFF2-40B4-BE49-F238E27FC236}">
              <a16:creationId xmlns:a16="http://schemas.microsoft.com/office/drawing/2014/main" xmlns="" id="{24710F48-2F77-4456-815D-0DFB36D4C56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470" name="直線コネクタ 469">
          <a:extLst>
            <a:ext uri="{FF2B5EF4-FFF2-40B4-BE49-F238E27FC236}">
              <a16:creationId xmlns:a16="http://schemas.microsoft.com/office/drawing/2014/main" xmlns="" id="{542A6944-3E4C-48FE-BB2E-F7DE8A99AAD9}"/>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471" name="【庁舎】&#10;一人当たり面積最小値テキスト">
          <a:extLst>
            <a:ext uri="{FF2B5EF4-FFF2-40B4-BE49-F238E27FC236}">
              <a16:creationId xmlns:a16="http://schemas.microsoft.com/office/drawing/2014/main" xmlns="" id="{7A4D1D0A-EBB2-44C0-9879-55A4A931C191}"/>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472" name="直線コネクタ 471">
          <a:extLst>
            <a:ext uri="{FF2B5EF4-FFF2-40B4-BE49-F238E27FC236}">
              <a16:creationId xmlns:a16="http://schemas.microsoft.com/office/drawing/2014/main" xmlns="" id="{A4AAB3C6-AECA-4042-BEB1-C7B4BE7F9EB7}"/>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473" name="【庁舎】&#10;一人当たり面積最大値テキスト">
          <a:extLst>
            <a:ext uri="{FF2B5EF4-FFF2-40B4-BE49-F238E27FC236}">
              <a16:creationId xmlns:a16="http://schemas.microsoft.com/office/drawing/2014/main" xmlns="" id="{B1272450-FFE1-434B-8DE5-9225134BB695}"/>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474" name="直線コネクタ 473">
          <a:extLst>
            <a:ext uri="{FF2B5EF4-FFF2-40B4-BE49-F238E27FC236}">
              <a16:creationId xmlns:a16="http://schemas.microsoft.com/office/drawing/2014/main" xmlns="" id="{A6F1329E-2BAE-4730-B5B0-B1A6E60686CA}"/>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475" name="【庁舎】&#10;一人当たり面積平均値テキスト">
          <a:extLst>
            <a:ext uri="{FF2B5EF4-FFF2-40B4-BE49-F238E27FC236}">
              <a16:creationId xmlns:a16="http://schemas.microsoft.com/office/drawing/2014/main" xmlns="" id="{C52C051A-8225-4390-8780-6951A88C149A}"/>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476" name="フローチャート: 判断 475">
          <a:extLst>
            <a:ext uri="{FF2B5EF4-FFF2-40B4-BE49-F238E27FC236}">
              <a16:creationId xmlns:a16="http://schemas.microsoft.com/office/drawing/2014/main" xmlns="" id="{F3579A8C-1C89-4769-A015-E1283ED29CBD}"/>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477" name="フローチャート: 判断 476">
          <a:extLst>
            <a:ext uri="{FF2B5EF4-FFF2-40B4-BE49-F238E27FC236}">
              <a16:creationId xmlns:a16="http://schemas.microsoft.com/office/drawing/2014/main" xmlns="" id="{88B46F34-8E63-4FE1-8DE2-0B490B65433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478" name="n_1aveValue【庁舎】&#10;一人当たり面積">
          <a:extLst>
            <a:ext uri="{FF2B5EF4-FFF2-40B4-BE49-F238E27FC236}">
              <a16:creationId xmlns:a16="http://schemas.microsoft.com/office/drawing/2014/main" xmlns="" id="{397E7935-6BD3-49AA-9978-C8C619E82EB5}"/>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479" name="フローチャート: 判断 478">
          <a:extLst>
            <a:ext uri="{FF2B5EF4-FFF2-40B4-BE49-F238E27FC236}">
              <a16:creationId xmlns:a16="http://schemas.microsoft.com/office/drawing/2014/main" xmlns="" id="{7EDDA345-AC6B-4443-9884-A1AA7CB0B74B}"/>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480" name="n_2aveValue【庁舎】&#10;一人当たり面積">
          <a:extLst>
            <a:ext uri="{FF2B5EF4-FFF2-40B4-BE49-F238E27FC236}">
              <a16:creationId xmlns:a16="http://schemas.microsoft.com/office/drawing/2014/main" xmlns="" id="{580C6006-5D70-4FD6-A9DF-74A37D16CD59}"/>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481" name="フローチャート: 判断 480">
          <a:extLst>
            <a:ext uri="{FF2B5EF4-FFF2-40B4-BE49-F238E27FC236}">
              <a16:creationId xmlns:a16="http://schemas.microsoft.com/office/drawing/2014/main" xmlns="" id="{3D275F2C-6E40-4B05-8A29-AF22D7924E7F}"/>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162214</xdr:rowOff>
    </xdr:from>
    <xdr:ext cx="469744" cy="259045"/>
    <xdr:sp macro="" textlink="">
      <xdr:nvSpPr>
        <xdr:cNvPr id="482" name="n_3aveValue【庁舎】&#10;一人当たり面積">
          <a:extLst>
            <a:ext uri="{FF2B5EF4-FFF2-40B4-BE49-F238E27FC236}">
              <a16:creationId xmlns:a16="http://schemas.microsoft.com/office/drawing/2014/main" xmlns="" id="{CE6AF4CE-70DB-47C0-AEC7-29EE5AC5A088}"/>
            </a:ext>
          </a:extLst>
        </xdr:cNvPr>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xmlns="" id="{D134849B-C712-402E-A49C-80F8DE8E36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xmlns="" id="{B7110468-1F27-4E88-BE07-185BDB0D2A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xmlns="" id="{75854739-8B34-43A8-B284-73B8CD7244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xmlns="" id="{F3657FEB-B8F5-4C66-936F-21C57FF10B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xmlns="" id="{591AAFDB-13F7-4B0B-9DEE-C49D389D3B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98879</xdr:rowOff>
    </xdr:from>
    <xdr:to>
      <xdr:col>116</xdr:col>
      <xdr:colOff>114300</xdr:colOff>
      <xdr:row>101</xdr:row>
      <xdr:rowOff>29029</xdr:rowOff>
    </xdr:to>
    <xdr:sp macro="" textlink="">
      <xdr:nvSpPr>
        <xdr:cNvPr id="488" name="楕円 487">
          <a:extLst>
            <a:ext uri="{FF2B5EF4-FFF2-40B4-BE49-F238E27FC236}">
              <a16:creationId xmlns:a16="http://schemas.microsoft.com/office/drawing/2014/main" xmlns="" id="{416A4369-89F0-4CD0-B079-6872E5910950}"/>
            </a:ext>
          </a:extLst>
        </xdr:cNvPr>
        <xdr:cNvSpPr/>
      </xdr:nvSpPr>
      <xdr:spPr>
        <a:xfrm>
          <a:off x="22110700" y="172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121756</xdr:rowOff>
    </xdr:from>
    <xdr:ext cx="469744" cy="259045"/>
    <xdr:sp macro="" textlink="">
      <xdr:nvSpPr>
        <xdr:cNvPr id="489" name="【庁舎】&#10;一人当たり面積該当値テキスト">
          <a:extLst>
            <a:ext uri="{FF2B5EF4-FFF2-40B4-BE49-F238E27FC236}">
              <a16:creationId xmlns:a16="http://schemas.microsoft.com/office/drawing/2014/main" xmlns="" id="{D0771FE7-57B7-4123-8A3C-7FDBC49FC655}"/>
            </a:ext>
          </a:extLst>
        </xdr:cNvPr>
        <xdr:cNvSpPr txBox="1"/>
      </xdr:nvSpPr>
      <xdr:spPr>
        <a:xfrm>
          <a:off x="22199600" y="17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138068</xdr:rowOff>
    </xdr:from>
    <xdr:to>
      <xdr:col>112</xdr:col>
      <xdr:colOff>38100</xdr:colOff>
      <xdr:row>101</xdr:row>
      <xdr:rowOff>68218</xdr:rowOff>
    </xdr:to>
    <xdr:sp macro="" textlink="">
      <xdr:nvSpPr>
        <xdr:cNvPr id="490" name="楕円 489">
          <a:extLst>
            <a:ext uri="{FF2B5EF4-FFF2-40B4-BE49-F238E27FC236}">
              <a16:creationId xmlns:a16="http://schemas.microsoft.com/office/drawing/2014/main" xmlns="" id="{F4F69E03-482E-4A16-B458-EC014CE974DD}"/>
            </a:ext>
          </a:extLst>
        </xdr:cNvPr>
        <xdr:cNvSpPr/>
      </xdr:nvSpPr>
      <xdr:spPr>
        <a:xfrm>
          <a:off x="21272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149679</xdr:rowOff>
    </xdr:from>
    <xdr:to>
      <xdr:col>116</xdr:col>
      <xdr:colOff>63500</xdr:colOff>
      <xdr:row>101</xdr:row>
      <xdr:rowOff>17418</xdr:rowOff>
    </xdr:to>
    <xdr:cxnSp macro="">
      <xdr:nvCxnSpPr>
        <xdr:cNvPr id="491" name="直線コネクタ 490">
          <a:extLst>
            <a:ext uri="{FF2B5EF4-FFF2-40B4-BE49-F238E27FC236}">
              <a16:creationId xmlns:a16="http://schemas.microsoft.com/office/drawing/2014/main" xmlns="" id="{D3222BC4-0C48-4023-B5EA-1685E307A643}"/>
            </a:ext>
          </a:extLst>
        </xdr:cNvPr>
        <xdr:cNvCxnSpPr/>
      </xdr:nvCxnSpPr>
      <xdr:spPr>
        <a:xfrm flipV="1">
          <a:off x="21323300" y="1729467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10705</xdr:rowOff>
    </xdr:from>
    <xdr:to>
      <xdr:col>107</xdr:col>
      <xdr:colOff>101600</xdr:colOff>
      <xdr:row>101</xdr:row>
      <xdr:rowOff>112305</xdr:rowOff>
    </xdr:to>
    <xdr:sp macro="" textlink="">
      <xdr:nvSpPr>
        <xdr:cNvPr id="492" name="楕円 491">
          <a:extLst>
            <a:ext uri="{FF2B5EF4-FFF2-40B4-BE49-F238E27FC236}">
              <a16:creationId xmlns:a16="http://schemas.microsoft.com/office/drawing/2014/main" xmlns="" id="{F9B0CBE5-ECBE-4A1A-81A1-DAF85E88E6AF}"/>
            </a:ext>
          </a:extLst>
        </xdr:cNvPr>
        <xdr:cNvSpPr/>
      </xdr:nvSpPr>
      <xdr:spPr>
        <a:xfrm>
          <a:off x="20383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17418</xdr:rowOff>
    </xdr:from>
    <xdr:to>
      <xdr:col>111</xdr:col>
      <xdr:colOff>177800</xdr:colOff>
      <xdr:row>101</xdr:row>
      <xdr:rowOff>61505</xdr:rowOff>
    </xdr:to>
    <xdr:cxnSp macro="">
      <xdr:nvCxnSpPr>
        <xdr:cNvPr id="493" name="直線コネクタ 492">
          <a:extLst>
            <a:ext uri="{FF2B5EF4-FFF2-40B4-BE49-F238E27FC236}">
              <a16:creationId xmlns:a16="http://schemas.microsoft.com/office/drawing/2014/main" xmlns="" id="{D56BB7CF-7481-4AE0-8E8D-1C59DAEF65AB}"/>
            </a:ext>
          </a:extLst>
        </xdr:cNvPr>
        <xdr:cNvCxnSpPr/>
      </xdr:nvCxnSpPr>
      <xdr:spPr>
        <a:xfrm flipV="1">
          <a:off x="20434300" y="173338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59689</xdr:rowOff>
    </xdr:from>
    <xdr:to>
      <xdr:col>102</xdr:col>
      <xdr:colOff>165100</xdr:colOff>
      <xdr:row>101</xdr:row>
      <xdr:rowOff>161289</xdr:rowOff>
    </xdr:to>
    <xdr:sp macro="" textlink="">
      <xdr:nvSpPr>
        <xdr:cNvPr id="494" name="楕円 493">
          <a:extLst>
            <a:ext uri="{FF2B5EF4-FFF2-40B4-BE49-F238E27FC236}">
              <a16:creationId xmlns:a16="http://schemas.microsoft.com/office/drawing/2014/main" xmlns="" id="{EF987AF9-24C2-4461-921F-0E61B087D686}"/>
            </a:ext>
          </a:extLst>
        </xdr:cNvPr>
        <xdr:cNvSpPr/>
      </xdr:nvSpPr>
      <xdr:spPr>
        <a:xfrm>
          <a:off x="19494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61505</xdr:rowOff>
    </xdr:from>
    <xdr:to>
      <xdr:col>107</xdr:col>
      <xdr:colOff>50800</xdr:colOff>
      <xdr:row>101</xdr:row>
      <xdr:rowOff>110489</xdr:rowOff>
    </xdr:to>
    <xdr:cxnSp macro="">
      <xdr:nvCxnSpPr>
        <xdr:cNvPr id="495" name="直線コネクタ 494">
          <a:extLst>
            <a:ext uri="{FF2B5EF4-FFF2-40B4-BE49-F238E27FC236}">
              <a16:creationId xmlns:a16="http://schemas.microsoft.com/office/drawing/2014/main" xmlns="" id="{1BC401F1-3494-47BA-9229-BD799A383F25}"/>
            </a:ext>
          </a:extLst>
        </xdr:cNvPr>
        <xdr:cNvCxnSpPr/>
      </xdr:nvCxnSpPr>
      <xdr:spPr>
        <a:xfrm flipV="1">
          <a:off x="19545300" y="173779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84745</xdr:rowOff>
    </xdr:from>
    <xdr:ext cx="469744" cy="259045"/>
    <xdr:sp macro="" textlink="">
      <xdr:nvSpPr>
        <xdr:cNvPr id="496" name="n_1mainValue【庁舎】&#10;一人当たり面積">
          <a:extLst>
            <a:ext uri="{FF2B5EF4-FFF2-40B4-BE49-F238E27FC236}">
              <a16:creationId xmlns:a16="http://schemas.microsoft.com/office/drawing/2014/main" xmlns="" id="{88473F19-CD08-4599-AAB7-C69B02C84982}"/>
            </a:ext>
          </a:extLst>
        </xdr:cNvPr>
        <xdr:cNvSpPr txBox="1"/>
      </xdr:nvSpPr>
      <xdr:spPr>
        <a:xfrm>
          <a:off x="21075727" y="170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128832</xdr:rowOff>
    </xdr:from>
    <xdr:ext cx="469744" cy="259045"/>
    <xdr:sp macro="" textlink="">
      <xdr:nvSpPr>
        <xdr:cNvPr id="497" name="n_2mainValue【庁舎】&#10;一人当たり面積">
          <a:extLst>
            <a:ext uri="{FF2B5EF4-FFF2-40B4-BE49-F238E27FC236}">
              <a16:creationId xmlns:a16="http://schemas.microsoft.com/office/drawing/2014/main" xmlns="" id="{7470730F-98A4-43A2-B5C0-994F30F30462}"/>
            </a:ext>
          </a:extLst>
        </xdr:cNvPr>
        <xdr:cNvSpPr txBox="1"/>
      </xdr:nvSpPr>
      <xdr:spPr>
        <a:xfrm>
          <a:off x="20199427" y="1710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6366</xdr:rowOff>
    </xdr:from>
    <xdr:ext cx="469744" cy="259045"/>
    <xdr:sp macro="" textlink="">
      <xdr:nvSpPr>
        <xdr:cNvPr id="498" name="n_3mainValue【庁舎】&#10;一人当たり面積">
          <a:extLst>
            <a:ext uri="{FF2B5EF4-FFF2-40B4-BE49-F238E27FC236}">
              <a16:creationId xmlns:a16="http://schemas.microsoft.com/office/drawing/2014/main" xmlns="" id="{91CAB02B-016C-4931-B0F2-E9277400F3C4}"/>
            </a:ext>
          </a:extLst>
        </xdr:cNvPr>
        <xdr:cNvSpPr txBox="1"/>
      </xdr:nvSpPr>
      <xdr:spPr>
        <a:xfrm>
          <a:off x="19310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a:extLst>
            <a:ext uri="{FF2B5EF4-FFF2-40B4-BE49-F238E27FC236}">
              <a16:creationId xmlns:a16="http://schemas.microsoft.com/office/drawing/2014/main" xmlns="" id="{9C660953-9B85-4AB8-B984-5D1C81A35E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a:extLst>
            <a:ext uri="{FF2B5EF4-FFF2-40B4-BE49-F238E27FC236}">
              <a16:creationId xmlns:a16="http://schemas.microsoft.com/office/drawing/2014/main" xmlns="" id="{E35C566C-2D4B-4C9B-B4A2-9D4B16E935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a:extLst>
            <a:ext uri="{FF2B5EF4-FFF2-40B4-BE49-F238E27FC236}">
              <a16:creationId xmlns:a16="http://schemas.microsoft.com/office/drawing/2014/main" xmlns="" id="{50CB3507-73D3-46D6-B1E5-7BC09066CE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や福祉施設については、築後かなりの年数が経過しており、有形固定資産減価償却率が高く、更新時期を迎えている。既存施設を活用した代替施設の確保等も検討し、人口減少に対応した利用形態や維持管理コストの縮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町の基幹産業である農業所得の低迷による税収の伸び悩みや、歳入総額の４割を地方交付税に依存し自主財源の脆弱な財政構造が、類似団体と比較し、０．１８ポイント下回る要因となっている。</a:t>
          </a:r>
          <a:endParaRPr lang="ja-JP" altLang="ja-JP" sz="1400">
            <a:effectLst/>
          </a:endParaRPr>
        </a:p>
        <a:p>
          <a:r>
            <a:rPr kumimoji="1" lang="ja-JP" altLang="ja-JP" sz="1100">
              <a:solidFill>
                <a:schemeClr val="dk1"/>
              </a:solidFill>
              <a:effectLst/>
              <a:latin typeface="+mn-lt"/>
              <a:ea typeface="+mn-ea"/>
              <a:cs typeface="+mn-cs"/>
            </a:rPr>
            <a:t>このようなことから、</a:t>
          </a:r>
          <a:r>
            <a:rPr kumimoji="1" lang="ja-JP" altLang="en-US" sz="1100">
              <a:solidFill>
                <a:schemeClr val="dk1"/>
              </a:solidFill>
              <a:effectLst/>
              <a:latin typeface="+mn-lt"/>
              <a:ea typeface="+mn-ea"/>
              <a:cs typeface="+mn-cs"/>
            </a:rPr>
            <a:t>副町長を委員長とした公金収納委員会を設置し</a:t>
          </a:r>
          <a:r>
            <a:rPr kumimoji="1" lang="ja-JP" altLang="ja-JP" sz="1100">
              <a:solidFill>
                <a:schemeClr val="dk1"/>
              </a:solidFill>
              <a:effectLst/>
              <a:latin typeface="+mn-lt"/>
              <a:ea typeface="+mn-ea"/>
              <a:cs typeface="+mn-cs"/>
            </a:rPr>
            <a:t>地方税の徴収強化による自主財源の確保、退職者不補充による人件費、投資的経費を抑制するなど、歳出の見直しを実施する。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出産及び入学祝い金支給事業等で概ね５年を経過した事業経費については経常経費に分類したことや</a:t>
          </a:r>
          <a:r>
            <a:rPr kumimoji="1" lang="ja-JP" altLang="ja-JP" sz="1100">
              <a:solidFill>
                <a:schemeClr val="dk1"/>
              </a:solidFill>
              <a:effectLst/>
              <a:latin typeface="+mn-lt"/>
              <a:ea typeface="+mn-ea"/>
              <a:cs typeface="+mn-cs"/>
            </a:rPr>
            <a:t>診療所運営費等の操出金や</a:t>
          </a:r>
          <a:r>
            <a:rPr kumimoji="1" lang="ja-JP" altLang="en-US" sz="1100">
              <a:solidFill>
                <a:schemeClr val="dk1"/>
              </a:solidFill>
              <a:effectLst/>
              <a:latin typeface="+mn-lt"/>
              <a:ea typeface="+mn-ea"/>
              <a:cs typeface="+mn-cs"/>
            </a:rPr>
            <a:t>グリーンバレーカムロ一帯施設運営費が</a:t>
          </a:r>
          <a:r>
            <a:rPr kumimoji="1" lang="ja-JP" altLang="ja-JP" sz="1100">
              <a:solidFill>
                <a:schemeClr val="dk1"/>
              </a:solidFill>
              <a:effectLst/>
              <a:latin typeface="+mn-lt"/>
              <a:ea typeface="+mn-ea"/>
              <a:cs typeface="+mn-cs"/>
            </a:rPr>
            <a:t>増加し、前年度か</a:t>
          </a:r>
          <a:r>
            <a:rPr kumimoji="1" lang="ja-JP" altLang="en-US" sz="1100">
              <a:solidFill>
                <a:schemeClr val="dk1"/>
              </a:solidFill>
              <a:effectLst/>
              <a:latin typeface="+mn-lt"/>
              <a:ea typeface="+mn-ea"/>
              <a:cs typeface="+mn-cs"/>
            </a:rPr>
            <a:t>５．２ポイント</a:t>
          </a:r>
          <a:r>
            <a:rPr kumimoji="1" lang="ja-JP" altLang="ja-JP" sz="1100">
              <a:solidFill>
                <a:schemeClr val="dk1"/>
              </a:solidFill>
              <a:effectLst/>
              <a:latin typeface="+mn-lt"/>
              <a:ea typeface="+mn-ea"/>
              <a:cs typeface="+mn-cs"/>
            </a:rPr>
            <a:t>増加している。平成２０年度より新たな起債発行を抑制してきたが、平成２６年度以降過疎地域の指定を受け町貸工場や認定こども園等の大型事業を実施したことにより</a:t>
          </a:r>
          <a:r>
            <a:rPr kumimoji="1" lang="ja-JP" altLang="en-US" sz="1100">
              <a:solidFill>
                <a:schemeClr val="dk1"/>
              </a:solidFill>
              <a:effectLst/>
              <a:latin typeface="+mn-lt"/>
              <a:ea typeface="+mn-ea"/>
              <a:cs typeface="+mn-cs"/>
            </a:rPr>
            <a:t>、元金償還が本格化する令和元年度からの</a:t>
          </a:r>
          <a:r>
            <a:rPr kumimoji="1" lang="ja-JP" altLang="ja-JP" sz="1100">
              <a:solidFill>
                <a:schemeClr val="dk1"/>
              </a:solidFill>
              <a:effectLst/>
              <a:latin typeface="+mn-lt"/>
              <a:ea typeface="+mn-ea"/>
              <a:cs typeface="+mn-cs"/>
            </a:rPr>
            <a:t>公債費増加に備え、事業の統廃合も含め経常経費の削減に努めていく。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66</xdr:row>
      <xdr:rowOff>14181</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120755"/>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64</xdr:row>
      <xdr:rowOff>147955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899563"/>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98213</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82315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63</xdr:row>
      <xdr:rowOff>41910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134831</xdr:rowOff>
    </xdr:from>
    <xdr:to>
      <xdr:col>23</xdr:col>
      <xdr:colOff>184150</xdr:colOff>
      <xdr:row>66</xdr:row>
      <xdr:rowOff>64981</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106908</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25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がん特異的バイオマーカー研究事業や</a:t>
          </a:r>
          <a:r>
            <a:rPr kumimoji="1" lang="ja-JP" altLang="en-US" sz="1100">
              <a:solidFill>
                <a:schemeClr val="dk1"/>
              </a:solidFill>
              <a:effectLst/>
              <a:latin typeface="+mn-lt"/>
              <a:ea typeface="+mn-ea"/>
              <a:cs typeface="+mn-cs"/>
            </a:rPr>
            <a:t>ふるさと寄附謝礼の減少</a:t>
          </a:r>
          <a:r>
            <a:rPr kumimoji="1" lang="ja-JP" altLang="ja-JP" sz="1100">
              <a:solidFill>
                <a:schemeClr val="dk1"/>
              </a:solidFill>
              <a:effectLst/>
              <a:latin typeface="+mn-lt"/>
              <a:ea typeface="+mn-ea"/>
              <a:cs typeface="+mn-cs"/>
            </a:rPr>
            <a:t>により物件費総額で１，６８６千円の減少</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一般会計と特別会計での人員配置見直し等</a:t>
          </a:r>
          <a:r>
            <a:rPr kumimoji="1" lang="ja-JP" altLang="ja-JP" sz="1100">
              <a:solidFill>
                <a:schemeClr val="dk1"/>
              </a:solidFill>
              <a:effectLst/>
              <a:latin typeface="+mn-lt"/>
              <a:ea typeface="+mn-ea"/>
              <a:cs typeface="+mn-cs"/>
            </a:rPr>
            <a:t>により前年度と比較し総額で</a:t>
          </a:r>
          <a:r>
            <a:rPr kumimoji="1" lang="ja-JP" altLang="en-US" sz="1100">
              <a:solidFill>
                <a:schemeClr val="dk1"/>
              </a:solidFill>
              <a:effectLst/>
              <a:latin typeface="+mn-lt"/>
              <a:ea typeface="+mn-ea"/>
              <a:cs typeface="+mn-cs"/>
            </a:rPr>
            <a:t>２４，９６５</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増加したこと</a:t>
          </a:r>
          <a:r>
            <a:rPr kumimoji="1" lang="ja-JP" altLang="ja-JP" sz="1100">
              <a:solidFill>
                <a:schemeClr val="dk1"/>
              </a:solidFill>
              <a:effectLst/>
              <a:latin typeface="+mn-lt"/>
              <a:ea typeface="+mn-ea"/>
              <a:cs typeface="+mn-cs"/>
            </a:rPr>
            <a:t>により前年度比較一人当たりで１</a:t>
          </a:r>
          <a:r>
            <a:rPr kumimoji="1" lang="ja-JP" altLang="en-US" sz="1100">
              <a:solidFill>
                <a:schemeClr val="dk1"/>
              </a:solidFill>
              <a:effectLst/>
              <a:latin typeface="+mn-lt"/>
              <a:ea typeface="+mn-ea"/>
              <a:cs typeface="+mn-cs"/>
            </a:rPr>
            <a:t>６，１１８</a:t>
          </a:r>
          <a:r>
            <a:rPr kumimoji="1" lang="ja-JP" altLang="ja-JP" sz="1100">
              <a:solidFill>
                <a:schemeClr val="dk1"/>
              </a:solidFill>
              <a:effectLst/>
              <a:latin typeface="+mn-lt"/>
              <a:ea typeface="+mn-ea"/>
              <a:cs typeface="+mn-cs"/>
            </a:rPr>
            <a:t>円増加している。集中改革プランを上回る職員数の削減等や施設管理や内部事務的経費の抑制により、引き続き適正な人員配置と行政サービスの提供へ努めていく。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5051</xdr:rowOff>
    </xdr:from>
    <xdr:to>
      <xdr:col>23</xdr:col>
      <xdr:colOff>133350</xdr:colOff>
      <xdr:row>83</xdr:row>
      <xdr:rowOff>26141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235401"/>
          <a:ext cx="838200" cy="2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126245</xdr:rowOff>
    </xdr:from>
    <xdr:to>
      <xdr:col>19</xdr:col>
      <xdr:colOff>133350</xdr:colOff>
      <xdr:row>83</xdr:row>
      <xdr:rowOff>5051</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185145"/>
          <a:ext cx="889000" cy="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105493</xdr:rowOff>
    </xdr:from>
    <xdr:to>
      <xdr:col>15</xdr:col>
      <xdr:colOff>82550</xdr:colOff>
      <xdr:row>82</xdr:row>
      <xdr:rowOff>126245</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164393"/>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79178</xdr:rowOff>
    </xdr:from>
    <xdr:to>
      <xdr:col>11</xdr:col>
      <xdr:colOff>31750</xdr:colOff>
      <xdr:row>82</xdr:row>
      <xdr:rowOff>105493</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138078"/>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146791</xdr:rowOff>
    </xdr:from>
    <xdr:to>
      <xdr:col>23</xdr:col>
      <xdr:colOff>184150</xdr:colOff>
      <xdr:row>83</xdr:row>
      <xdr:rowOff>76941</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2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118868</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417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125701</xdr:rowOff>
    </xdr:from>
    <xdr:to>
      <xdr:col>19</xdr:col>
      <xdr:colOff>184150</xdr:colOff>
      <xdr:row>83</xdr:row>
      <xdr:rowOff>55851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1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40628</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427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75445</xdr:rowOff>
    </xdr:from>
    <xdr:to>
      <xdr:col>15</xdr:col>
      <xdr:colOff>133350</xdr:colOff>
      <xdr:row>83</xdr:row>
      <xdr:rowOff>5595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1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161822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42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54693</xdr:rowOff>
    </xdr:from>
    <xdr:to>
      <xdr:col>11</xdr:col>
      <xdr:colOff>82550</xdr:colOff>
      <xdr:row>82</xdr:row>
      <xdr:rowOff>156293</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1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141070</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419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28378</xdr:rowOff>
    </xdr:from>
    <xdr:to>
      <xdr:col>7</xdr:col>
      <xdr:colOff>31750</xdr:colOff>
      <xdr:row>82</xdr:row>
      <xdr:rowOff>129978</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0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140155</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8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類団と比較し</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ポイント高くなっているが、国の人事院勧告に基づく給与改定を行っており、引き続き適正な給与水準への見直しなどを行っていく。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87</xdr:row>
      <xdr:rowOff>91016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832895"/>
          <a:ext cx="8382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91016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101600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21166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早期退職、退職不補充により集中改革プランを上回る職員数の削減から類似団体平均より０．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人少なくなっている。今後も事務事業の見直しや適正な定員管理により人件費の抑制を図っていく。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164274</xdr:rowOff>
    </xdr:from>
    <xdr:to>
      <xdr:col>81</xdr:col>
      <xdr:colOff>44450</xdr:colOff>
      <xdr:row>60</xdr:row>
      <xdr:rowOff>19368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279824"/>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145574</xdr:rowOff>
    </xdr:from>
    <xdr:to>
      <xdr:col>77</xdr:col>
      <xdr:colOff>44450</xdr:colOff>
      <xdr:row>59</xdr:row>
      <xdr:rowOff>164274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26112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135922</xdr:rowOff>
    </xdr:from>
    <xdr:to>
      <xdr:col>72</xdr:col>
      <xdr:colOff>203200</xdr:colOff>
      <xdr:row>59</xdr:row>
      <xdr:rowOff>145574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51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122047</xdr:rowOff>
    </xdr:from>
    <xdr:to>
      <xdr:col>68</xdr:col>
      <xdr:colOff>152400</xdr:colOff>
      <xdr:row>59</xdr:row>
      <xdr:rowOff>135922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237597"/>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140018</xdr:rowOff>
    </xdr:from>
    <xdr:to>
      <xdr:col>81</xdr:col>
      <xdr:colOff>95250</xdr:colOff>
      <xdr:row>60</xdr:row>
      <xdr:rowOff>70168</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156545</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113474</xdr:rowOff>
    </xdr:from>
    <xdr:to>
      <xdr:col>77</xdr:col>
      <xdr:colOff>95250</xdr:colOff>
      <xdr:row>60</xdr:row>
      <xdr:rowOff>43624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53801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997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94774</xdr:rowOff>
    </xdr:from>
    <xdr:to>
      <xdr:col>73</xdr:col>
      <xdr:colOff>44450</xdr:colOff>
      <xdr:row>60</xdr:row>
      <xdr:rowOff>24924</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35101</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97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85122</xdr:rowOff>
    </xdr:from>
    <xdr:to>
      <xdr:col>68</xdr:col>
      <xdr:colOff>203200</xdr:colOff>
      <xdr:row>60</xdr:row>
      <xdr:rowOff>15272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2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25449</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71247</xdr:rowOff>
    </xdr:from>
    <xdr:to>
      <xdr:col>64</xdr:col>
      <xdr:colOff>152400</xdr:colOff>
      <xdr:row>60</xdr:row>
      <xdr:rowOff>1397</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11574</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８年度に策定した公債費適正化計画を基本に起債の抑制、補償金免除繰上償還の実施、また元利償還金が前年度とほぼ同額であることや、新たな債務負担行為の設定もないため、前年度より０．６ポイント悪化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今後は、大型建設事業</a:t>
          </a:r>
          <a:r>
            <a:rPr kumimoji="1" lang="ja-JP" altLang="en-US" sz="1100">
              <a:solidFill>
                <a:schemeClr val="dk1"/>
              </a:solidFill>
              <a:effectLst/>
              <a:latin typeface="+mn-lt"/>
              <a:ea typeface="+mn-ea"/>
              <a:cs typeface="+mn-cs"/>
            </a:rPr>
            <a:t>等の元金償還が本格化することから</a:t>
          </a:r>
          <a:r>
            <a:rPr kumimoji="1" lang="ja-JP" altLang="ja-JP" sz="1100">
              <a:solidFill>
                <a:schemeClr val="dk1"/>
              </a:solidFill>
              <a:effectLst/>
              <a:latin typeface="+mn-lt"/>
              <a:ea typeface="+mn-ea"/>
              <a:cs typeface="+mn-cs"/>
            </a:rPr>
            <a:t>比率は微増していく見込みである。年度間の事業実施のバランスを図り後年度負担の平準化に努める。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109982</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708152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52070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702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3810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61722</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主な要因としては町貸工場や認定こども園整備等の大型事業を実施し、地方債現在高の増並びに財政調整基金や特定目的基金の残高が減少したことによる。今後は、起債発行額の抑制や、効率的な事務事業により歳出額を減らし、基金積立額の確保等による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42503</xdr:rowOff>
    </xdr:from>
    <xdr:to>
      <xdr:col>81</xdr:col>
      <xdr:colOff>44450</xdr:colOff>
      <xdr:row>16</xdr:row>
      <xdr:rowOff>82719</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179800" y="278570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110194</xdr:rowOff>
    </xdr:from>
    <xdr:to>
      <xdr:col>77</xdr:col>
      <xdr:colOff>44450</xdr:colOff>
      <xdr:row>16</xdr:row>
      <xdr:rowOff>42503</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5290800" y="268194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89281</xdr:rowOff>
    </xdr:from>
    <xdr:to>
      <xdr:col>72</xdr:col>
      <xdr:colOff>203200</xdr:colOff>
      <xdr:row>15</xdr:row>
      <xdr:rowOff>110194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4401800" y="2661031"/>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89281</xdr:rowOff>
    </xdr:from>
    <xdr:to>
      <xdr:col>68</xdr:col>
      <xdr:colOff>152400</xdr:colOff>
      <xdr:row>15</xdr:row>
      <xdr:rowOff>119041</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3512800" y="2661031"/>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31919</xdr:rowOff>
    </xdr:from>
    <xdr:to>
      <xdr:col>81</xdr:col>
      <xdr:colOff>95250</xdr:colOff>
      <xdr:row>16</xdr:row>
      <xdr:rowOff>133519</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3996</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7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163153</xdr:rowOff>
    </xdr:from>
    <xdr:to>
      <xdr:col>77</xdr:col>
      <xdr:colOff>95250</xdr:colOff>
      <xdr:row>16</xdr:row>
      <xdr:rowOff>93303</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78080</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82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38481</xdr:rowOff>
    </xdr:from>
    <xdr:to>
      <xdr:col>68</xdr:col>
      <xdr:colOff>203200</xdr:colOff>
      <xdr:row>15</xdr:row>
      <xdr:rowOff>140081</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124858</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68241</xdr:rowOff>
    </xdr:from>
    <xdr:to>
      <xdr:col>64</xdr:col>
      <xdr:colOff>152400</xdr:colOff>
      <xdr:row>15</xdr:row>
      <xdr:rowOff>169841</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154618</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普通建設事業費へ組替となる事業費支弁額の減額</a:t>
          </a:r>
          <a:r>
            <a:rPr kumimoji="1" lang="ja-JP" altLang="en-US" sz="1100">
              <a:solidFill>
                <a:schemeClr val="dk1"/>
              </a:solidFill>
              <a:effectLst/>
              <a:latin typeface="+mn-lt"/>
              <a:ea typeface="+mn-ea"/>
              <a:cs typeface="+mn-cs"/>
            </a:rPr>
            <a:t>があったものの、一般会計と特別会計での配置見直しや</a:t>
          </a:r>
          <a:r>
            <a:rPr kumimoji="1" lang="ja-JP" altLang="ja-JP" sz="1100">
              <a:solidFill>
                <a:schemeClr val="dk1"/>
              </a:solidFill>
              <a:effectLst/>
              <a:latin typeface="+mn-lt"/>
              <a:ea typeface="+mn-ea"/>
              <a:cs typeface="+mn-cs"/>
            </a:rPr>
            <a:t>副町長</a:t>
          </a:r>
          <a:r>
            <a:rPr kumimoji="1" lang="ja-JP" altLang="en-US" sz="1100">
              <a:solidFill>
                <a:schemeClr val="dk1"/>
              </a:solidFill>
              <a:effectLst/>
              <a:latin typeface="+mn-lt"/>
              <a:ea typeface="+mn-ea"/>
              <a:cs typeface="+mn-cs"/>
            </a:rPr>
            <a:t>配置により</a:t>
          </a:r>
          <a:r>
            <a:rPr kumimoji="1" lang="ja-JP" altLang="ja-JP" sz="1100">
              <a:solidFill>
                <a:schemeClr val="dk1"/>
              </a:solidFill>
              <a:effectLst/>
              <a:latin typeface="+mn-lt"/>
              <a:ea typeface="+mn-ea"/>
              <a:cs typeface="+mn-cs"/>
            </a:rPr>
            <a:t>人件費分が増額となり、人件費は前年度比較で</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ただし集中改革プランを上回る職員数の削減もあり、類似団体との比較では平均より</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ポイント低くなっている。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23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13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77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概ね５年以上続いている事業経費を経常経費に振替たことにより３．７ポイントの増加となった。</a:t>
          </a:r>
          <a:r>
            <a:rPr kumimoji="1" lang="ja-JP" altLang="ja-JP" sz="1100">
              <a:solidFill>
                <a:schemeClr val="dk1"/>
              </a:solidFill>
              <a:effectLst/>
              <a:latin typeface="+mn-lt"/>
              <a:ea typeface="+mn-ea"/>
              <a:cs typeface="+mn-cs"/>
            </a:rPr>
            <a:t>また類似団体比較では</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ポイント低く、今後も引き続き経費の削減に努めていく。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68217</xdr:rowOff>
    </xdr:from>
    <xdr:to>
      <xdr:col>82</xdr:col>
      <xdr:colOff>107950</xdr:colOff>
      <xdr:row>15</xdr:row>
      <xdr:rowOff>138430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468517"/>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55154</xdr:rowOff>
    </xdr:from>
    <xdr:to>
      <xdr:col>78</xdr:col>
      <xdr:colOff>69850</xdr:colOff>
      <xdr:row>14</xdr:row>
      <xdr:rowOff>68217</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4554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48623</xdr:rowOff>
    </xdr:from>
    <xdr:to>
      <xdr:col>73</xdr:col>
      <xdr:colOff>180975</xdr:colOff>
      <xdr:row>14</xdr:row>
      <xdr:rowOff>55154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4489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48623</xdr:rowOff>
    </xdr:from>
    <xdr:to>
      <xdr:col>69</xdr:col>
      <xdr:colOff>92075</xdr:colOff>
      <xdr:row>14</xdr:row>
      <xdr:rowOff>159657</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44892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17417</xdr:rowOff>
    </xdr:from>
    <xdr:to>
      <xdr:col>78</xdr:col>
      <xdr:colOff>120650</xdr:colOff>
      <xdr:row>14</xdr:row>
      <xdr:rowOff>119017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129194</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1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xdr:rowOff>
    </xdr:from>
    <xdr:to>
      <xdr:col>74</xdr:col>
      <xdr:colOff>31750</xdr:colOff>
      <xdr:row>14</xdr:row>
      <xdr:rowOff>105954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116131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1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169273</xdr:rowOff>
    </xdr:from>
    <xdr:to>
      <xdr:col>69</xdr:col>
      <xdr:colOff>142875</xdr:colOff>
      <xdr:row>14</xdr:row>
      <xdr:rowOff>99423</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109600</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ja-JP" altLang="en-US" sz="1100">
              <a:solidFill>
                <a:schemeClr val="dk1"/>
              </a:solidFill>
              <a:effectLst/>
              <a:latin typeface="+mn-lt"/>
              <a:ea typeface="+mn-ea"/>
              <a:cs typeface="+mn-cs"/>
            </a:rPr>
            <a:t>同ポイントで</a:t>
          </a:r>
          <a:r>
            <a:rPr kumimoji="1" lang="ja-JP" altLang="ja-JP" sz="1100">
              <a:solidFill>
                <a:schemeClr val="dk1"/>
              </a:solidFill>
              <a:effectLst/>
              <a:latin typeface="+mn-lt"/>
              <a:ea typeface="+mn-ea"/>
              <a:cs typeface="+mn-cs"/>
            </a:rPr>
            <a:t>、今後も少子高齢化の進行等に伴い恒常的に増加していくことが見込まれるため、医療費抑制策としての健康増進事業や介護予防事業を充実させ、扶助費の適正化に努めていく。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69850</xdr:rowOff>
    </xdr:from>
    <xdr:to>
      <xdr:col>11</xdr:col>
      <xdr:colOff>9525</xdr:colOff>
      <xdr:row>54</xdr:row>
      <xdr:rowOff>31750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8985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19050</xdr:rowOff>
    </xdr:from>
    <xdr:to>
      <xdr:col>6</xdr:col>
      <xdr:colOff>171450</xdr:colOff>
      <xdr:row>52</xdr:row>
      <xdr:rowOff>120650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130827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各特別会計への繰出金や、町道及び公共施設の除排雪経費による維持補修費の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があり前年度比較で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している。特に</a:t>
          </a:r>
          <a:r>
            <a:rPr kumimoji="1" lang="ja-JP" altLang="en-US" sz="1100">
              <a:solidFill>
                <a:schemeClr val="dk1"/>
              </a:solidFill>
              <a:effectLst/>
              <a:latin typeface="+mn-lt"/>
              <a:ea typeface="+mn-ea"/>
              <a:cs typeface="+mn-cs"/>
            </a:rPr>
            <a:t>類似団体平均と比較し９．４ポイント高くなっているのは、診療所運営費に係る操出金が要因であり、</a:t>
          </a:r>
          <a:r>
            <a:rPr kumimoji="1" lang="ja-JP" altLang="ja-JP" sz="1100">
              <a:solidFill>
                <a:schemeClr val="dk1"/>
              </a:solidFill>
              <a:effectLst/>
              <a:latin typeface="+mn-lt"/>
              <a:ea typeface="+mn-ea"/>
              <a:cs typeface="+mn-cs"/>
            </a:rPr>
            <a:t>介護保険特別会計への介護給付費</a:t>
          </a:r>
          <a:r>
            <a:rPr kumimoji="1" lang="ja-JP" altLang="en-US" sz="1100">
              <a:solidFill>
                <a:schemeClr val="dk1"/>
              </a:solidFill>
              <a:effectLst/>
              <a:latin typeface="+mn-lt"/>
              <a:ea typeface="+mn-ea"/>
              <a:cs typeface="+mn-cs"/>
            </a:rPr>
            <a:t>と併せ</a:t>
          </a:r>
          <a:r>
            <a:rPr kumimoji="1" lang="ja-JP" altLang="ja-JP" sz="1100">
              <a:solidFill>
                <a:schemeClr val="dk1"/>
              </a:solidFill>
              <a:effectLst/>
              <a:latin typeface="+mn-lt"/>
              <a:ea typeface="+mn-ea"/>
              <a:cs typeface="+mn-cs"/>
            </a:rPr>
            <a:t>年々増加し財政負担が大きくなっている。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26416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5671800" y="102539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28702</xdr:rowOff>
    </xdr:from>
    <xdr:to>
      <xdr:col>78</xdr:col>
      <xdr:colOff>69850</xdr:colOff>
      <xdr:row>60</xdr:row>
      <xdr:rowOff>26416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4782800" y="101442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28702</xdr:rowOff>
    </xdr:from>
    <xdr:to>
      <xdr:col>73</xdr:col>
      <xdr:colOff>180975</xdr:colOff>
      <xdr:row>59</xdr:row>
      <xdr:rowOff>28702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10144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117856</xdr:rowOff>
    </xdr:from>
    <xdr:to>
      <xdr:col>69</xdr:col>
      <xdr:colOff>92075</xdr:colOff>
      <xdr:row>59</xdr:row>
      <xdr:rowOff>28702</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004800" y="100619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147066</xdr:rowOff>
    </xdr:from>
    <xdr:to>
      <xdr:col>78</xdr:col>
      <xdr:colOff>120650</xdr:colOff>
      <xdr:row>60</xdr:row>
      <xdr:rowOff>77216</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61993</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149352</xdr:rowOff>
    </xdr:from>
    <xdr:to>
      <xdr:col>74</xdr:col>
      <xdr:colOff>31750</xdr:colOff>
      <xdr:row>59</xdr:row>
      <xdr:rowOff>79502</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64279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149352</xdr:rowOff>
    </xdr:from>
    <xdr:to>
      <xdr:col>69</xdr:col>
      <xdr:colOff>142875</xdr:colOff>
      <xdr:row>59</xdr:row>
      <xdr:rowOff>79502</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64279</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67056</xdr:rowOff>
    </xdr:from>
    <xdr:to>
      <xdr:col>65</xdr:col>
      <xdr:colOff>53975</xdr:colOff>
      <xdr:row>58</xdr:row>
      <xdr:rowOff>168656</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153433</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９年度決算では、病院の診療所化に係る不良債権解消に多額の補助金を支出したことにより、２３．９％と類似団体で一番高い比率となっていた。平成２０年度からは診療所化により繰出金扱いとなりポイントは下がったものの、経常的に支出している補助費等については、必要性・有効性の観点から見直しを行い抑制に努めていく。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国保事業勘定特別会計から一般会計に移行による最上地区広域連合負担金の皆増や多面的機能支払交付金</a:t>
          </a:r>
          <a:r>
            <a:rPr kumimoji="1" lang="ja-JP" altLang="ja-JP" sz="1100">
              <a:solidFill>
                <a:schemeClr val="dk1"/>
              </a:solidFill>
              <a:effectLst/>
              <a:latin typeface="+mn-lt"/>
              <a:ea typeface="+mn-ea"/>
              <a:cs typeface="+mn-cs"/>
            </a:rPr>
            <a:t>の増により、前年度比較で</a:t>
          </a:r>
          <a:r>
            <a:rPr kumimoji="1" lang="ja-JP" altLang="en-US" sz="1100">
              <a:solidFill>
                <a:schemeClr val="dk1"/>
              </a:solidFill>
              <a:effectLst/>
              <a:latin typeface="+mn-lt"/>
              <a:ea typeface="+mn-ea"/>
              <a:cs typeface="+mn-cs"/>
            </a:rPr>
            <a:t>１．７ポイント</a:t>
          </a:r>
          <a:r>
            <a:rPr kumimoji="1" lang="ja-JP" altLang="ja-JP" sz="1100">
              <a:solidFill>
                <a:schemeClr val="dk1"/>
              </a:solidFill>
              <a:effectLst/>
              <a:latin typeface="+mn-lt"/>
              <a:ea typeface="+mn-ea"/>
              <a:cs typeface="+mn-cs"/>
            </a:rPr>
            <a:t>増加している。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97282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3632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19558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154432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108712</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004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経常収支比率ベースでの前年度比較では</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公債費が過疎対策債の増加により公債費全体では１，９７２千円増加したものの、</a:t>
          </a:r>
          <a:r>
            <a:rPr kumimoji="1" lang="ja-JP" altLang="ja-JP" sz="1100">
              <a:solidFill>
                <a:schemeClr val="dk1"/>
              </a:solidFill>
              <a:effectLst/>
              <a:latin typeface="+mn-lt"/>
              <a:ea typeface="+mn-ea"/>
              <a:cs typeface="+mn-cs"/>
            </a:rPr>
            <a:t>普通交付税などの算定上分母となる一般財源の収入が増加したことが</a:t>
          </a:r>
          <a:r>
            <a:rPr kumimoji="1" lang="ja-JP" altLang="en-US" sz="1100">
              <a:solidFill>
                <a:schemeClr val="dk1"/>
              </a:solidFill>
              <a:effectLst/>
              <a:latin typeface="+mn-lt"/>
              <a:ea typeface="+mn-ea"/>
              <a:cs typeface="+mn-cs"/>
            </a:rPr>
            <a:t>同ポイントの</a:t>
          </a:r>
          <a:r>
            <a:rPr kumimoji="1" lang="ja-JP" altLang="ja-JP" sz="1100">
              <a:solidFill>
                <a:schemeClr val="dk1"/>
              </a:solidFill>
              <a:effectLst/>
              <a:latin typeface="+mn-lt"/>
              <a:ea typeface="+mn-ea"/>
              <a:cs typeface="+mn-cs"/>
            </a:rPr>
            <a:t>要因で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平成２６年度から平成２８年度まで大規模事業（町貸工場設置事業、認定こども園建設補助事業）実施したことから、後年度負担を見据え適正な計画を立てていく。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76</xdr:row>
      <xdr:rowOff>168148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198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24130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098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2209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税収は個人住民税や固定資産税において前年より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があったものの地方交付税の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が大きく前年度と比較し</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税収などの自主財源が脆弱であり、普通交付税や臨時財政対策債発行額の動向により比率が左右されやすい財政構造となっているため、引き続き、医療給付会計、公営企業会計及び診療所の経営健全化を中心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122428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5671800" y="13257785"/>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77</xdr:row>
      <xdr:rowOff>56135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2978892"/>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120142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69850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004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87172</xdr:rowOff>
    </xdr:from>
    <xdr:to>
      <xdr:col>29</xdr:col>
      <xdr:colOff>127000</xdr:colOff>
      <xdr:row>17</xdr:row>
      <xdr:rowOff>131475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049447"/>
          <a:ext cx="647700" cy="4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131475</xdr:rowOff>
    </xdr:from>
    <xdr:to>
      <xdr:col>26</xdr:col>
      <xdr:colOff>50800</xdr:colOff>
      <xdr:row>18</xdr:row>
      <xdr:rowOff>6540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093750"/>
          <a:ext cx="698500" cy="4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158669</xdr:rowOff>
    </xdr:from>
    <xdr:to>
      <xdr:col>22</xdr:col>
      <xdr:colOff>114300</xdr:colOff>
      <xdr:row>18</xdr:row>
      <xdr:rowOff>6540</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120944"/>
          <a:ext cx="698500" cy="1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158669</xdr:rowOff>
    </xdr:from>
    <xdr:to>
      <xdr:col>18</xdr:col>
      <xdr:colOff>177800</xdr:colOff>
      <xdr:row>18</xdr:row>
      <xdr:rowOff>30305</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120944"/>
          <a:ext cx="698500" cy="4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36372</xdr:rowOff>
    </xdr:from>
    <xdr:to>
      <xdr:col>29</xdr:col>
      <xdr:colOff>177800</xdr:colOff>
      <xdr:row>17</xdr:row>
      <xdr:rowOff>137972</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99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52899</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84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80675</xdr:rowOff>
    </xdr:from>
    <xdr:to>
      <xdr:col>26</xdr:col>
      <xdr:colOff>101600</xdr:colOff>
      <xdr:row>18</xdr:row>
      <xdr:rowOff>10825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0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21002</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8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127190</xdr:rowOff>
    </xdr:from>
    <xdr:to>
      <xdr:col>22</xdr:col>
      <xdr:colOff>165100</xdr:colOff>
      <xdr:row>18</xdr:row>
      <xdr:rowOff>57340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08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67517</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8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107869</xdr:rowOff>
    </xdr:from>
    <xdr:to>
      <xdr:col>19</xdr:col>
      <xdr:colOff>38100</xdr:colOff>
      <xdr:row>18</xdr:row>
      <xdr:rowOff>38019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07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48196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83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150955</xdr:rowOff>
    </xdr:from>
    <xdr:to>
      <xdr:col>15</xdr:col>
      <xdr:colOff>101600</xdr:colOff>
      <xdr:row>18</xdr:row>
      <xdr:rowOff>81105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1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91282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8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222517</xdr:rowOff>
    </xdr:from>
    <xdr:to>
      <xdr:col>29</xdr:col>
      <xdr:colOff>127000</xdr:colOff>
      <xdr:row>34</xdr:row>
      <xdr:rowOff>237528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6489967"/>
          <a:ext cx="647700" cy="1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237528</xdr:rowOff>
    </xdr:from>
    <xdr:to>
      <xdr:col>26</xdr:col>
      <xdr:colOff>50800</xdr:colOff>
      <xdr:row>34</xdr:row>
      <xdr:rowOff>300489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504978"/>
          <a:ext cx="698500" cy="6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300489</xdr:rowOff>
    </xdr:from>
    <xdr:to>
      <xdr:col>22</xdr:col>
      <xdr:colOff>114300</xdr:colOff>
      <xdr:row>35</xdr:row>
      <xdr:rowOff>33827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6567939"/>
          <a:ext cx="6985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33827</xdr:rowOff>
    </xdr:from>
    <xdr:to>
      <xdr:col>18</xdr:col>
      <xdr:colOff>177800</xdr:colOff>
      <xdr:row>35</xdr:row>
      <xdr:rowOff>48990</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6644177"/>
          <a:ext cx="698500" cy="1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171717</xdr:rowOff>
    </xdr:from>
    <xdr:to>
      <xdr:col>29</xdr:col>
      <xdr:colOff>177800</xdr:colOff>
      <xdr:row>34</xdr:row>
      <xdr:rowOff>273317</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43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16794</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28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186728</xdr:rowOff>
    </xdr:from>
    <xdr:to>
      <xdr:col>26</xdr:col>
      <xdr:colOff>101600</xdr:colOff>
      <xdr:row>34</xdr:row>
      <xdr:rowOff>288328</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45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298505</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223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249689</xdr:rowOff>
    </xdr:from>
    <xdr:to>
      <xdr:col>22</xdr:col>
      <xdr:colOff>165100</xdr:colOff>
      <xdr:row>35</xdr:row>
      <xdr:rowOff>8389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51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18565</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28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325927</xdr:rowOff>
    </xdr:from>
    <xdr:to>
      <xdr:col>19</xdr:col>
      <xdr:colOff>38100</xdr:colOff>
      <xdr:row>35</xdr:row>
      <xdr:rowOff>84627</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59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94804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36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341090</xdr:rowOff>
    </xdr:from>
    <xdr:to>
      <xdr:col>15</xdr:col>
      <xdr:colOff>101600</xdr:colOff>
      <xdr:row>35</xdr:row>
      <xdr:rowOff>99790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608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84567</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6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128323</xdr:rowOff>
    </xdr:from>
    <xdr:to>
      <xdr:col>24</xdr:col>
      <xdr:colOff>63500</xdr:colOff>
      <xdr:row>37</xdr:row>
      <xdr:rowOff>8560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00523"/>
          <a:ext cx="8382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8560</xdr:rowOff>
    </xdr:from>
    <xdr:to>
      <xdr:col>19</xdr:col>
      <xdr:colOff>177800</xdr:colOff>
      <xdr:row>37</xdr:row>
      <xdr:rowOff>39893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52210"/>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34727</xdr:rowOff>
    </xdr:from>
    <xdr:to>
      <xdr:col>15</xdr:col>
      <xdr:colOff>50800</xdr:colOff>
      <xdr:row>37</xdr:row>
      <xdr:rowOff>39893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37837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31801</xdr:rowOff>
    </xdr:from>
    <xdr:to>
      <xdr:col>10</xdr:col>
      <xdr:colOff>114300</xdr:colOff>
      <xdr:row>37</xdr:row>
      <xdr:rowOff>34727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75451"/>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77523</xdr:rowOff>
    </xdr:from>
    <xdr:to>
      <xdr:col>24</xdr:col>
      <xdr:colOff>114300</xdr:colOff>
      <xdr:row>37</xdr:row>
      <xdr:rowOff>7673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55950</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2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129210</xdr:rowOff>
    </xdr:from>
    <xdr:to>
      <xdr:col>20</xdr:col>
      <xdr:colOff>38100</xdr:colOff>
      <xdr:row>37</xdr:row>
      <xdr:rowOff>59360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50487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160543</xdr:rowOff>
    </xdr:from>
    <xdr:to>
      <xdr:col>15</xdr:col>
      <xdr:colOff>101600</xdr:colOff>
      <xdr:row>37</xdr:row>
      <xdr:rowOff>90693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81820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155377</xdr:rowOff>
    </xdr:from>
    <xdr:to>
      <xdr:col>10</xdr:col>
      <xdr:colOff>165100</xdr:colOff>
      <xdr:row>37</xdr:row>
      <xdr:rowOff>85527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76654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152451</xdr:rowOff>
    </xdr:from>
    <xdr:to>
      <xdr:col>6</xdr:col>
      <xdr:colOff>38100</xdr:colOff>
      <xdr:row>37</xdr:row>
      <xdr:rowOff>82601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73728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29423</xdr:rowOff>
    </xdr:from>
    <xdr:to>
      <xdr:col>24</xdr:col>
      <xdr:colOff>63500</xdr:colOff>
      <xdr:row>57</xdr:row>
      <xdr:rowOff>37682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802073"/>
          <a:ext cx="8382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37682</xdr:rowOff>
    </xdr:from>
    <xdr:to>
      <xdr:col>19</xdr:col>
      <xdr:colOff>177800</xdr:colOff>
      <xdr:row>57</xdr:row>
      <xdr:rowOff>58237</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810332"/>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58237</xdr:rowOff>
    </xdr:from>
    <xdr:to>
      <xdr:col>15</xdr:col>
      <xdr:colOff>50800</xdr:colOff>
      <xdr:row>57</xdr:row>
      <xdr:rowOff>66300</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30887"/>
          <a:ext cx="8890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66300</xdr:rowOff>
    </xdr:from>
    <xdr:to>
      <xdr:col>10</xdr:col>
      <xdr:colOff>114300</xdr:colOff>
      <xdr:row>57</xdr:row>
      <xdr:rowOff>91825</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838950"/>
          <a:ext cx="8890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150073</xdr:rowOff>
    </xdr:from>
    <xdr:to>
      <xdr:col>24</xdr:col>
      <xdr:colOff>114300</xdr:colOff>
      <xdr:row>57</xdr:row>
      <xdr:rowOff>80223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1500</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60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158332</xdr:rowOff>
    </xdr:from>
    <xdr:to>
      <xdr:col>20</xdr:col>
      <xdr:colOff>38100</xdr:colOff>
      <xdr:row>57</xdr:row>
      <xdr:rowOff>88482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105009</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53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7437</xdr:rowOff>
    </xdr:from>
    <xdr:to>
      <xdr:col>15</xdr:col>
      <xdr:colOff>101600</xdr:colOff>
      <xdr:row>57</xdr:row>
      <xdr:rowOff>109037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7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125564</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55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15500</xdr:rowOff>
    </xdr:from>
    <xdr:to>
      <xdr:col>10</xdr:col>
      <xdr:colOff>165100</xdr:colOff>
      <xdr:row>57</xdr:row>
      <xdr:rowOff>117100</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133627</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56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41025</xdr:rowOff>
    </xdr:from>
    <xdr:to>
      <xdr:col>6</xdr:col>
      <xdr:colOff>38100</xdr:colOff>
      <xdr:row>57</xdr:row>
      <xdr:rowOff>142625</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133752</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90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75501</xdr:rowOff>
    </xdr:from>
    <xdr:to>
      <xdr:col>24</xdr:col>
      <xdr:colOff>63500</xdr:colOff>
      <xdr:row>76</xdr:row>
      <xdr:rowOff>144768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105701"/>
          <a:ext cx="838200" cy="6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75501</xdr:rowOff>
    </xdr:from>
    <xdr:to>
      <xdr:col>19</xdr:col>
      <xdr:colOff>177800</xdr:colOff>
      <xdr:row>77</xdr:row>
      <xdr:rowOff>37706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105701"/>
          <a:ext cx="889000" cy="1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37706</xdr:rowOff>
    </xdr:from>
    <xdr:to>
      <xdr:col>15</xdr:col>
      <xdr:colOff>50800</xdr:colOff>
      <xdr:row>77</xdr:row>
      <xdr:rowOff>118687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239356"/>
          <a:ext cx="889000" cy="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89218</xdr:rowOff>
    </xdr:from>
    <xdr:to>
      <xdr:col>10</xdr:col>
      <xdr:colOff>114300</xdr:colOff>
      <xdr:row>77</xdr:row>
      <xdr:rowOff>118687</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290868"/>
          <a:ext cx="889000" cy="2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93968</xdr:rowOff>
    </xdr:from>
    <xdr:to>
      <xdr:col>24</xdr:col>
      <xdr:colOff>114300</xdr:colOff>
      <xdr:row>77</xdr:row>
      <xdr:rowOff>24118</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116845</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29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24701</xdr:rowOff>
    </xdr:from>
    <xdr:to>
      <xdr:col>20</xdr:col>
      <xdr:colOff>38100</xdr:colOff>
      <xdr:row>76</xdr:row>
      <xdr:rowOff>126301</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0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142829</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28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158356</xdr:rowOff>
    </xdr:from>
    <xdr:to>
      <xdr:col>15</xdr:col>
      <xdr:colOff>101600</xdr:colOff>
      <xdr:row>77</xdr:row>
      <xdr:rowOff>88506</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1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105033</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41111" y="129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67887</xdr:rowOff>
    </xdr:from>
    <xdr:to>
      <xdr:col>10</xdr:col>
      <xdr:colOff>165100</xdr:colOff>
      <xdr:row>77</xdr:row>
      <xdr:rowOff>169487</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2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14564</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52111" y="1304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38418</xdr:rowOff>
    </xdr:from>
    <xdr:to>
      <xdr:col>6</xdr:col>
      <xdr:colOff>38100</xdr:colOff>
      <xdr:row>77</xdr:row>
      <xdr:rowOff>140018</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2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156545</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63111" y="130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17084</xdr:rowOff>
    </xdr:from>
    <xdr:to>
      <xdr:col>24</xdr:col>
      <xdr:colOff>63500</xdr:colOff>
      <xdr:row>96</xdr:row>
      <xdr:rowOff>66991</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3797300" y="16476284"/>
          <a:ext cx="838200" cy="4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17084</xdr:rowOff>
    </xdr:from>
    <xdr:to>
      <xdr:col>19</xdr:col>
      <xdr:colOff>177800</xdr:colOff>
      <xdr:row>96</xdr:row>
      <xdr:rowOff>105795</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908300" y="16476284"/>
          <a:ext cx="889000" cy="8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105795</xdr:rowOff>
    </xdr:from>
    <xdr:to>
      <xdr:col>15</xdr:col>
      <xdr:colOff>50800</xdr:colOff>
      <xdr:row>97</xdr:row>
      <xdr:rowOff>39901</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564995"/>
          <a:ext cx="889000" cy="10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39901</xdr:rowOff>
    </xdr:from>
    <xdr:to>
      <xdr:col>10</xdr:col>
      <xdr:colOff>114300</xdr:colOff>
      <xdr:row>98</xdr:row>
      <xdr:rowOff>89351</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flipV="1">
          <a:off x="1130300" y="16670551"/>
          <a:ext cx="889000" cy="2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16191</xdr:rowOff>
    </xdr:from>
    <xdr:to>
      <xdr:col>24</xdr:col>
      <xdr:colOff>114300</xdr:colOff>
      <xdr:row>96</xdr:row>
      <xdr:rowOff>117791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4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39068</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32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137734</xdr:rowOff>
    </xdr:from>
    <xdr:to>
      <xdr:col>20</xdr:col>
      <xdr:colOff>38100</xdr:colOff>
      <xdr:row>96</xdr:row>
      <xdr:rowOff>67884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4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84411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2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54995</xdr:rowOff>
    </xdr:from>
    <xdr:to>
      <xdr:col>15</xdr:col>
      <xdr:colOff>101600</xdr:colOff>
      <xdr:row>96</xdr:row>
      <xdr:rowOff>156595</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147722</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60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160551</xdr:rowOff>
    </xdr:from>
    <xdr:to>
      <xdr:col>10</xdr:col>
      <xdr:colOff>165100</xdr:colOff>
      <xdr:row>97</xdr:row>
      <xdr:rowOff>90701</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6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81828</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7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38551</xdr:rowOff>
    </xdr:from>
    <xdr:to>
      <xdr:col>6</xdr:col>
      <xdr:colOff>38100</xdr:colOff>
      <xdr:row>98</xdr:row>
      <xdr:rowOff>140151</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8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131278</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9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120886</xdr:rowOff>
    </xdr:from>
    <xdr:to>
      <xdr:col>55</xdr:col>
      <xdr:colOff>0</xdr:colOff>
      <xdr:row>36</xdr:row>
      <xdr:rowOff>156418</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293086"/>
          <a:ext cx="838200" cy="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156418</xdr:rowOff>
    </xdr:from>
    <xdr:to>
      <xdr:col>50</xdr:col>
      <xdr:colOff>114300</xdr:colOff>
      <xdr:row>37</xdr:row>
      <xdr:rowOff>3416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328618"/>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3416</xdr:rowOff>
    </xdr:from>
    <xdr:to>
      <xdr:col>45</xdr:col>
      <xdr:colOff>177800</xdr:colOff>
      <xdr:row>37</xdr:row>
      <xdr:rowOff>31652</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347066"/>
          <a:ext cx="889000" cy="2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31652</xdr:rowOff>
    </xdr:from>
    <xdr:to>
      <xdr:col>41</xdr:col>
      <xdr:colOff>50800</xdr:colOff>
      <xdr:row>37</xdr:row>
      <xdr:rowOff>52104</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375302"/>
          <a:ext cx="889000" cy="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70086</xdr:rowOff>
    </xdr:from>
    <xdr:to>
      <xdr:col>55</xdr:col>
      <xdr:colOff>50800</xdr:colOff>
      <xdr:row>37</xdr:row>
      <xdr:rowOff>236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2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92963</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0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105618</xdr:rowOff>
    </xdr:from>
    <xdr:to>
      <xdr:col>50</xdr:col>
      <xdr:colOff>165100</xdr:colOff>
      <xdr:row>37</xdr:row>
      <xdr:rowOff>35768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2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52295</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60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124066</xdr:rowOff>
    </xdr:from>
    <xdr:to>
      <xdr:col>46</xdr:col>
      <xdr:colOff>38100</xdr:colOff>
      <xdr:row>37</xdr:row>
      <xdr:rowOff>54216</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2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70743</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07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152302</xdr:rowOff>
    </xdr:from>
    <xdr:to>
      <xdr:col>41</xdr:col>
      <xdr:colOff>101600</xdr:colOff>
      <xdr:row>37</xdr:row>
      <xdr:rowOff>82452</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3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98979</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0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1304</xdr:rowOff>
    </xdr:from>
    <xdr:to>
      <xdr:col>36</xdr:col>
      <xdr:colOff>165100</xdr:colOff>
      <xdr:row>37</xdr:row>
      <xdr:rowOff>102904</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3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94031</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4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9178</xdr:rowOff>
    </xdr:from>
    <xdr:to>
      <xdr:col>55</xdr:col>
      <xdr:colOff>0</xdr:colOff>
      <xdr:row>59</xdr:row>
      <xdr:rowOff>10804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9639300" y="10124728"/>
          <a:ext cx="8382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144280</xdr:rowOff>
    </xdr:from>
    <xdr:to>
      <xdr:col>50</xdr:col>
      <xdr:colOff>114300</xdr:colOff>
      <xdr:row>59</xdr:row>
      <xdr:rowOff>10804</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8750300" y="10088380"/>
          <a:ext cx="889000" cy="3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144280</xdr:rowOff>
    </xdr:from>
    <xdr:to>
      <xdr:col>45</xdr:col>
      <xdr:colOff>177800</xdr:colOff>
      <xdr:row>58</xdr:row>
      <xdr:rowOff>146994</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7861300" y="10088380"/>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146994</xdr:rowOff>
    </xdr:from>
    <xdr:to>
      <xdr:col>41</xdr:col>
      <xdr:colOff>50800</xdr:colOff>
      <xdr:row>58</xdr:row>
      <xdr:rowOff>165519</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6972300" y="10091094"/>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129828</xdr:rowOff>
    </xdr:from>
    <xdr:to>
      <xdr:col>55</xdr:col>
      <xdr:colOff>50800</xdr:colOff>
      <xdr:row>59</xdr:row>
      <xdr:rowOff>59978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100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99793</xdr:rowOff>
    </xdr:from>
    <xdr:ext cx="534377"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100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131454</xdr:rowOff>
    </xdr:from>
    <xdr:to>
      <xdr:col>50</xdr:col>
      <xdr:colOff>165100</xdr:colOff>
      <xdr:row>59</xdr:row>
      <xdr:rowOff>61604</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100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52731</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72111" y="101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93480</xdr:rowOff>
    </xdr:from>
    <xdr:to>
      <xdr:col>46</xdr:col>
      <xdr:colOff>38100</xdr:colOff>
      <xdr:row>59</xdr:row>
      <xdr:rowOff>23630</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10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40157</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50795" y="98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96194</xdr:rowOff>
    </xdr:from>
    <xdr:to>
      <xdr:col>41</xdr:col>
      <xdr:colOff>101600</xdr:colOff>
      <xdr:row>59</xdr:row>
      <xdr:rowOff>26344</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100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42871</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61795" y="981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114719</xdr:rowOff>
    </xdr:from>
    <xdr:to>
      <xdr:col>36</xdr:col>
      <xdr:colOff>165100</xdr:colOff>
      <xdr:row>59</xdr:row>
      <xdr:rowOff>44869</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100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61396</xdr:rowOff>
    </xdr:from>
    <xdr:ext cx="599010"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672795" y="983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124617</xdr:rowOff>
    </xdr:from>
    <xdr:to>
      <xdr:col>55</xdr:col>
      <xdr:colOff>0</xdr:colOff>
      <xdr:row>78</xdr:row>
      <xdr:rowOff>134448</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497717"/>
          <a:ext cx="8382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114826</xdr:rowOff>
    </xdr:from>
    <xdr:to>
      <xdr:col>50</xdr:col>
      <xdr:colOff>114300</xdr:colOff>
      <xdr:row>78</xdr:row>
      <xdr:rowOff>134448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487926"/>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87077</xdr:rowOff>
    </xdr:from>
    <xdr:to>
      <xdr:col>45</xdr:col>
      <xdr:colOff>177800</xdr:colOff>
      <xdr:row>78</xdr:row>
      <xdr:rowOff>114826</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7861300" y="13460177"/>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87077</xdr:rowOff>
    </xdr:from>
    <xdr:to>
      <xdr:col>41</xdr:col>
      <xdr:colOff>50800</xdr:colOff>
      <xdr:row>78</xdr:row>
      <xdr:rowOff>113415</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flipV="1">
          <a:off x="6972300" y="13460177"/>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73817</xdr:rowOff>
    </xdr:from>
    <xdr:to>
      <xdr:col>55</xdr:col>
      <xdr:colOff>50800</xdr:colOff>
      <xdr:row>79</xdr:row>
      <xdr:rowOff>3967</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83648</xdr:rowOff>
    </xdr:from>
    <xdr:to>
      <xdr:col>50</xdr:col>
      <xdr:colOff>165100</xdr:colOff>
      <xdr:row>79</xdr:row>
      <xdr:rowOff>13798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4925</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72111" y="1354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64026</xdr:rowOff>
    </xdr:from>
    <xdr:to>
      <xdr:col>46</xdr:col>
      <xdr:colOff>38100</xdr:colOff>
      <xdr:row>78</xdr:row>
      <xdr:rowOff>165626</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4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156753</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5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36277</xdr:rowOff>
    </xdr:from>
    <xdr:to>
      <xdr:col>41</xdr:col>
      <xdr:colOff>101600</xdr:colOff>
      <xdr:row>78</xdr:row>
      <xdr:rowOff>137877</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154404</xdr:rowOff>
    </xdr:from>
    <xdr:ext cx="599010"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561795" y="1318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62615</xdr:rowOff>
    </xdr:from>
    <xdr:to>
      <xdr:col>36</xdr:col>
      <xdr:colOff>165100</xdr:colOff>
      <xdr:row>78</xdr:row>
      <xdr:rowOff>164215</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4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9292</xdr:rowOff>
    </xdr:from>
    <xdr:ext cx="534377"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05111" y="1321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16740</xdr:rowOff>
    </xdr:from>
    <xdr:to>
      <xdr:col>55</xdr:col>
      <xdr:colOff>0</xdr:colOff>
      <xdr:row>98</xdr:row>
      <xdr:rowOff>54373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9639300" y="16818840"/>
          <a:ext cx="838200" cy="3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16740</xdr:rowOff>
    </xdr:from>
    <xdr:to>
      <xdr:col>50</xdr:col>
      <xdr:colOff>114300</xdr:colOff>
      <xdr:row>98</xdr:row>
      <xdr:rowOff>44008</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8750300" y="16818840"/>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44008</xdr:rowOff>
    </xdr:from>
    <xdr:to>
      <xdr:col>45</xdr:col>
      <xdr:colOff>177800</xdr:colOff>
      <xdr:row>98</xdr:row>
      <xdr:rowOff>72430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7861300" y="16846108"/>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21213</xdr:rowOff>
    </xdr:from>
    <xdr:to>
      <xdr:col>41</xdr:col>
      <xdr:colOff>50800</xdr:colOff>
      <xdr:row>98</xdr:row>
      <xdr:rowOff>72430</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6972300" y="16823313"/>
          <a:ext cx="8890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3573</xdr:rowOff>
    </xdr:from>
    <xdr:to>
      <xdr:col>55</xdr:col>
      <xdr:colOff>50800</xdr:colOff>
      <xdr:row>98</xdr:row>
      <xdr:rowOff>105173</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8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92608</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7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137390</xdr:rowOff>
    </xdr:from>
    <xdr:to>
      <xdr:col>50</xdr:col>
      <xdr:colOff>165100</xdr:colOff>
      <xdr:row>98</xdr:row>
      <xdr:rowOff>67540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7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58667</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8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164658</xdr:rowOff>
    </xdr:from>
    <xdr:to>
      <xdr:col>46</xdr:col>
      <xdr:colOff>38100</xdr:colOff>
      <xdr:row>98</xdr:row>
      <xdr:rowOff>94808</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85935</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8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21630</xdr:rowOff>
    </xdr:from>
    <xdr:to>
      <xdr:col>41</xdr:col>
      <xdr:colOff>101600</xdr:colOff>
      <xdr:row>98</xdr:row>
      <xdr:rowOff>123230</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8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114357</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9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141863</xdr:rowOff>
    </xdr:from>
    <xdr:to>
      <xdr:col>36</xdr:col>
      <xdr:colOff>165100</xdr:colOff>
      <xdr:row>98</xdr:row>
      <xdr:rowOff>72013</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7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63140</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8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99947</xdr:rowOff>
    </xdr:from>
    <xdr:to>
      <xdr:col>85</xdr:col>
      <xdr:colOff>127000</xdr:colOff>
      <xdr:row>38</xdr:row>
      <xdr:rowOff>138642</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615047"/>
          <a:ext cx="838200" cy="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138642</xdr:rowOff>
    </xdr:from>
    <xdr:to>
      <xdr:col>81</xdr:col>
      <xdr:colOff>50800</xdr:colOff>
      <xdr:row>38</xdr:row>
      <xdr:rowOff>138818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4592300" y="6653742"/>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138818</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3703300" y="665391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139572</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654672"/>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49147</xdr:rowOff>
    </xdr:from>
    <xdr:to>
      <xdr:col>85</xdr:col>
      <xdr:colOff>177800</xdr:colOff>
      <xdr:row>38</xdr:row>
      <xdr:rowOff>150747</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56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8524</xdr:rowOff>
    </xdr:from>
    <xdr:ext cx="534377"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3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87842</xdr:rowOff>
    </xdr:from>
    <xdr:to>
      <xdr:col>81</xdr:col>
      <xdr:colOff>101600</xdr:colOff>
      <xdr:row>39</xdr:row>
      <xdr:rowOff>17992</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9119</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2017" y="669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88018</xdr:rowOff>
    </xdr:from>
    <xdr:to>
      <xdr:col>76</xdr:col>
      <xdr:colOff>165100</xdr:colOff>
      <xdr:row>39</xdr:row>
      <xdr:rowOff>18168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9295</xdr:rowOff>
    </xdr:from>
    <xdr:ext cx="378565"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03017" y="6695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88772</xdr:rowOff>
    </xdr:from>
    <xdr:to>
      <xdr:col>67</xdr:col>
      <xdr:colOff>101600</xdr:colOff>
      <xdr:row>39</xdr:row>
      <xdr:rowOff>18922</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6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10049</xdr:rowOff>
    </xdr:from>
    <xdr:ext cx="313932"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57333" y="66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40058</xdr:rowOff>
    </xdr:from>
    <xdr:to>
      <xdr:col>85</xdr:col>
      <xdr:colOff>127000</xdr:colOff>
      <xdr:row>77</xdr:row>
      <xdr:rowOff>47716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241708"/>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35770</xdr:rowOff>
    </xdr:from>
    <xdr:to>
      <xdr:col>81</xdr:col>
      <xdr:colOff>50800</xdr:colOff>
      <xdr:row>77</xdr:row>
      <xdr:rowOff>47716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4592300" y="13237420"/>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35770</xdr:rowOff>
    </xdr:from>
    <xdr:to>
      <xdr:col>76</xdr:col>
      <xdr:colOff>114300</xdr:colOff>
      <xdr:row>77</xdr:row>
      <xdr:rowOff>50597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237420"/>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50597</xdr:rowOff>
    </xdr:from>
    <xdr:to>
      <xdr:col>71</xdr:col>
      <xdr:colOff>177800</xdr:colOff>
      <xdr:row>77</xdr:row>
      <xdr:rowOff>57962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325224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160708</xdr:rowOff>
    </xdr:from>
    <xdr:to>
      <xdr:col>85</xdr:col>
      <xdr:colOff>177800</xdr:colOff>
      <xdr:row>77</xdr:row>
      <xdr:rowOff>90858</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139135</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1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168366</xdr:rowOff>
    </xdr:from>
    <xdr:to>
      <xdr:col>81</xdr:col>
      <xdr:colOff>101600</xdr:colOff>
      <xdr:row>77</xdr:row>
      <xdr:rowOff>98516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1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89643</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2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156420</xdr:rowOff>
    </xdr:from>
    <xdr:to>
      <xdr:col>76</xdr:col>
      <xdr:colOff>165100</xdr:colOff>
      <xdr:row>77</xdr:row>
      <xdr:rowOff>86570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1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77697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2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171247</xdr:rowOff>
    </xdr:from>
    <xdr:to>
      <xdr:col>72</xdr:col>
      <xdr:colOff>38100</xdr:colOff>
      <xdr:row>77</xdr:row>
      <xdr:rowOff>101397</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92524</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2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7162</xdr:rowOff>
    </xdr:from>
    <xdr:to>
      <xdr:col>67</xdr:col>
      <xdr:colOff>101600</xdr:colOff>
      <xdr:row>77</xdr:row>
      <xdr:rowOff>108762</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2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99889</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3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20572</xdr:rowOff>
    </xdr:from>
    <xdr:to>
      <xdr:col>85</xdr:col>
      <xdr:colOff>127000</xdr:colOff>
      <xdr:row>98</xdr:row>
      <xdr:rowOff>133412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822672"/>
          <a:ext cx="838200" cy="1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133412</xdr:rowOff>
    </xdr:from>
    <xdr:to>
      <xdr:col>81</xdr:col>
      <xdr:colOff>50800</xdr:colOff>
      <xdr:row>99</xdr:row>
      <xdr:rowOff>8339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6935512"/>
          <a:ext cx="889000" cy="4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1214</xdr:rowOff>
    </xdr:from>
    <xdr:to>
      <xdr:col>76</xdr:col>
      <xdr:colOff>114300</xdr:colOff>
      <xdr:row>99</xdr:row>
      <xdr:rowOff>8339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97476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1214</xdr:rowOff>
    </xdr:from>
    <xdr:to>
      <xdr:col>71</xdr:col>
      <xdr:colOff>177800</xdr:colOff>
      <xdr:row>99</xdr:row>
      <xdr:rowOff>27192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6974764"/>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141222</xdr:rowOff>
    </xdr:from>
    <xdr:to>
      <xdr:col>85</xdr:col>
      <xdr:colOff>177800</xdr:colOff>
      <xdr:row>98</xdr:row>
      <xdr:rowOff>71372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7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164099</xdr:rowOff>
    </xdr:from>
    <xdr:ext cx="599010"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62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82612</xdr:rowOff>
    </xdr:from>
    <xdr:to>
      <xdr:col>81</xdr:col>
      <xdr:colOff>101600</xdr:colOff>
      <xdr:row>99</xdr:row>
      <xdr:rowOff>12762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8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29289</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6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128989</xdr:rowOff>
    </xdr:from>
    <xdr:to>
      <xdr:col>76</xdr:col>
      <xdr:colOff>165100</xdr:colOff>
      <xdr:row>99</xdr:row>
      <xdr:rowOff>59139</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75666</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7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121864</xdr:rowOff>
    </xdr:from>
    <xdr:to>
      <xdr:col>72</xdr:col>
      <xdr:colOff>38100</xdr:colOff>
      <xdr:row>99</xdr:row>
      <xdr:rowOff>52014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68541</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6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147842</xdr:rowOff>
    </xdr:from>
    <xdr:to>
      <xdr:col>67</xdr:col>
      <xdr:colOff>101600</xdr:colOff>
      <xdr:row>99</xdr:row>
      <xdr:rowOff>77992</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94519</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67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166560</xdr:rowOff>
    </xdr:from>
    <xdr:to>
      <xdr:col>116</xdr:col>
      <xdr:colOff>63500</xdr:colOff>
      <xdr:row>38</xdr:row>
      <xdr:rowOff>483</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1323300" y="6510210"/>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166446</xdr:rowOff>
    </xdr:from>
    <xdr:to>
      <xdr:col>111</xdr:col>
      <xdr:colOff>177800</xdr:colOff>
      <xdr:row>38</xdr:row>
      <xdr:rowOff>483</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51009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166446</xdr:rowOff>
    </xdr:from>
    <xdr:to>
      <xdr:col>107</xdr:col>
      <xdr:colOff>50800</xdr:colOff>
      <xdr:row>37</xdr:row>
      <xdr:rowOff>168561</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19545300" y="651009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164274</xdr:rowOff>
    </xdr:from>
    <xdr:to>
      <xdr:col>102</xdr:col>
      <xdr:colOff>114300</xdr:colOff>
      <xdr:row>37</xdr:row>
      <xdr:rowOff>168561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507924"/>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115760</xdr:rowOff>
    </xdr:from>
    <xdr:to>
      <xdr:col>116</xdr:col>
      <xdr:colOff>114300</xdr:colOff>
      <xdr:row>38</xdr:row>
      <xdr:rowOff>45910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4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30687</xdr:rowOff>
    </xdr:from>
    <xdr:ext cx="378565"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37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121133</xdr:rowOff>
    </xdr:from>
    <xdr:to>
      <xdr:col>112</xdr:col>
      <xdr:colOff>38100</xdr:colOff>
      <xdr:row>38</xdr:row>
      <xdr:rowOff>51282</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42410</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4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115646</xdr:rowOff>
    </xdr:from>
    <xdr:to>
      <xdr:col>107</xdr:col>
      <xdr:colOff>101600</xdr:colOff>
      <xdr:row>38</xdr:row>
      <xdr:rowOff>45796</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36923</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5017" y="6552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117761</xdr:rowOff>
    </xdr:from>
    <xdr:to>
      <xdr:col>102</xdr:col>
      <xdr:colOff>165100</xdr:colOff>
      <xdr:row>38</xdr:row>
      <xdr:rowOff>47910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461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39038</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6017" y="655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113474</xdr:rowOff>
    </xdr:from>
    <xdr:to>
      <xdr:col>98</xdr:col>
      <xdr:colOff>38100</xdr:colOff>
      <xdr:row>38</xdr:row>
      <xdr:rowOff>43624</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34751</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7017" y="6549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96524</xdr:rowOff>
    </xdr:from>
    <xdr:to>
      <xdr:col>116</xdr:col>
      <xdr:colOff>63500</xdr:colOff>
      <xdr:row>59</xdr:row>
      <xdr:rowOff>96576</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212074"/>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96576</xdr:rowOff>
    </xdr:from>
    <xdr:to>
      <xdr:col>111</xdr:col>
      <xdr:colOff>177800</xdr:colOff>
      <xdr:row>59</xdr:row>
      <xdr:rowOff>96638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212126"/>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96638</xdr:rowOff>
    </xdr:from>
    <xdr:to>
      <xdr:col>107</xdr:col>
      <xdr:colOff>50800</xdr:colOff>
      <xdr:row>59</xdr:row>
      <xdr:rowOff>96703</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21218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96703</xdr:rowOff>
    </xdr:from>
    <xdr:to>
      <xdr:col>102</xdr:col>
      <xdr:colOff>114300</xdr:colOff>
      <xdr:row>59</xdr:row>
      <xdr:rowOff>96749</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2122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45724</xdr:rowOff>
    </xdr:from>
    <xdr:to>
      <xdr:col>116</xdr:col>
      <xdr:colOff>114300</xdr:colOff>
      <xdr:row>59</xdr:row>
      <xdr:rowOff>147324</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13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45776</xdr:rowOff>
    </xdr:from>
    <xdr:to>
      <xdr:col>112</xdr:col>
      <xdr:colOff>38100</xdr:colOff>
      <xdr:row>59</xdr:row>
      <xdr:rowOff>147376</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138503</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25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45838</xdr:rowOff>
    </xdr:from>
    <xdr:to>
      <xdr:col>107</xdr:col>
      <xdr:colOff>101600</xdr:colOff>
      <xdr:row>59</xdr:row>
      <xdr:rowOff>147438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138565</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25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45903</xdr:rowOff>
    </xdr:from>
    <xdr:to>
      <xdr:col>102</xdr:col>
      <xdr:colOff>165100</xdr:colOff>
      <xdr:row>59</xdr:row>
      <xdr:rowOff>147503</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138630</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254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45949</xdr:rowOff>
    </xdr:from>
    <xdr:to>
      <xdr:col>98</xdr:col>
      <xdr:colOff>38100</xdr:colOff>
      <xdr:row>59</xdr:row>
      <xdr:rowOff>147549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138676</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25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584</xdr:rowOff>
    </xdr:from>
    <xdr:to>
      <xdr:col>116</xdr:col>
      <xdr:colOff>63500</xdr:colOff>
      <xdr:row>73</xdr:row>
      <xdr:rowOff>148781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1323300" y="12516434"/>
          <a:ext cx="838200" cy="1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584</xdr:rowOff>
    </xdr:from>
    <xdr:to>
      <xdr:col>111</xdr:col>
      <xdr:colOff>177800</xdr:colOff>
      <xdr:row>74</xdr:row>
      <xdr:rowOff>20879</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2516434"/>
          <a:ext cx="889000" cy="1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38976</xdr:rowOff>
    </xdr:from>
    <xdr:to>
      <xdr:col>107</xdr:col>
      <xdr:colOff>50800</xdr:colOff>
      <xdr:row>74</xdr:row>
      <xdr:rowOff>20879</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2554826"/>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38976</xdr:rowOff>
    </xdr:from>
    <xdr:to>
      <xdr:col>102</xdr:col>
      <xdr:colOff>114300</xdr:colOff>
      <xdr:row>73</xdr:row>
      <xdr:rowOff>160871</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2554826"/>
          <a:ext cx="889000" cy="1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97981</xdr:rowOff>
    </xdr:from>
    <xdr:to>
      <xdr:col>116</xdr:col>
      <xdr:colOff>114300</xdr:colOff>
      <xdr:row>74</xdr:row>
      <xdr:rowOff>28131</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6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120858</xdr:rowOff>
    </xdr:from>
    <xdr:ext cx="599010"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46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121234</xdr:rowOff>
    </xdr:from>
    <xdr:to>
      <xdr:col>112</xdr:col>
      <xdr:colOff>38100</xdr:colOff>
      <xdr:row>73</xdr:row>
      <xdr:rowOff>51384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4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67911</xdr:rowOff>
    </xdr:from>
    <xdr:ext cx="59901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23795" y="122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141529</xdr:rowOff>
    </xdr:from>
    <xdr:to>
      <xdr:col>107</xdr:col>
      <xdr:colOff>101600</xdr:colOff>
      <xdr:row>74</xdr:row>
      <xdr:rowOff>71679</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6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88206</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24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159626</xdr:rowOff>
    </xdr:from>
    <xdr:to>
      <xdr:col>102</xdr:col>
      <xdr:colOff>165100</xdr:colOff>
      <xdr:row>73</xdr:row>
      <xdr:rowOff>89776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5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106303</xdr:rowOff>
    </xdr:from>
    <xdr:ext cx="59901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45795" y="122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110071</xdr:rowOff>
    </xdr:from>
    <xdr:to>
      <xdr:col>98</xdr:col>
      <xdr:colOff>38100</xdr:colOff>
      <xdr:row>74</xdr:row>
      <xdr:rowOff>40221</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6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56748</xdr:rowOff>
    </xdr:from>
    <xdr:ext cx="59901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56795" y="1240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一人当たりのコストについては、その年度の実施事業の内容や人口数により大きく変動するものと思われるが、</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年度の特徴としては、</a:t>
          </a:r>
          <a:r>
            <a:rPr kumimoji="1" lang="ja-JP" altLang="en-US" sz="1100">
              <a:solidFill>
                <a:schemeClr val="dk1"/>
              </a:solidFill>
              <a:effectLst/>
              <a:latin typeface="+mn-lt"/>
              <a:ea typeface="+mn-ea"/>
              <a:cs typeface="+mn-cs"/>
            </a:rPr>
            <a:t>小中学校冷房設備整備や豪雨の伴う災害発生等により事業経費の増加により</a:t>
          </a:r>
          <a:r>
            <a:rPr kumimoji="1" lang="ja-JP" altLang="ja-JP" sz="1100">
              <a:solidFill>
                <a:schemeClr val="dk1"/>
              </a:solidFill>
              <a:effectLst/>
              <a:latin typeface="+mn-lt"/>
              <a:ea typeface="+mn-ea"/>
              <a:cs typeface="+mn-cs"/>
            </a:rPr>
            <a:t>財政運営基金</a:t>
          </a:r>
          <a:r>
            <a:rPr kumimoji="1" lang="ja-JP" altLang="en-US" sz="1100">
              <a:solidFill>
                <a:schemeClr val="dk1"/>
              </a:solidFill>
              <a:effectLst/>
              <a:latin typeface="+mn-lt"/>
              <a:ea typeface="+mn-ea"/>
              <a:cs typeface="+mn-cs"/>
            </a:rPr>
            <a:t>残高が急激に減少し、令和３年度建設を予定していた</a:t>
          </a:r>
          <a:r>
            <a:rPr kumimoji="1" lang="ja-JP" altLang="ja-JP" sz="1100">
              <a:solidFill>
                <a:schemeClr val="dk1"/>
              </a:solidFill>
              <a:effectLst/>
              <a:latin typeface="+mn-lt"/>
              <a:ea typeface="+mn-ea"/>
              <a:cs typeface="+mn-cs"/>
            </a:rPr>
            <a:t>中央公民館建設</a:t>
          </a:r>
          <a:r>
            <a:rPr kumimoji="1" lang="ja-JP" altLang="en-US" sz="1100">
              <a:solidFill>
                <a:schemeClr val="dk1"/>
              </a:solidFill>
              <a:effectLst/>
              <a:latin typeface="+mn-lt"/>
              <a:ea typeface="+mn-ea"/>
              <a:cs typeface="+mn-cs"/>
            </a:rPr>
            <a:t>を休止することとし、その中央公民館等建設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を含め４基金を廃止し財政運営基金や資産活性基金の積み替えを実施したことにより</a:t>
          </a:r>
          <a:r>
            <a:rPr kumimoji="1" lang="ja-JP" altLang="ja-JP" sz="1100">
              <a:solidFill>
                <a:schemeClr val="dk1"/>
              </a:solidFill>
              <a:effectLst/>
              <a:latin typeface="+mn-lt"/>
              <a:ea typeface="+mn-ea"/>
              <a:cs typeface="+mn-cs"/>
            </a:rPr>
            <a:t>積立金が前年度から一人当たり</a:t>
          </a:r>
          <a:r>
            <a:rPr kumimoji="1" lang="ja-JP" altLang="en-US" sz="1100">
              <a:solidFill>
                <a:schemeClr val="dk1"/>
              </a:solidFill>
              <a:effectLst/>
              <a:latin typeface="+mn-lt"/>
              <a:ea typeface="+mn-ea"/>
              <a:cs typeface="+mn-cs"/>
            </a:rPr>
            <a:t>６９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１０６</a:t>
          </a:r>
          <a:r>
            <a:rPr kumimoji="1" lang="ja-JP" altLang="ja-JP" sz="1100">
              <a:solidFill>
                <a:schemeClr val="dk1"/>
              </a:solidFill>
              <a:effectLst/>
              <a:latin typeface="+mn-lt"/>
              <a:ea typeface="+mn-ea"/>
              <a:cs typeface="+mn-cs"/>
            </a:rPr>
            <a:t>円増加している。操出金が診療所の運営費操出金が毎年２億円</a:t>
          </a:r>
          <a:r>
            <a:rPr kumimoji="1" lang="ja-JP" altLang="en-US" sz="1100">
              <a:solidFill>
                <a:schemeClr val="dk1"/>
              </a:solidFill>
              <a:effectLst/>
              <a:latin typeface="+mn-lt"/>
              <a:ea typeface="+mn-ea"/>
              <a:cs typeface="+mn-cs"/>
            </a:rPr>
            <a:t>を超える</a:t>
          </a:r>
          <a:r>
            <a:rPr kumimoji="1" lang="ja-JP" altLang="ja-JP" sz="1100">
              <a:solidFill>
                <a:schemeClr val="dk1"/>
              </a:solidFill>
              <a:effectLst/>
              <a:latin typeface="+mn-lt"/>
              <a:ea typeface="+mn-ea"/>
              <a:cs typeface="+mn-cs"/>
            </a:rPr>
            <a:t>操出に加え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介護給付費に係る増加が年々増加していることから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類似団体平均と比較すると一人当たり</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４１５</a:t>
          </a:r>
          <a:r>
            <a:rPr kumimoji="1" lang="ja-JP" altLang="ja-JP" sz="1100">
              <a:solidFill>
                <a:schemeClr val="dk1"/>
              </a:solidFill>
              <a:effectLst/>
              <a:latin typeface="+mn-lt"/>
              <a:ea typeface="+mn-ea"/>
              <a:cs typeface="+mn-cs"/>
            </a:rPr>
            <a:t>円高くなっている。少子高齢化に伴い医療給付費の増加や料金収入の減少等もあり、一人当たりの操出金の増加が見込まれる。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52451</xdr:rowOff>
    </xdr:from>
    <xdr:to>
      <xdr:col>24</xdr:col>
      <xdr:colOff>63500</xdr:colOff>
      <xdr:row>32</xdr:row>
      <xdr:rowOff>75311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53885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75311</xdr:rowOff>
    </xdr:from>
    <xdr:to>
      <xdr:col>19</xdr:col>
      <xdr:colOff>177800</xdr:colOff>
      <xdr:row>32</xdr:row>
      <xdr:rowOff>146431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561711"/>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79756</xdr:rowOff>
    </xdr:from>
    <xdr:to>
      <xdr:col>15</xdr:col>
      <xdr:colOff>50800</xdr:colOff>
      <xdr:row>32</xdr:row>
      <xdr:rowOff>146431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56615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79756</xdr:rowOff>
    </xdr:from>
    <xdr:to>
      <xdr:col>10</xdr:col>
      <xdr:colOff>114300</xdr:colOff>
      <xdr:row>32</xdr:row>
      <xdr:rowOff>152146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5661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1651</xdr:rowOff>
    </xdr:from>
    <xdr:to>
      <xdr:col>24</xdr:col>
      <xdr:colOff>114300</xdr:colOff>
      <xdr:row>32</xdr:row>
      <xdr:rowOff>103251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4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24528</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3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24511</xdr:rowOff>
    </xdr:from>
    <xdr:to>
      <xdr:col>20</xdr:col>
      <xdr:colOff>38100</xdr:colOff>
      <xdr:row>32</xdr:row>
      <xdr:rowOff>126111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5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142638</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2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95631</xdr:rowOff>
    </xdr:from>
    <xdr:to>
      <xdr:col>15</xdr:col>
      <xdr:colOff>101600</xdr:colOff>
      <xdr:row>33</xdr:row>
      <xdr:rowOff>25781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5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42308</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3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28956</xdr:rowOff>
    </xdr:from>
    <xdr:to>
      <xdr:col>10</xdr:col>
      <xdr:colOff>165100</xdr:colOff>
      <xdr:row>32</xdr:row>
      <xdr:rowOff>130556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147083</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2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101346</xdr:rowOff>
    </xdr:from>
    <xdr:to>
      <xdr:col>6</xdr:col>
      <xdr:colOff>38100</xdr:colOff>
      <xdr:row>33</xdr:row>
      <xdr:rowOff>31496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5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48023</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3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83268</xdr:rowOff>
    </xdr:from>
    <xdr:to>
      <xdr:col>24</xdr:col>
      <xdr:colOff>63500</xdr:colOff>
      <xdr:row>58</xdr:row>
      <xdr:rowOff>41684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855918"/>
          <a:ext cx="838200" cy="1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33431</xdr:rowOff>
    </xdr:from>
    <xdr:to>
      <xdr:col>19</xdr:col>
      <xdr:colOff>177800</xdr:colOff>
      <xdr:row>58</xdr:row>
      <xdr:rowOff>41684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977531"/>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33431</xdr:rowOff>
    </xdr:from>
    <xdr:to>
      <xdr:col>15</xdr:col>
      <xdr:colOff>50800</xdr:colOff>
      <xdr:row>58</xdr:row>
      <xdr:rowOff>49668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977531"/>
          <a:ext cx="889000" cy="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49668</xdr:rowOff>
    </xdr:from>
    <xdr:to>
      <xdr:col>10</xdr:col>
      <xdr:colOff>114300</xdr:colOff>
      <xdr:row>58</xdr:row>
      <xdr:rowOff>60168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93768"/>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32468</xdr:rowOff>
    </xdr:from>
    <xdr:to>
      <xdr:col>24</xdr:col>
      <xdr:colOff>114300</xdr:colOff>
      <xdr:row>57</xdr:row>
      <xdr:rowOff>134068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55345</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65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162334</xdr:rowOff>
    </xdr:from>
    <xdr:to>
      <xdr:col>20</xdr:col>
      <xdr:colOff>38100</xdr:colOff>
      <xdr:row>58</xdr:row>
      <xdr:rowOff>92484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3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109011</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71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154081</xdr:rowOff>
    </xdr:from>
    <xdr:to>
      <xdr:col>15</xdr:col>
      <xdr:colOff>101600</xdr:colOff>
      <xdr:row>58</xdr:row>
      <xdr:rowOff>84231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100758</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7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170318</xdr:rowOff>
    </xdr:from>
    <xdr:to>
      <xdr:col>10</xdr:col>
      <xdr:colOff>165100</xdr:colOff>
      <xdr:row>58</xdr:row>
      <xdr:rowOff>100468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116995</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71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9368</xdr:rowOff>
    </xdr:from>
    <xdr:to>
      <xdr:col>6</xdr:col>
      <xdr:colOff>38100</xdr:colOff>
      <xdr:row>58</xdr:row>
      <xdr:rowOff>110968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127495</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72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63066</xdr:rowOff>
    </xdr:from>
    <xdr:to>
      <xdr:col>24</xdr:col>
      <xdr:colOff>63500</xdr:colOff>
      <xdr:row>77</xdr:row>
      <xdr:rowOff>123744</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264716"/>
          <a:ext cx="8382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60985</xdr:rowOff>
    </xdr:from>
    <xdr:to>
      <xdr:col>19</xdr:col>
      <xdr:colOff>177800</xdr:colOff>
      <xdr:row>77</xdr:row>
      <xdr:rowOff>63066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091185"/>
          <a:ext cx="889000" cy="17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60985</xdr:rowOff>
    </xdr:from>
    <xdr:to>
      <xdr:col>15</xdr:col>
      <xdr:colOff>50800</xdr:colOff>
      <xdr:row>77</xdr:row>
      <xdr:rowOff>153256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091185"/>
          <a:ext cx="889000" cy="2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153256</xdr:rowOff>
    </xdr:from>
    <xdr:to>
      <xdr:col>10</xdr:col>
      <xdr:colOff>114300</xdr:colOff>
      <xdr:row>78</xdr:row>
      <xdr:rowOff>14123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54906"/>
          <a:ext cx="889000" cy="3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72944</xdr:rowOff>
    </xdr:from>
    <xdr:to>
      <xdr:col>24</xdr:col>
      <xdr:colOff>114300</xdr:colOff>
      <xdr:row>78</xdr:row>
      <xdr:rowOff>3094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51371</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25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12266</xdr:rowOff>
    </xdr:from>
    <xdr:to>
      <xdr:col>20</xdr:col>
      <xdr:colOff>38100</xdr:colOff>
      <xdr:row>77</xdr:row>
      <xdr:rowOff>113866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104993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10185</xdr:rowOff>
    </xdr:from>
    <xdr:to>
      <xdr:col>15</xdr:col>
      <xdr:colOff>101600</xdr:colOff>
      <xdr:row>76</xdr:row>
      <xdr:rowOff>111785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128312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81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102456</xdr:rowOff>
    </xdr:from>
    <xdr:to>
      <xdr:col>10</xdr:col>
      <xdr:colOff>165100</xdr:colOff>
      <xdr:row>78</xdr:row>
      <xdr:rowOff>32606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23733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9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134773</xdr:rowOff>
    </xdr:from>
    <xdr:to>
      <xdr:col>6</xdr:col>
      <xdr:colOff>38100</xdr:colOff>
      <xdr:row>78</xdr:row>
      <xdr:rowOff>64923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56050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2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56088</xdr:rowOff>
    </xdr:from>
    <xdr:to>
      <xdr:col>24</xdr:col>
      <xdr:colOff>63500</xdr:colOff>
      <xdr:row>98</xdr:row>
      <xdr:rowOff>57420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858188"/>
          <a:ext cx="8382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57420</xdr:rowOff>
    </xdr:from>
    <xdr:to>
      <xdr:col>19</xdr:col>
      <xdr:colOff>177800</xdr:colOff>
      <xdr:row>98</xdr:row>
      <xdr:rowOff>73541</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859520"/>
          <a:ext cx="889000" cy="1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73541</xdr:rowOff>
    </xdr:from>
    <xdr:to>
      <xdr:col>15</xdr:col>
      <xdr:colOff>50800</xdr:colOff>
      <xdr:row>98</xdr:row>
      <xdr:rowOff>82339</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875641"/>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82339</xdr:rowOff>
    </xdr:from>
    <xdr:to>
      <xdr:col>10</xdr:col>
      <xdr:colOff>114300</xdr:colOff>
      <xdr:row>98</xdr:row>
      <xdr:rowOff>84871</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884439"/>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5288</xdr:rowOff>
    </xdr:from>
    <xdr:to>
      <xdr:col>24</xdr:col>
      <xdr:colOff>114300</xdr:colOff>
      <xdr:row>98</xdr:row>
      <xdr:rowOff>106888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8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136115</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5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6620</xdr:rowOff>
    </xdr:from>
    <xdr:to>
      <xdr:col>20</xdr:col>
      <xdr:colOff>38100</xdr:colOff>
      <xdr:row>98</xdr:row>
      <xdr:rowOff>108220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8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124747</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5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22741</xdr:rowOff>
    </xdr:from>
    <xdr:to>
      <xdr:col>15</xdr:col>
      <xdr:colOff>101600</xdr:colOff>
      <xdr:row>98</xdr:row>
      <xdr:rowOff>124341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8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140868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6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31539</xdr:rowOff>
    </xdr:from>
    <xdr:to>
      <xdr:col>10</xdr:col>
      <xdr:colOff>165100</xdr:colOff>
      <xdr:row>98</xdr:row>
      <xdr:rowOff>133139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149666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6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34071</xdr:rowOff>
    </xdr:from>
    <xdr:to>
      <xdr:col>6</xdr:col>
      <xdr:colOff>38100</xdr:colOff>
      <xdr:row>98</xdr:row>
      <xdr:rowOff>135671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83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152198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6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101600</xdr:rowOff>
    </xdr:from>
    <xdr:to>
      <xdr:col>55</xdr:col>
      <xdr:colOff>0</xdr:colOff>
      <xdr:row>35</xdr:row>
      <xdr:rowOff>16256</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5759450"/>
          <a:ext cx="8382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16256</xdr:rowOff>
    </xdr:from>
    <xdr:to>
      <xdr:col>50</xdr:col>
      <xdr:colOff>114300</xdr:colOff>
      <xdr:row>35</xdr:row>
      <xdr:rowOff>142367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017006"/>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142367</xdr:rowOff>
    </xdr:from>
    <xdr:to>
      <xdr:col>45</xdr:col>
      <xdr:colOff>177800</xdr:colOff>
      <xdr:row>36</xdr:row>
      <xdr:rowOff>87122</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14311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87122</xdr:rowOff>
    </xdr:from>
    <xdr:to>
      <xdr:col>41</xdr:col>
      <xdr:colOff>50800</xdr:colOff>
      <xdr:row>36</xdr:row>
      <xdr:rowOff>105029</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625932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50800</xdr:rowOff>
    </xdr:from>
    <xdr:to>
      <xdr:col>55</xdr:col>
      <xdr:colOff>50800</xdr:colOff>
      <xdr:row>33</xdr:row>
      <xdr:rowOff>152400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73677</xdr:rowOff>
    </xdr:from>
    <xdr:ext cx="469744"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136906</xdr:rowOff>
    </xdr:from>
    <xdr:to>
      <xdr:col>50</xdr:col>
      <xdr:colOff>165100</xdr:colOff>
      <xdr:row>35</xdr:row>
      <xdr:rowOff>67056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83583</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04428"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91567</xdr:rowOff>
    </xdr:from>
    <xdr:to>
      <xdr:col>46</xdr:col>
      <xdr:colOff>38100</xdr:colOff>
      <xdr:row>36</xdr:row>
      <xdr:rowOff>21717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0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38244</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36322</xdr:rowOff>
    </xdr:from>
    <xdr:to>
      <xdr:col>41</xdr:col>
      <xdr:colOff>101600</xdr:colOff>
      <xdr:row>36</xdr:row>
      <xdr:rowOff>137922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129049</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54229</xdr:rowOff>
    </xdr:from>
    <xdr:to>
      <xdr:col>36</xdr:col>
      <xdr:colOff>165100</xdr:colOff>
      <xdr:row>36</xdr:row>
      <xdr:rowOff>155829</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146956</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95975</xdr:rowOff>
    </xdr:from>
    <xdr:to>
      <xdr:col>55</xdr:col>
      <xdr:colOff>0</xdr:colOff>
      <xdr:row>58</xdr:row>
      <xdr:rowOff>105090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10040075"/>
          <a:ext cx="838200" cy="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105090</xdr:rowOff>
    </xdr:from>
    <xdr:to>
      <xdr:col>50</xdr:col>
      <xdr:colOff>114300</xdr:colOff>
      <xdr:row>58</xdr:row>
      <xdr:rowOff>110980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10049190"/>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110980</xdr:rowOff>
    </xdr:from>
    <xdr:to>
      <xdr:col>45</xdr:col>
      <xdr:colOff>177800</xdr:colOff>
      <xdr:row>58</xdr:row>
      <xdr:rowOff>117533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55080"/>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117533</xdr:rowOff>
    </xdr:from>
    <xdr:to>
      <xdr:col>41</xdr:col>
      <xdr:colOff>50800</xdr:colOff>
      <xdr:row>58</xdr:row>
      <xdr:rowOff>127160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061633"/>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45175</xdr:rowOff>
    </xdr:from>
    <xdr:to>
      <xdr:col>55</xdr:col>
      <xdr:colOff>50800</xdr:colOff>
      <xdr:row>58</xdr:row>
      <xdr:rowOff>146775</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4552</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54290</xdr:rowOff>
    </xdr:from>
    <xdr:to>
      <xdr:col>50</xdr:col>
      <xdr:colOff>165100</xdr:colOff>
      <xdr:row>58</xdr:row>
      <xdr:rowOff>155890</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147017</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0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60180</xdr:rowOff>
    </xdr:from>
    <xdr:to>
      <xdr:col>46</xdr:col>
      <xdr:colOff>38100</xdr:colOff>
      <xdr:row>58</xdr:row>
      <xdr:rowOff>161780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6857</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77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66733</xdr:rowOff>
    </xdr:from>
    <xdr:to>
      <xdr:col>41</xdr:col>
      <xdr:colOff>101600</xdr:colOff>
      <xdr:row>58</xdr:row>
      <xdr:rowOff>168333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13410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7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76360</xdr:rowOff>
    </xdr:from>
    <xdr:to>
      <xdr:col>36</xdr:col>
      <xdr:colOff>165100</xdr:colOff>
      <xdr:row>59</xdr:row>
      <xdr:rowOff>6510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169087</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1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167483</xdr:rowOff>
    </xdr:from>
    <xdr:to>
      <xdr:col>55</xdr:col>
      <xdr:colOff>0</xdr:colOff>
      <xdr:row>78</xdr:row>
      <xdr:rowOff>6426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369133"/>
          <a:ext cx="8382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155336</xdr:rowOff>
    </xdr:from>
    <xdr:to>
      <xdr:col>50</xdr:col>
      <xdr:colOff>114300</xdr:colOff>
      <xdr:row>78</xdr:row>
      <xdr:rowOff>6426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185536"/>
          <a:ext cx="889000" cy="19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117663</xdr:rowOff>
    </xdr:from>
    <xdr:to>
      <xdr:col>45</xdr:col>
      <xdr:colOff>177800</xdr:colOff>
      <xdr:row>76</xdr:row>
      <xdr:rowOff>155336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2633513"/>
          <a:ext cx="889000" cy="5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117663</xdr:rowOff>
    </xdr:from>
    <xdr:to>
      <xdr:col>41</xdr:col>
      <xdr:colOff>50800</xdr:colOff>
      <xdr:row>76</xdr:row>
      <xdr:rowOff>134953</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2633513"/>
          <a:ext cx="889000" cy="53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116683</xdr:rowOff>
    </xdr:from>
    <xdr:to>
      <xdr:col>55</xdr:col>
      <xdr:colOff>50800</xdr:colOff>
      <xdr:row>78</xdr:row>
      <xdr:rowOff>46833</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3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139560</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1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127076</xdr:rowOff>
    </xdr:from>
    <xdr:to>
      <xdr:col>50</xdr:col>
      <xdr:colOff>165100</xdr:colOff>
      <xdr:row>78</xdr:row>
      <xdr:rowOff>57226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73753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1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104536</xdr:rowOff>
    </xdr:from>
    <xdr:to>
      <xdr:col>46</xdr:col>
      <xdr:colOff>38100</xdr:colOff>
      <xdr:row>77</xdr:row>
      <xdr:rowOff>34686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1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51213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29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66863</xdr:rowOff>
    </xdr:from>
    <xdr:to>
      <xdr:col>41</xdr:col>
      <xdr:colOff>101600</xdr:colOff>
      <xdr:row>73</xdr:row>
      <xdr:rowOff>168463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25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13540</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61795" y="1235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84153</xdr:rowOff>
    </xdr:from>
    <xdr:to>
      <xdr:col>36</xdr:col>
      <xdr:colOff>165100</xdr:colOff>
      <xdr:row>77</xdr:row>
      <xdr:rowOff>14303</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1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30830</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28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94425</xdr:rowOff>
    </xdr:from>
    <xdr:to>
      <xdr:col>55</xdr:col>
      <xdr:colOff>0</xdr:colOff>
      <xdr:row>98</xdr:row>
      <xdr:rowOff>95830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896525"/>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94425</xdr:rowOff>
    </xdr:from>
    <xdr:to>
      <xdr:col>50</xdr:col>
      <xdr:colOff>114300</xdr:colOff>
      <xdr:row>98</xdr:row>
      <xdr:rowOff>97348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896525"/>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97348</xdr:rowOff>
    </xdr:from>
    <xdr:to>
      <xdr:col>45</xdr:col>
      <xdr:colOff>177800</xdr:colOff>
      <xdr:row>98</xdr:row>
      <xdr:rowOff>99380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89944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97622</xdr:rowOff>
    </xdr:from>
    <xdr:to>
      <xdr:col>41</xdr:col>
      <xdr:colOff>50800</xdr:colOff>
      <xdr:row>98</xdr:row>
      <xdr:rowOff>99380</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6972300" y="16899722"/>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45030</xdr:rowOff>
    </xdr:from>
    <xdr:to>
      <xdr:col>55</xdr:col>
      <xdr:colOff>50800</xdr:colOff>
      <xdr:row>98</xdr:row>
      <xdr:rowOff>146630</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8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4407</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43625</xdr:rowOff>
    </xdr:from>
    <xdr:to>
      <xdr:col>50</xdr:col>
      <xdr:colOff>165100</xdr:colOff>
      <xdr:row>98</xdr:row>
      <xdr:rowOff>145225</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8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161752</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46548</xdr:rowOff>
    </xdr:from>
    <xdr:to>
      <xdr:col>46</xdr:col>
      <xdr:colOff>38100</xdr:colOff>
      <xdr:row>98</xdr:row>
      <xdr:rowOff>148148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8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164675</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6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48580</xdr:rowOff>
    </xdr:from>
    <xdr:to>
      <xdr:col>41</xdr:col>
      <xdr:colOff>101600</xdr:colOff>
      <xdr:row>98</xdr:row>
      <xdr:rowOff>150180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8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141307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9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46822</xdr:rowOff>
    </xdr:from>
    <xdr:to>
      <xdr:col>36</xdr:col>
      <xdr:colOff>165100</xdr:colOff>
      <xdr:row>98</xdr:row>
      <xdr:rowOff>148422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164949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20618</xdr:rowOff>
    </xdr:from>
    <xdr:to>
      <xdr:col>85</xdr:col>
      <xdr:colOff>127000</xdr:colOff>
      <xdr:row>38</xdr:row>
      <xdr:rowOff>23305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5481300" y="6535718"/>
          <a:ext cx="8382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146272</xdr:rowOff>
    </xdr:from>
    <xdr:to>
      <xdr:col>81</xdr:col>
      <xdr:colOff>50800</xdr:colOff>
      <xdr:row>38</xdr:row>
      <xdr:rowOff>20618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4592300" y="6489922"/>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146272</xdr:rowOff>
    </xdr:from>
    <xdr:to>
      <xdr:col>76</xdr:col>
      <xdr:colOff>114300</xdr:colOff>
      <xdr:row>38</xdr:row>
      <xdr:rowOff>164161</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3703300" y="6489922"/>
          <a:ext cx="889000" cy="18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109296</xdr:rowOff>
    </xdr:from>
    <xdr:to>
      <xdr:col>71</xdr:col>
      <xdr:colOff>177800</xdr:colOff>
      <xdr:row>38</xdr:row>
      <xdr:rowOff>164161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2814300" y="66243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143954</xdr:rowOff>
    </xdr:from>
    <xdr:to>
      <xdr:col>85</xdr:col>
      <xdr:colOff>177800</xdr:colOff>
      <xdr:row>38</xdr:row>
      <xdr:rowOff>74104</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4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122381</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46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141269</xdr:rowOff>
    </xdr:from>
    <xdr:to>
      <xdr:col>81</xdr:col>
      <xdr:colOff>101600</xdr:colOff>
      <xdr:row>38</xdr:row>
      <xdr:rowOff>71419</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62545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5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95472</xdr:rowOff>
    </xdr:from>
    <xdr:to>
      <xdr:col>76</xdr:col>
      <xdr:colOff>165100</xdr:colOff>
      <xdr:row>38</xdr:row>
      <xdr:rowOff>25622</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4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16749</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5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113361</xdr:rowOff>
    </xdr:from>
    <xdr:to>
      <xdr:col>72</xdr:col>
      <xdr:colOff>38100</xdr:colOff>
      <xdr:row>39</xdr:row>
      <xdr:rowOff>43511</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6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34638</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7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58496</xdr:rowOff>
    </xdr:from>
    <xdr:to>
      <xdr:col>67</xdr:col>
      <xdr:colOff>101600</xdr:colOff>
      <xdr:row>38</xdr:row>
      <xdr:rowOff>160096</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151223</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6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129066</xdr:rowOff>
    </xdr:from>
    <xdr:to>
      <xdr:col>85</xdr:col>
      <xdr:colOff>127000</xdr:colOff>
      <xdr:row>56</xdr:row>
      <xdr:rowOff>74014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558816"/>
          <a:ext cx="838200" cy="11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129066</xdr:rowOff>
    </xdr:from>
    <xdr:to>
      <xdr:col>81</xdr:col>
      <xdr:colOff>50800</xdr:colOff>
      <xdr:row>56</xdr:row>
      <xdr:rowOff>5704</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558816"/>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5704</xdr:rowOff>
    </xdr:from>
    <xdr:to>
      <xdr:col>76</xdr:col>
      <xdr:colOff>114300</xdr:colOff>
      <xdr:row>56</xdr:row>
      <xdr:rowOff>71618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606904"/>
          <a:ext cx="889000" cy="6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71618</xdr:rowOff>
    </xdr:from>
    <xdr:to>
      <xdr:col>71</xdr:col>
      <xdr:colOff>177800</xdr:colOff>
      <xdr:row>56</xdr:row>
      <xdr:rowOff>154966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672818"/>
          <a:ext cx="889000" cy="8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23214</xdr:rowOff>
    </xdr:from>
    <xdr:to>
      <xdr:col>85</xdr:col>
      <xdr:colOff>177800</xdr:colOff>
      <xdr:row>56</xdr:row>
      <xdr:rowOff>124814</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6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46091</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4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78266</xdr:rowOff>
    </xdr:from>
    <xdr:to>
      <xdr:col>81</xdr:col>
      <xdr:colOff>101600</xdr:colOff>
      <xdr:row>56</xdr:row>
      <xdr:rowOff>8416</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5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24943</xdr:rowOff>
    </xdr:from>
    <xdr:ext cx="59901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181795" y="92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126354</xdr:rowOff>
    </xdr:from>
    <xdr:to>
      <xdr:col>76</xdr:col>
      <xdr:colOff>165100</xdr:colOff>
      <xdr:row>56</xdr:row>
      <xdr:rowOff>56504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5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73031</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292795" y="933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20818</xdr:rowOff>
    </xdr:from>
    <xdr:to>
      <xdr:col>72</xdr:col>
      <xdr:colOff>38100</xdr:colOff>
      <xdr:row>56</xdr:row>
      <xdr:rowOff>122418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6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138945</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3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104166</xdr:rowOff>
    </xdr:from>
    <xdr:to>
      <xdr:col>67</xdr:col>
      <xdr:colOff>101600</xdr:colOff>
      <xdr:row>57</xdr:row>
      <xdr:rowOff>34316</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7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25443</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7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99946</xdr:rowOff>
    </xdr:from>
    <xdr:to>
      <xdr:col>85</xdr:col>
      <xdr:colOff>127000</xdr:colOff>
      <xdr:row>78</xdr:row>
      <xdr:rowOff>138641</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5481300" y="13473046"/>
          <a:ext cx="838200" cy="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138641</xdr:rowOff>
    </xdr:from>
    <xdr:to>
      <xdr:col>81</xdr:col>
      <xdr:colOff>50800</xdr:colOff>
      <xdr:row>78</xdr:row>
      <xdr:rowOff>138818</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4592300" y="13511741"/>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138818</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3703300" y="1351191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139571</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126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49146</xdr:rowOff>
    </xdr:from>
    <xdr:to>
      <xdr:col>85</xdr:col>
      <xdr:colOff>177800</xdr:colOff>
      <xdr:row>78</xdr:row>
      <xdr:rowOff>150746</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4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8523</xdr:rowOff>
    </xdr:from>
    <xdr:ext cx="534377"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2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87841</xdr:rowOff>
    </xdr:from>
    <xdr:to>
      <xdr:col>81</xdr:col>
      <xdr:colOff>101600</xdr:colOff>
      <xdr:row>79</xdr:row>
      <xdr:rowOff>17991</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4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9118</xdr:rowOff>
    </xdr:from>
    <xdr:ext cx="378565"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2017" y="13553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88018</xdr:rowOff>
    </xdr:from>
    <xdr:to>
      <xdr:col>76</xdr:col>
      <xdr:colOff>165100</xdr:colOff>
      <xdr:row>79</xdr:row>
      <xdr:rowOff>18168</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4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9295</xdr:rowOff>
    </xdr:from>
    <xdr:ext cx="378565"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3017" y="1355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88771</xdr:rowOff>
    </xdr:from>
    <xdr:to>
      <xdr:col>67</xdr:col>
      <xdr:colOff>101600</xdr:colOff>
      <xdr:row>79</xdr:row>
      <xdr:rowOff>18921</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10048</xdr:rowOff>
    </xdr:from>
    <xdr:ext cx="313932"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57333" y="13554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40058</xdr:rowOff>
    </xdr:from>
    <xdr:to>
      <xdr:col>85</xdr:col>
      <xdr:colOff>127000</xdr:colOff>
      <xdr:row>97</xdr:row>
      <xdr:rowOff>47716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670708"/>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35770</xdr:rowOff>
    </xdr:from>
    <xdr:to>
      <xdr:col>81</xdr:col>
      <xdr:colOff>50800</xdr:colOff>
      <xdr:row>97</xdr:row>
      <xdr:rowOff>47716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4592300" y="16666420"/>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35770</xdr:rowOff>
    </xdr:from>
    <xdr:to>
      <xdr:col>76</xdr:col>
      <xdr:colOff>114300</xdr:colOff>
      <xdr:row>97</xdr:row>
      <xdr:rowOff>50597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3703300" y="16666420"/>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50597</xdr:rowOff>
    </xdr:from>
    <xdr:to>
      <xdr:col>71</xdr:col>
      <xdr:colOff>177800</xdr:colOff>
      <xdr:row>97</xdr:row>
      <xdr:rowOff>57962</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2814300" y="1668124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160708</xdr:rowOff>
    </xdr:from>
    <xdr:to>
      <xdr:col>85</xdr:col>
      <xdr:colOff>177800</xdr:colOff>
      <xdr:row>97</xdr:row>
      <xdr:rowOff>90858</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6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139135</xdr:rowOff>
    </xdr:from>
    <xdr:ext cx="534377"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59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168366</xdr:rowOff>
    </xdr:from>
    <xdr:to>
      <xdr:col>81</xdr:col>
      <xdr:colOff>101600</xdr:colOff>
      <xdr:row>97</xdr:row>
      <xdr:rowOff>98516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6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89643</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7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156420</xdr:rowOff>
    </xdr:from>
    <xdr:to>
      <xdr:col>76</xdr:col>
      <xdr:colOff>165100</xdr:colOff>
      <xdr:row>97</xdr:row>
      <xdr:rowOff>86570</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6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77697</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7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171247</xdr:rowOff>
    </xdr:from>
    <xdr:to>
      <xdr:col>72</xdr:col>
      <xdr:colOff>38100</xdr:colOff>
      <xdr:row>97</xdr:row>
      <xdr:rowOff>101397</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6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92524</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7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7162</xdr:rowOff>
    </xdr:from>
    <xdr:to>
      <xdr:col>67</xdr:col>
      <xdr:colOff>101600</xdr:colOff>
      <xdr:row>97</xdr:row>
      <xdr:rowOff>108762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6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99889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7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一人当たりのコストについては、その年度の実施事業の</a:t>
          </a:r>
          <a:r>
            <a:rPr kumimoji="1" lang="ja-JP" altLang="en-US" sz="1100">
              <a:solidFill>
                <a:schemeClr val="dk1"/>
              </a:solidFill>
              <a:effectLst/>
              <a:latin typeface="+mn-lt"/>
              <a:ea typeface="+mn-ea"/>
              <a:cs typeface="+mn-cs"/>
            </a:rPr>
            <a:t>普通建設事業等の</a:t>
          </a:r>
          <a:r>
            <a:rPr kumimoji="1" lang="ja-JP" altLang="ja-JP" sz="1100">
              <a:solidFill>
                <a:schemeClr val="dk1"/>
              </a:solidFill>
              <a:effectLst/>
              <a:latin typeface="+mn-lt"/>
              <a:ea typeface="+mn-ea"/>
              <a:cs typeface="+mn-cs"/>
            </a:rPr>
            <a:t>内容や人口数により大きく変動するものと思われるが、</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年度の目的別の特徴としては、</a:t>
          </a:r>
          <a:r>
            <a:rPr kumimoji="1" lang="ja-JP" altLang="en-US" sz="1100">
              <a:solidFill>
                <a:schemeClr val="dk1"/>
              </a:solidFill>
              <a:effectLst/>
              <a:latin typeface="+mn-lt"/>
              <a:ea typeface="+mn-ea"/>
              <a:cs typeface="+mn-cs"/>
            </a:rPr>
            <a:t>副町長配置による人件費の増や中央公民館等建設基金等の廃止による財政運営基金等への移行等により総務費のコストが１０２，２５７円の増加があり、平成３０年８月の豪雨に伴う災害復旧事業費のコストが１６，９２７円増加した。一方、令和２年度に予定していた中央公民館建設を取り止めしたことにより</a:t>
          </a:r>
          <a:r>
            <a:rPr kumimoji="1" lang="ja-JP" altLang="ja-JP" sz="1100">
              <a:solidFill>
                <a:schemeClr val="dk1"/>
              </a:solidFill>
              <a:effectLst/>
              <a:latin typeface="+mn-lt"/>
              <a:ea typeface="+mn-ea"/>
              <a:cs typeface="+mn-cs"/>
            </a:rPr>
            <a:t>中央公民館等建設基金の</a:t>
          </a:r>
          <a:r>
            <a:rPr kumimoji="1" lang="ja-JP" altLang="en-US" sz="1100">
              <a:solidFill>
                <a:schemeClr val="dk1"/>
              </a:solidFill>
              <a:effectLst/>
              <a:latin typeface="+mn-lt"/>
              <a:ea typeface="+mn-ea"/>
              <a:cs typeface="+mn-cs"/>
            </a:rPr>
            <a:t>積立金の大幅な減少に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２５，４５９</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中央公民館等建設基金</a:t>
          </a:r>
          <a:r>
            <a:rPr kumimoji="1" lang="ja-JP" altLang="en-US" sz="1100">
              <a:solidFill>
                <a:schemeClr val="dk1"/>
              </a:solidFill>
              <a:effectLst/>
              <a:latin typeface="+mn-lt"/>
              <a:ea typeface="+mn-ea"/>
              <a:cs typeface="+mn-cs"/>
            </a:rPr>
            <a:t>の廃止により</a:t>
          </a:r>
          <a:r>
            <a:rPr kumimoji="1" lang="ja-JP" altLang="ja-JP" sz="1100">
              <a:solidFill>
                <a:schemeClr val="dk1"/>
              </a:solidFill>
              <a:effectLst/>
              <a:latin typeface="+mn-lt"/>
              <a:ea typeface="+mn-ea"/>
              <a:cs typeface="+mn-cs"/>
            </a:rPr>
            <a:t>財政運営基金</a:t>
          </a:r>
          <a:r>
            <a:rPr kumimoji="1" lang="ja-JP" altLang="en-US" sz="1100">
              <a:solidFill>
                <a:schemeClr val="dk1"/>
              </a:solidFill>
              <a:effectLst/>
              <a:latin typeface="+mn-lt"/>
              <a:ea typeface="+mn-ea"/>
              <a:cs typeface="+mn-cs"/>
            </a:rPr>
            <a:t>に移行したことにより</a:t>
          </a:r>
          <a:r>
            <a:rPr kumimoji="1" lang="ja-JP" altLang="ja-JP" sz="1100">
              <a:solidFill>
                <a:schemeClr val="dk1"/>
              </a:solidFill>
              <a:effectLst/>
              <a:latin typeface="+mn-lt"/>
              <a:ea typeface="+mn-ea"/>
              <a:cs typeface="+mn-cs"/>
            </a:rPr>
            <a:t>残高の</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や、単年度実質収支は</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あった。平成１９年度に病院の診療所化に係る不良債務解消のため、財政調整基金や特定目的基金を取崩し財源を確保した。その後、財政調整基金は可能な限り積立を行い、さらに経済対策に伴う国からの交付金や、大型の補正予算事業の実施により、実質収支や実質単年度収支も改善された。今後</a:t>
          </a:r>
          <a:r>
            <a:rPr kumimoji="1" lang="ja-JP" altLang="en-US" sz="1100">
              <a:solidFill>
                <a:schemeClr val="dk1"/>
              </a:solidFill>
              <a:effectLst/>
              <a:latin typeface="+mn-lt"/>
              <a:ea typeface="+mn-ea"/>
              <a:cs typeface="+mn-cs"/>
            </a:rPr>
            <a:t>は財政環境が整うまで中央公民館等の</a:t>
          </a:r>
          <a:r>
            <a:rPr kumimoji="1" lang="ja-JP" altLang="ja-JP" sz="1100">
              <a:solidFill>
                <a:schemeClr val="dk1"/>
              </a:solidFill>
              <a:effectLst/>
              <a:latin typeface="+mn-lt"/>
              <a:ea typeface="+mn-ea"/>
              <a:cs typeface="+mn-cs"/>
            </a:rPr>
            <a:t>大型の普通建設事業</a:t>
          </a:r>
          <a:r>
            <a:rPr kumimoji="1" lang="ja-JP" altLang="en-US" sz="1100">
              <a:solidFill>
                <a:schemeClr val="dk1"/>
              </a:solidFill>
              <a:effectLst/>
              <a:latin typeface="+mn-lt"/>
              <a:ea typeface="+mn-ea"/>
              <a:cs typeface="+mn-cs"/>
            </a:rPr>
            <a:t>を休止している状況であることから</a:t>
          </a:r>
          <a:r>
            <a:rPr kumimoji="1" lang="ja-JP" altLang="ja-JP" sz="1100">
              <a:solidFill>
                <a:schemeClr val="dk1"/>
              </a:solidFill>
              <a:effectLst/>
              <a:latin typeface="+mn-lt"/>
              <a:ea typeface="+mn-ea"/>
              <a:cs typeface="+mn-cs"/>
            </a:rPr>
            <a:t>、計画的な基金運用に努める。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水道事業会計では、減価償却費等の内部留保資金が年々増加してきたが、平成２５年度から平成２６年度に中央監視等設備の更新を行い、平成２６年度から減少している。一般会計から特別会計への補助金及び繰出金で収支調整を行い、全特別会計で黒字収支となっている。今後とも特別会計の経費を極力抑制し赤字収支とならないよ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5062422</v>
      </c>
      <c r="BO4" s="430"/>
      <c r="BP4" s="430"/>
      <c r="BQ4" s="430"/>
      <c r="BR4" s="430"/>
      <c r="BS4" s="430"/>
      <c r="BT4" s="430"/>
      <c r="BU4" s="431"/>
      <c r="BV4" s="429">
        <v>4650000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11.2</v>
      </c>
      <c r="CU4" s="436"/>
      <c r="CV4" s="436"/>
      <c r="CW4" s="436"/>
      <c r="CX4" s="436"/>
      <c r="CY4" s="436"/>
      <c r="CZ4" s="436"/>
      <c r="DA4" s="437"/>
      <c r="DB4" s="435">
        <v>12.5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4752559</v>
      </c>
      <c r="BO5" s="467"/>
      <c r="BP5" s="467"/>
      <c r="BQ5" s="467"/>
      <c r="BR5" s="467"/>
      <c r="BS5" s="467"/>
      <c r="BT5" s="467"/>
      <c r="BU5" s="468"/>
      <c r="BV5" s="466">
        <v>4339765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88.1</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309863</v>
      </c>
      <c r="BO6" s="467"/>
      <c r="BP6" s="467"/>
      <c r="BQ6" s="467"/>
      <c r="BR6" s="467"/>
      <c r="BS6" s="467"/>
      <c r="BT6" s="467"/>
      <c r="BU6" s="468"/>
      <c r="BV6" s="466">
        <v>310235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97.1</v>
      </c>
      <c r="CU6" s="504"/>
      <c r="CV6" s="504"/>
      <c r="CW6" s="504"/>
      <c r="CX6" s="504"/>
      <c r="CY6" s="504"/>
      <c r="CZ6" s="504"/>
      <c r="DA6" s="505"/>
      <c r="DB6" s="503">
        <v>91.7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39575</v>
      </c>
      <c r="BO7" s="467"/>
      <c r="BP7" s="467"/>
      <c r="BQ7" s="467"/>
      <c r="BR7" s="467"/>
      <c r="BS7" s="467"/>
      <c r="BT7" s="467"/>
      <c r="BU7" s="468"/>
      <c r="BV7" s="466">
        <v>7682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2418225</v>
      </c>
      <c r="CU7" s="467"/>
      <c r="CV7" s="467"/>
      <c r="CW7" s="467"/>
      <c r="CX7" s="467"/>
      <c r="CY7" s="467"/>
      <c r="CZ7" s="467"/>
      <c r="DA7" s="468"/>
      <c r="DB7" s="466">
        <v>2418381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270288</v>
      </c>
      <c r="BO8" s="467"/>
      <c r="BP8" s="467"/>
      <c r="BQ8" s="467"/>
      <c r="BR8" s="467"/>
      <c r="BS8" s="467"/>
      <c r="BT8" s="467"/>
      <c r="BU8" s="468"/>
      <c r="BV8" s="466">
        <v>302553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0.21</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5829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-32265</v>
      </c>
      <c r="BO9" s="467"/>
      <c r="BP9" s="467"/>
      <c r="BQ9" s="467"/>
      <c r="BR9" s="467"/>
      <c r="BS9" s="467"/>
      <c r="BT9" s="467"/>
      <c r="BU9" s="468"/>
      <c r="BV9" s="466">
        <v>11738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9.6999999999999993</v>
      </c>
      <c r="CU9" s="464"/>
      <c r="CV9" s="464"/>
      <c r="CW9" s="464"/>
      <c r="CX9" s="464"/>
      <c r="CY9" s="464"/>
      <c r="CZ9" s="464"/>
      <c r="DA9" s="465"/>
      <c r="DB9" s="463">
        <v>9.5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6365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542453</v>
      </c>
      <c r="BO10" s="467"/>
      <c r="BP10" s="467"/>
      <c r="BQ10" s="467"/>
      <c r="BR10" s="467"/>
      <c r="BS10" s="467"/>
      <c r="BT10" s="467"/>
      <c r="BU10" s="468"/>
      <c r="BV10" s="466">
        <v>157274</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5547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330000</v>
      </c>
      <c r="BO12" s="467"/>
      <c r="BP12" s="467"/>
      <c r="BQ12" s="467"/>
      <c r="BR12" s="467"/>
      <c r="BS12" s="467"/>
      <c r="BT12" s="467"/>
      <c r="BU12" s="468"/>
      <c r="BV12" s="466">
        <v>420800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5489</v>
      </c>
      <c r="S13" s="548"/>
      <c r="T13" s="548"/>
      <c r="U13" s="548"/>
      <c r="V13" s="549"/>
      <c r="W13" s="482" t="s">
        <v>139</v>
      </c>
      <c r="X13" s="483"/>
      <c r="Y13" s="483"/>
      <c r="Z13" s="483"/>
      <c r="AA13" s="483"/>
      <c r="AB13" s="473"/>
      <c r="AC13" s="517">
        <v>533</v>
      </c>
      <c r="AD13" s="518"/>
      <c r="AE13" s="518"/>
      <c r="AF13" s="518"/>
      <c r="AG13" s="557"/>
      <c r="AH13" s="517">
        <v>600</v>
      </c>
      <c r="AI13" s="518"/>
      <c r="AJ13" s="518"/>
      <c r="AK13" s="518"/>
      <c r="AL13" s="519"/>
      <c r="AM13" s="495" t="s">
        <v>140</v>
      </c>
      <c r="AN13" s="496"/>
      <c r="AO13" s="496"/>
      <c r="AP13" s="496"/>
      <c r="AQ13" s="496"/>
      <c r="AR13" s="496"/>
      <c r="AS13" s="496"/>
      <c r="AT13" s="497"/>
      <c r="AU13" s="498" t="s">
        <v>94</v>
      </c>
      <c r="AV13" s="499"/>
      <c r="AW13" s="499"/>
      <c r="AX13" s="499"/>
      <c r="AY13" s="500" t="s">
        <v>141</v>
      </c>
      <c r="AZ13" s="501"/>
      <c r="BA13" s="501"/>
      <c r="BB13" s="501"/>
      <c r="BC13" s="501"/>
      <c r="BD13" s="501"/>
      <c r="BE13" s="501"/>
      <c r="BF13" s="501"/>
      <c r="BG13" s="501"/>
      <c r="BH13" s="501"/>
      <c r="BI13" s="501"/>
      <c r="BJ13" s="501"/>
      <c r="BK13" s="501"/>
      <c r="BL13" s="501"/>
      <c r="BM13" s="502"/>
      <c r="BN13" s="466">
        <v>180188</v>
      </c>
      <c r="BO13" s="467"/>
      <c r="BP13" s="467"/>
      <c r="BQ13" s="467"/>
      <c r="BR13" s="467"/>
      <c r="BS13" s="467"/>
      <c r="BT13" s="467"/>
      <c r="BU13" s="468"/>
      <c r="BV13" s="466">
        <v>-251788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9.1</v>
      </c>
      <c r="CU13" s="464"/>
      <c r="CV13" s="464"/>
      <c r="CW13" s="464"/>
      <c r="CX13" s="464"/>
      <c r="CY13" s="464"/>
      <c r="CZ13" s="464"/>
      <c r="DA13" s="465"/>
      <c r="DB13" s="463">
        <v>8.5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5674</v>
      </c>
      <c r="S14" s="548"/>
      <c r="T14" s="548"/>
      <c r="U14" s="548"/>
      <c r="V14" s="549"/>
      <c r="W14" s="456"/>
      <c r="X14" s="457"/>
      <c r="Y14" s="457"/>
      <c r="Z14" s="457"/>
      <c r="AA14" s="457"/>
      <c r="AB14" s="446"/>
      <c r="AC14" s="550">
        <v>17.899999999999999</v>
      </c>
      <c r="AD14" s="551"/>
      <c r="AE14" s="551"/>
      <c r="AF14" s="551"/>
      <c r="AG14" s="552"/>
      <c r="AH14" s="550">
        <v>19.399999999999999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56.6</v>
      </c>
      <c r="CU14" s="562"/>
      <c r="CV14" s="562"/>
      <c r="CW14" s="562"/>
      <c r="CX14" s="562"/>
      <c r="CY14" s="562"/>
      <c r="CZ14" s="562"/>
      <c r="DA14" s="563"/>
      <c r="DB14" s="561">
        <v>51.6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5618</v>
      </c>
      <c r="S15" s="548"/>
      <c r="T15" s="548"/>
      <c r="U15" s="548"/>
      <c r="V15" s="549"/>
      <c r="W15" s="482" t="s">
        <v>146</v>
      </c>
      <c r="X15" s="483"/>
      <c r="Y15" s="483"/>
      <c r="Z15" s="483"/>
      <c r="AA15" s="483"/>
      <c r="AB15" s="473"/>
      <c r="AC15" s="517">
        <v>1052</v>
      </c>
      <c r="AD15" s="518"/>
      <c r="AE15" s="518"/>
      <c r="AF15" s="518"/>
      <c r="AG15" s="557"/>
      <c r="AH15" s="517">
        <v>1089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462017</v>
      </c>
      <c r="BO15" s="430"/>
      <c r="BP15" s="430"/>
      <c r="BQ15" s="430"/>
      <c r="BR15" s="430"/>
      <c r="BS15" s="430"/>
      <c r="BT15" s="430"/>
      <c r="BU15" s="431"/>
      <c r="BV15" s="429">
        <v>473969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35.200000000000003</v>
      </c>
      <c r="AD16" s="551"/>
      <c r="AE16" s="551"/>
      <c r="AF16" s="551"/>
      <c r="AG16" s="552"/>
      <c r="AH16" s="550">
        <v>35.1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2213603</v>
      </c>
      <c r="BO16" s="467"/>
      <c r="BP16" s="467"/>
      <c r="BQ16" s="467"/>
      <c r="BR16" s="467"/>
      <c r="BS16" s="467"/>
      <c r="BT16" s="467"/>
      <c r="BU16" s="468"/>
      <c r="BV16" s="466">
        <v>2205873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1400</v>
      </c>
      <c r="AD17" s="518"/>
      <c r="AE17" s="518"/>
      <c r="AF17" s="518"/>
      <c r="AG17" s="557"/>
      <c r="AH17" s="517">
        <v>1411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573352</v>
      </c>
      <c r="BO17" s="467"/>
      <c r="BP17" s="467"/>
      <c r="BQ17" s="467"/>
      <c r="BR17" s="467"/>
      <c r="BS17" s="467"/>
      <c r="BT17" s="467"/>
      <c r="BU17" s="468"/>
      <c r="BV17" s="466">
        <v>593055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161.66999999999999</v>
      </c>
      <c r="M18" s="579"/>
      <c r="N18" s="579"/>
      <c r="O18" s="579"/>
      <c r="P18" s="579"/>
      <c r="Q18" s="579"/>
      <c r="R18" s="580"/>
      <c r="S18" s="580"/>
      <c r="T18" s="580"/>
      <c r="U18" s="580"/>
      <c r="V18" s="581"/>
      <c r="W18" s="484"/>
      <c r="X18" s="485"/>
      <c r="Y18" s="485"/>
      <c r="Z18" s="485"/>
      <c r="AA18" s="485"/>
      <c r="AB18" s="476"/>
      <c r="AC18" s="582">
        <v>46.9</v>
      </c>
      <c r="AD18" s="583"/>
      <c r="AE18" s="583"/>
      <c r="AF18" s="583"/>
      <c r="AG18" s="584"/>
      <c r="AH18" s="582">
        <v>45.5</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2282480</v>
      </c>
      <c r="BO18" s="467"/>
      <c r="BP18" s="467"/>
      <c r="BQ18" s="467"/>
      <c r="BR18" s="467"/>
      <c r="BS18" s="467"/>
      <c r="BT18" s="467"/>
      <c r="BU18" s="468"/>
      <c r="BV18" s="466">
        <v>2142662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3379723</v>
      </c>
      <c r="BO19" s="467"/>
      <c r="BP19" s="467"/>
      <c r="BQ19" s="467"/>
      <c r="BR19" s="467"/>
      <c r="BS19" s="467"/>
      <c r="BT19" s="467"/>
      <c r="BU19" s="468"/>
      <c r="BV19" s="466">
        <v>3425583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1643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4468849</v>
      </c>
      <c r="BO23" s="467"/>
      <c r="BP23" s="467"/>
      <c r="BQ23" s="467"/>
      <c r="BR23" s="467"/>
      <c r="BS23" s="467"/>
      <c r="BT23" s="467"/>
      <c r="BU23" s="468"/>
      <c r="BV23" s="466">
        <v>4431006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5740</v>
      </c>
      <c r="R24" s="518"/>
      <c r="S24" s="518"/>
      <c r="T24" s="518"/>
      <c r="U24" s="518"/>
      <c r="V24" s="557"/>
      <c r="W24" s="616"/>
      <c r="X24" s="604"/>
      <c r="Y24" s="605"/>
      <c r="Z24" s="516" t="s">
        <v>170</v>
      </c>
      <c r="AA24" s="496"/>
      <c r="AB24" s="496"/>
      <c r="AC24" s="496"/>
      <c r="AD24" s="496"/>
      <c r="AE24" s="496"/>
      <c r="AF24" s="496"/>
      <c r="AG24" s="497"/>
      <c r="AH24" s="517">
        <v>66</v>
      </c>
      <c r="AI24" s="518"/>
      <c r="AJ24" s="518"/>
      <c r="AK24" s="518"/>
      <c r="AL24" s="557"/>
      <c r="AM24" s="517">
        <v>197538</v>
      </c>
      <c r="AN24" s="518"/>
      <c r="AO24" s="518"/>
      <c r="AP24" s="518"/>
      <c r="AQ24" s="518"/>
      <c r="AR24" s="557"/>
      <c r="AS24" s="517">
        <v>2993</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2623898</v>
      </c>
      <c r="BO24" s="467"/>
      <c r="BP24" s="467"/>
      <c r="BQ24" s="467"/>
      <c r="BR24" s="467"/>
      <c r="BS24" s="467"/>
      <c r="BT24" s="467"/>
      <c r="BU24" s="468"/>
      <c r="BV24" s="466">
        <v>2630622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5580</v>
      </c>
      <c r="R25" s="518"/>
      <c r="S25" s="518"/>
      <c r="T25" s="518"/>
      <c r="U25" s="518"/>
      <c r="V25" s="557"/>
      <c r="W25" s="616"/>
      <c r="X25" s="604"/>
      <c r="Y25" s="605"/>
      <c r="Z25" s="516" t="s">
        <v>173</v>
      </c>
      <c r="AA25" s="496"/>
      <c r="AB25" s="496"/>
      <c r="AC25" s="496"/>
      <c r="AD25" s="496"/>
      <c r="AE25" s="496"/>
      <c r="AF25" s="496"/>
      <c r="AG25" s="497"/>
      <c r="AH25" s="517" t="s">
        <v>137</v>
      </c>
      <c r="AI25" s="518"/>
      <c r="AJ25" s="518"/>
      <c r="AK25" s="518"/>
      <c r="AL25" s="557"/>
      <c r="AM25" s="517" t="s">
        <v>137</v>
      </c>
      <c r="AN25" s="518"/>
      <c r="AO25" s="518"/>
      <c r="AP25" s="518"/>
      <c r="AQ25" s="518"/>
      <c r="AR25" s="557"/>
      <c r="AS25" s="517" t="s">
        <v>128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55624</v>
      </c>
      <c r="BO25" s="430"/>
      <c r="BP25" s="430"/>
      <c r="BQ25" s="430"/>
      <c r="BR25" s="430"/>
      <c r="BS25" s="430"/>
      <c r="BT25" s="430"/>
      <c r="BU25" s="431"/>
      <c r="BV25" s="429">
        <v>10287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5350</v>
      </c>
      <c r="R26" s="518"/>
      <c r="S26" s="518"/>
      <c r="T26" s="518"/>
      <c r="U26" s="518"/>
      <c r="V26" s="557"/>
      <c r="W26" s="616"/>
      <c r="X26" s="604"/>
      <c r="Y26" s="605"/>
      <c r="Z26" s="516" t="s">
        <v>176</v>
      </c>
      <c r="AA26" s="626"/>
      <c r="AB26" s="626"/>
      <c r="AC26" s="626"/>
      <c r="AD26" s="626"/>
      <c r="AE26" s="626"/>
      <c r="AF26" s="626"/>
      <c r="AG26" s="627"/>
      <c r="AH26" s="517">
        <v>2</v>
      </c>
      <c r="AI26" s="518"/>
      <c r="AJ26" s="518"/>
      <c r="AK26" s="518"/>
      <c r="AL26" s="557"/>
      <c r="AM26" s="517" t="s">
        <v>177</v>
      </c>
      <c r="AN26" s="518"/>
      <c r="AO26" s="518"/>
      <c r="AP26" s="518"/>
      <c r="AQ26" s="518"/>
      <c r="AR26" s="557"/>
      <c r="AS26" s="517" t="s">
        <v>177</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3100</v>
      </c>
      <c r="R27" s="518"/>
      <c r="S27" s="518"/>
      <c r="T27" s="518"/>
      <c r="U27" s="518"/>
      <c r="V27" s="557"/>
      <c r="W27" s="616"/>
      <c r="X27" s="604"/>
      <c r="Y27" s="605"/>
      <c r="Z27" s="516" t="s">
        <v>180</v>
      </c>
      <c r="AA27" s="496"/>
      <c r="AB27" s="496"/>
      <c r="AC27" s="496"/>
      <c r="AD27" s="496"/>
      <c r="AE27" s="496"/>
      <c r="AF27" s="496"/>
      <c r="AG27" s="497"/>
      <c r="AH27" s="517" t="s">
        <v>181</v>
      </c>
      <c r="AI27" s="518"/>
      <c r="AJ27" s="518"/>
      <c r="AK27" s="518"/>
      <c r="AL27" s="557"/>
      <c r="AM27" s="517" t="s">
        <v>137</v>
      </c>
      <c r="AN27" s="518"/>
      <c r="AO27" s="518"/>
      <c r="AP27" s="518"/>
      <c r="AQ27" s="518"/>
      <c r="AR27" s="557"/>
      <c r="AS27" s="517" t="s">
        <v>137</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119318</v>
      </c>
      <c r="BO27" s="640"/>
      <c r="BP27" s="640"/>
      <c r="BQ27" s="640"/>
      <c r="BR27" s="640"/>
      <c r="BS27" s="640"/>
      <c r="BT27" s="640"/>
      <c r="BU27" s="641"/>
      <c r="BV27" s="639">
        <v>117917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2500</v>
      </c>
      <c r="R28" s="518"/>
      <c r="S28" s="518"/>
      <c r="T28" s="518"/>
      <c r="U28" s="518"/>
      <c r="V28" s="557"/>
      <c r="W28" s="616"/>
      <c r="X28" s="604"/>
      <c r="Y28" s="605"/>
      <c r="Z28" s="516" t="s">
        <v>184</v>
      </c>
      <c r="AA28" s="496"/>
      <c r="AB28" s="496"/>
      <c r="AC28" s="496"/>
      <c r="AD28" s="496"/>
      <c r="AE28" s="496"/>
      <c r="AF28" s="496"/>
      <c r="AG28" s="497"/>
      <c r="AH28" s="517" t="s">
        <v>137</v>
      </c>
      <c r="AI28" s="518"/>
      <c r="AJ28" s="518"/>
      <c r="AK28" s="518"/>
      <c r="AL28" s="557"/>
      <c r="AM28" s="517" t="s">
        <v>128</v>
      </c>
      <c r="AN28" s="518"/>
      <c r="AO28" s="518"/>
      <c r="AP28" s="518"/>
      <c r="AQ28" s="518"/>
      <c r="AR28" s="557"/>
      <c r="AS28" s="517" t="s">
        <v>137</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701049</v>
      </c>
      <c r="BO28" s="430"/>
      <c r="BP28" s="430"/>
      <c r="BQ28" s="430"/>
      <c r="BR28" s="430"/>
      <c r="BS28" s="430"/>
      <c r="BT28" s="430"/>
      <c r="BU28" s="431"/>
      <c r="BV28" s="429">
        <v>488596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8</v>
      </c>
      <c r="M29" s="518"/>
      <c r="N29" s="518"/>
      <c r="O29" s="518"/>
      <c r="P29" s="557"/>
      <c r="Q29" s="517">
        <v>2300</v>
      </c>
      <c r="R29" s="518"/>
      <c r="S29" s="518"/>
      <c r="T29" s="518"/>
      <c r="U29" s="518"/>
      <c r="V29" s="557"/>
      <c r="W29" s="617"/>
      <c r="X29" s="618"/>
      <c r="Y29" s="619"/>
      <c r="Z29" s="516" t="s">
        <v>187</v>
      </c>
      <c r="AA29" s="496"/>
      <c r="AB29" s="496"/>
      <c r="AC29" s="496"/>
      <c r="AD29" s="496"/>
      <c r="AE29" s="496"/>
      <c r="AF29" s="496"/>
      <c r="AG29" s="497"/>
      <c r="AH29" s="517">
        <v>66</v>
      </c>
      <c r="AI29" s="518"/>
      <c r="AJ29" s="518"/>
      <c r="AK29" s="518"/>
      <c r="AL29" s="557"/>
      <c r="AM29" s="517">
        <v>197538</v>
      </c>
      <c r="AN29" s="518"/>
      <c r="AO29" s="518"/>
      <c r="AP29" s="518"/>
      <c r="AQ29" s="518"/>
      <c r="AR29" s="557"/>
      <c r="AS29" s="517">
        <v>2993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99888</v>
      </c>
      <c r="BO29" s="467"/>
      <c r="BP29" s="467"/>
      <c r="BQ29" s="467"/>
      <c r="BR29" s="467"/>
      <c r="BS29" s="467"/>
      <c r="BT29" s="467"/>
      <c r="BU29" s="468"/>
      <c r="BV29" s="466">
        <v>45378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234507</v>
      </c>
      <c r="BO30" s="640"/>
      <c r="BP30" s="640"/>
      <c r="BQ30" s="640"/>
      <c r="BR30" s="640"/>
      <c r="BS30" s="640"/>
      <c r="BT30" s="640"/>
      <c r="BU30" s="641"/>
      <c r="BV30" s="639">
        <v>597211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最上広域市町村圏事務組合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グリーンバレー神室振興公社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最上地区広域連合（一般会計）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介護サービス事業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最上地区広域連合（国民健康保険特別会計）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山形県自治会館管理組合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山形県消防補償等組合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山形県市町村交通災害共済組合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山形県市町村職員退職手当組合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山形県後期高齢者医療広域連合（一般会計分）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山形県後期高齢者医療広域連合（特別会計分）</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gXQm3ePA4SQfrR+pR77JkZRX23WK5LqS7G5jJueD3yN7j0DRcNEURMQrSlyBg/iGHKFq5YwAFj4ugdFryWno2Q==" saltValue="U8a7IjhO3PHmXgGw13cD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560</v>
      </c>
      <c r="D34" s="1244"/>
      <c r="E34" s="1245"/>
      <c r="F34" s="32">
        <v>10.77</v>
      </c>
      <c r="G34" s="33">
        <v>10.86</v>
      </c>
      <c r="H34" s="33">
        <v>11.61</v>
      </c>
      <c r="I34" s="33">
        <v>12.51</v>
      </c>
      <c r="J34" s="34">
        <v>11.17</v>
      </c>
      <c r="K34" s="22"/>
      <c r="L34" s="22"/>
      <c r="M34" s="22"/>
      <c r="N34" s="22"/>
      <c r="O34" s="22"/>
      <c r="P34" s="22"/>
    </row>
    <row r="35" spans="1:16" ht="39" customHeight="1">
      <c r="A35" s="22"/>
      <c r="B35" s="35"/>
      <c r="C35" s="1238" t="s">
        <v>561</v>
      </c>
      <c r="D35" s="1239"/>
      <c r="E35" s="1240"/>
      <c r="F35" s="36">
        <v>6.37</v>
      </c>
      <c r="G35" s="37">
        <v>5.12</v>
      </c>
      <c r="H35" s="37">
        <v>4.34</v>
      </c>
      <c r="I35" s="37">
        <v>3.91</v>
      </c>
      <c r="J35" s="38">
        <v>3.9</v>
      </c>
      <c r="K35" s="22"/>
      <c r="L35" s="22"/>
      <c r="M35" s="22"/>
      <c r="N35" s="22"/>
      <c r="O35" s="22"/>
      <c r="P35" s="22"/>
    </row>
    <row r="36" spans="1:16" ht="39" customHeight="1">
      <c r="A36" s="22"/>
      <c r="B36" s="35"/>
      <c r="C36" s="1238" t="s">
        <v>562</v>
      </c>
      <c r="D36" s="1239"/>
      <c r="E36" s="1240"/>
      <c r="F36" s="36">
        <v>0.05</v>
      </c>
      <c r="G36" s="37">
        <v>0.47</v>
      </c>
      <c r="H36" s="37">
        <v>0.43</v>
      </c>
      <c r="I36" s="37">
        <v>0.4</v>
      </c>
      <c r="J36" s="38">
        <v>1.33</v>
      </c>
      <c r="K36" s="22"/>
      <c r="L36" s="22"/>
      <c r="M36" s="22"/>
      <c r="N36" s="22"/>
      <c r="O36" s="22"/>
      <c r="P36" s="22"/>
    </row>
    <row r="37" spans="1:16" ht="39" customHeight="1">
      <c r="A37" s="22"/>
      <c r="B37" s="35"/>
      <c r="C37" s="1238" t="s">
        <v>563</v>
      </c>
      <c r="D37" s="1239"/>
      <c r="E37" s="1240"/>
      <c r="F37" s="36">
        <v>0.22</v>
      </c>
      <c r="G37" s="37">
        <v>0.06</v>
      </c>
      <c r="H37" s="37">
        <v>0.09</v>
      </c>
      <c r="I37" s="37">
        <v>0.38</v>
      </c>
      <c r="J37" s="38">
        <v>0.39</v>
      </c>
      <c r="K37" s="22"/>
      <c r="L37" s="22"/>
      <c r="M37" s="22"/>
      <c r="N37" s="22"/>
      <c r="O37" s="22"/>
      <c r="P37" s="22"/>
    </row>
    <row r="38" spans="1:16" ht="39" customHeight="1">
      <c r="A38" s="22"/>
      <c r="B38" s="35"/>
      <c r="C38" s="1238" t="s">
        <v>564</v>
      </c>
      <c r="D38" s="1239"/>
      <c r="E38" s="1240"/>
      <c r="F38" s="36">
        <v>0.56000000000000005</v>
      </c>
      <c r="G38" s="37">
        <v>0.62</v>
      </c>
      <c r="H38" s="37">
        <v>0.62</v>
      </c>
      <c r="I38" s="37">
        <v>0.55000000000000004</v>
      </c>
      <c r="J38" s="38">
        <v>0.32</v>
      </c>
      <c r="K38" s="22"/>
      <c r="L38" s="22"/>
      <c r="M38" s="22"/>
      <c r="N38" s="22"/>
      <c r="O38" s="22"/>
      <c r="P38" s="22"/>
    </row>
    <row r="39" spans="1:16" ht="39" customHeight="1">
      <c r="A39" s="22"/>
      <c r="B39" s="35"/>
      <c r="C39" s="1238" t="s">
        <v>565</v>
      </c>
      <c r="D39" s="1239"/>
      <c r="E39" s="1240"/>
      <c r="F39" s="36">
        <v>0.05</v>
      </c>
      <c r="G39" s="37">
        <v>0.08</v>
      </c>
      <c r="H39" s="37">
        <v>0.1</v>
      </c>
      <c r="I39" s="37">
        <v>0.06</v>
      </c>
      <c r="J39" s="38">
        <v>0.16</v>
      </c>
      <c r="K39" s="22"/>
      <c r="L39" s="22"/>
      <c r="M39" s="22"/>
      <c r="N39" s="22"/>
      <c r="O39" s="22"/>
      <c r="P39" s="22"/>
    </row>
    <row r="40" spans="1:16" ht="39" customHeight="1">
      <c r="A40" s="22"/>
      <c r="B40" s="35"/>
      <c r="C40" s="1238" t="s">
        <v>566</v>
      </c>
      <c r="D40" s="1239"/>
      <c r="E40" s="1240"/>
      <c r="F40" s="36">
        <v>0.03</v>
      </c>
      <c r="G40" s="37">
        <v>0.02</v>
      </c>
      <c r="H40" s="37">
        <v>0.02</v>
      </c>
      <c r="I40" s="37">
        <v>0.03</v>
      </c>
      <c r="J40" s="38">
        <v>0.06</v>
      </c>
      <c r="K40" s="22"/>
      <c r="L40" s="22"/>
      <c r="M40" s="22"/>
      <c r="N40" s="22"/>
      <c r="O40" s="22"/>
      <c r="P40" s="22"/>
    </row>
    <row r="41" spans="1:16" ht="39" customHeight="1">
      <c r="A41" s="22"/>
      <c r="B41" s="35"/>
      <c r="C41" s="1238" t="s">
        <v>567</v>
      </c>
      <c r="D41" s="1239"/>
      <c r="E41" s="1240"/>
      <c r="F41" s="36">
        <v>0</v>
      </c>
      <c r="G41" s="37">
        <v>0</v>
      </c>
      <c r="H41" s="37">
        <v>0</v>
      </c>
      <c r="I41" s="37">
        <v>0</v>
      </c>
      <c r="J41" s="38">
        <v>0</v>
      </c>
      <c r="K41" s="22"/>
      <c r="L41" s="22"/>
      <c r="M41" s="22"/>
      <c r="N41" s="22"/>
      <c r="O41" s="22"/>
      <c r="P41" s="22"/>
    </row>
    <row r="42" spans="1:16" ht="39" customHeight="1">
      <c r="A42" s="22"/>
      <c r="B42" s="39"/>
      <c r="C42" s="1238" t="s">
        <v>568</v>
      </c>
      <c r="D42" s="1239"/>
      <c r="E42" s="1240"/>
      <c r="F42" s="36" t="s">
        <v>510</v>
      </c>
      <c r="G42" s="37" t="s">
        <v>510</v>
      </c>
      <c r="H42" s="37" t="s">
        <v>510</v>
      </c>
      <c r="I42" s="37" t="s">
        <v>510</v>
      </c>
      <c r="J42" s="38" t="s">
        <v>510</v>
      </c>
      <c r="K42" s="22"/>
      <c r="L42" s="22"/>
      <c r="M42" s="22"/>
      <c r="N42" s="22"/>
      <c r="O42" s="22"/>
      <c r="P42" s="22"/>
    </row>
    <row r="43" spans="1:16" ht="39" customHeight="1" thickBot="1">
      <c r="A43" s="22"/>
      <c r="B43" s="40"/>
      <c r="C43" s="1241" t="s">
        <v>569</v>
      </c>
      <c r="D43" s="1242"/>
      <c r="E43" s="1243"/>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JOIrEhVKZbRVCQHvodeGWaUGey6FKkdL/Rw6lcHDYvhd0z5lNelDsTkTGXSuVoynuf3zAUgMQT9SqDJkVse3w==" saltValue="GJ8LA79viGOHnpzM+Tuf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46" t="s">
        <v>11</v>
      </c>
      <c r="C45" s="1247"/>
      <c r="D45" s="58"/>
      <c r="E45" s="1252" t="s">
        <v>12</v>
      </c>
      <c r="F45" s="1252"/>
      <c r="G45" s="1252"/>
      <c r="H45" s="1252"/>
      <c r="I45" s="1252"/>
      <c r="J45" s="1253"/>
      <c r="K45" s="59">
        <v>340</v>
      </c>
      <c r="L45" s="60">
        <v>342</v>
      </c>
      <c r="M45" s="60">
        <v>351</v>
      </c>
      <c r="N45" s="60">
        <v>327</v>
      </c>
      <c r="O45" s="61">
        <v>329</v>
      </c>
      <c r="P45" s="48"/>
      <c r="Q45" s="48"/>
      <c r="R45" s="48"/>
      <c r="S45" s="48"/>
      <c r="T45" s="48"/>
      <c r="U45" s="48"/>
    </row>
    <row r="46" spans="1:21" ht="30.75" customHeight="1">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c r="A48" s="48"/>
      <c r="B48" s="1248"/>
      <c r="C48" s="1249"/>
      <c r="D48" s="62"/>
      <c r="E48" s="1254" t="s">
        <v>15</v>
      </c>
      <c r="F48" s="1254"/>
      <c r="G48" s="1254"/>
      <c r="H48" s="1254"/>
      <c r="I48" s="1254"/>
      <c r="J48" s="1255"/>
      <c r="K48" s="63">
        <v>139</v>
      </c>
      <c r="L48" s="64">
        <v>138</v>
      </c>
      <c r="M48" s="64">
        <v>154</v>
      </c>
      <c r="N48" s="64">
        <v>168</v>
      </c>
      <c r="O48" s="65">
        <v>170</v>
      </c>
      <c r="P48" s="48"/>
      <c r="Q48" s="48"/>
      <c r="R48" s="48"/>
      <c r="S48" s="48"/>
      <c r="T48" s="48"/>
      <c r="U48" s="48"/>
    </row>
    <row r="49" spans="1:21" ht="30.75" customHeight="1">
      <c r="A49" s="48"/>
      <c r="B49" s="1248"/>
      <c r="C49" s="1249"/>
      <c r="D49" s="62"/>
      <c r="E49" s="1254" t="s">
        <v>16</v>
      </c>
      <c r="F49" s="1254"/>
      <c r="G49" s="1254"/>
      <c r="H49" s="1254"/>
      <c r="I49" s="1254"/>
      <c r="J49" s="1255"/>
      <c r="K49" s="63">
        <v>8</v>
      </c>
      <c r="L49" s="64">
        <v>11</v>
      </c>
      <c r="M49" s="64">
        <v>10</v>
      </c>
      <c r="N49" s="64">
        <v>12</v>
      </c>
      <c r="O49" s="65">
        <v>6</v>
      </c>
      <c r="P49" s="48"/>
      <c r="Q49" s="48"/>
      <c r="R49" s="48"/>
      <c r="S49" s="48"/>
      <c r="T49" s="48"/>
      <c r="U49" s="48"/>
    </row>
    <row r="50" spans="1:21" ht="30.75" customHeight="1">
      <c r="A50" s="48"/>
      <c r="B50" s="1248"/>
      <c r="C50" s="1249"/>
      <c r="D50" s="62"/>
      <c r="E50" s="1254" t="s">
        <v>17</v>
      </c>
      <c r="F50" s="1254"/>
      <c r="G50" s="1254"/>
      <c r="H50" s="1254"/>
      <c r="I50" s="1254"/>
      <c r="J50" s="1255"/>
      <c r="K50" s="63">
        <v>3</v>
      </c>
      <c r="L50" s="64">
        <v>3</v>
      </c>
      <c r="M50" s="64">
        <v>3</v>
      </c>
      <c r="N50" s="64" t="s">
        <v>510</v>
      </c>
      <c r="O50" s="65">
        <v>6</v>
      </c>
      <c r="P50" s="48"/>
      <c r="Q50" s="48"/>
      <c r="R50" s="48"/>
      <c r="S50" s="48"/>
      <c r="T50" s="48"/>
      <c r="U50" s="48"/>
    </row>
    <row r="51" spans="1:21" ht="30.75" customHeight="1">
      <c r="A51" s="48"/>
      <c r="B51" s="1250"/>
      <c r="C51" s="1251"/>
      <c r="D51" s="66"/>
      <c r="E51" s="1254" t="s">
        <v>18</v>
      </c>
      <c r="F51" s="1254"/>
      <c r="G51" s="1254"/>
      <c r="H51" s="1254"/>
      <c r="I51" s="1254"/>
      <c r="J51" s="1255"/>
      <c r="K51" s="63" t="s">
        <v>510</v>
      </c>
      <c r="L51" s="64">
        <v>0</v>
      </c>
      <c r="M51" s="64">
        <v>0</v>
      </c>
      <c r="N51" s="64" t="s">
        <v>510</v>
      </c>
      <c r="O51" s="65" t="s">
        <v>510</v>
      </c>
      <c r="P51" s="48"/>
      <c r="Q51" s="48"/>
      <c r="R51" s="48"/>
      <c r="S51" s="48"/>
      <c r="T51" s="48"/>
      <c r="U51" s="48"/>
    </row>
    <row r="52" spans="1:21" ht="30.75" customHeight="1">
      <c r="A52" s="48"/>
      <c r="B52" s="1256" t="s">
        <v>19</v>
      </c>
      <c r="C52" s="1257"/>
      <c r="D52" s="66"/>
      <c r="E52" s="1254" t="s">
        <v>20</v>
      </c>
      <c r="F52" s="1254"/>
      <c r="G52" s="1254"/>
      <c r="H52" s="1254"/>
      <c r="I52" s="1254"/>
      <c r="J52" s="1255"/>
      <c r="K52" s="63">
        <v>323</v>
      </c>
      <c r="L52" s="64">
        <v>328</v>
      </c>
      <c r="M52" s="64">
        <v>332</v>
      </c>
      <c r="N52" s="64">
        <v>307</v>
      </c>
      <c r="O52" s="65">
        <v>311</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167</v>
      </c>
      <c r="L53" s="69">
        <v>166</v>
      </c>
      <c r="M53" s="69">
        <v>186</v>
      </c>
      <c r="N53" s="69">
        <v>200</v>
      </c>
      <c r="O53" s="70">
        <v>200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62" t="s">
        <v>25</v>
      </c>
      <c r="C57" s="1263"/>
      <c r="D57" s="1266" t="s">
        <v>26</v>
      </c>
      <c r="E57" s="1267"/>
      <c r="F57" s="1267"/>
      <c r="G57" s="1267"/>
      <c r="H57" s="1267"/>
      <c r="I57" s="1267"/>
      <c r="J57" s="1268"/>
      <c r="K57" s="82" t="s">
        <v>584</v>
      </c>
      <c r="L57" s="83" t="s">
        <v>584</v>
      </c>
      <c r="M57" s="83" t="s">
        <v>584</v>
      </c>
      <c r="N57" s="83" t="s">
        <v>584</v>
      </c>
      <c r="O57" s="84" t="s">
        <v>584</v>
      </c>
    </row>
    <row r="58" spans="1:21" ht="31.5" customHeight="1" thickBot="1">
      <c r="B58" s="1264"/>
      <c r="C58" s="1265"/>
      <c r="D58" s="1269" t="s">
        <v>27</v>
      </c>
      <c r="E58" s="1270"/>
      <c r="F58" s="1270"/>
      <c r="G58" s="1270"/>
      <c r="H58" s="1270"/>
      <c r="I58" s="1270"/>
      <c r="J58" s="1271"/>
      <c r="K58" s="85" t="s">
        <v>584</v>
      </c>
      <c r="L58" s="86" t="s">
        <v>584</v>
      </c>
      <c r="M58" s="86" t="s">
        <v>584</v>
      </c>
      <c r="N58" s="86" t="s">
        <v>584</v>
      </c>
      <c r="O58" s="87" t="s">
        <v>584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wMbAa9SI5VfzNvTH4lJglW3QArqmorO6JeferIvb0QEUAMQ9eNhKTKj5vIOOMJAcqpngf68FuDNa4f/Og0b7A==" saltValue="wGr2vHH4CUQSYVsWnX88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552</v>
      </c>
      <c r="J40" s="99" t="s">
        <v>553</v>
      </c>
      <c r="K40" s="99" t="s">
        <v>554</v>
      </c>
      <c r="L40" s="99" t="s">
        <v>555</v>
      </c>
      <c r="M40" s="100" t="s">
        <v>556</v>
      </c>
    </row>
    <row r="41" spans="2:13" ht="27.75" customHeight="1">
      <c r="B41" s="1272" t="s">
        <v>30</v>
      </c>
      <c r="C41" s="1273"/>
      <c r="D41" s="101"/>
      <c r="E41" s="1278" t="s">
        <v>31</v>
      </c>
      <c r="F41" s="1278"/>
      <c r="G41" s="1278"/>
      <c r="H41" s="1279"/>
      <c r="I41" s="102">
        <v>3497</v>
      </c>
      <c r="J41" s="103">
        <v>4088</v>
      </c>
      <c r="K41" s="103">
        <v>4423</v>
      </c>
      <c r="L41" s="103">
        <v>4431</v>
      </c>
      <c r="M41" s="104">
        <v>4469</v>
      </c>
    </row>
    <row r="42" spans="2:13" ht="27.75" customHeight="1">
      <c r="B42" s="1274"/>
      <c r="C42" s="1275"/>
      <c r="D42" s="105"/>
      <c r="E42" s="1280" t="s">
        <v>32</v>
      </c>
      <c r="F42" s="1280"/>
      <c r="G42" s="1280"/>
      <c r="H42" s="1281"/>
      <c r="I42" s="106">
        <v>6</v>
      </c>
      <c r="J42" s="107">
        <v>3</v>
      </c>
      <c r="K42" s="107">
        <v>1</v>
      </c>
      <c r="L42" s="107">
        <v>10</v>
      </c>
      <c r="M42" s="108">
        <v>6</v>
      </c>
    </row>
    <row r="43" spans="2:13" ht="27.75" customHeight="1">
      <c r="B43" s="1274"/>
      <c r="C43" s="1275"/>
      <c r="D43" s="105"/>
      <c r="E43" s="1280" t="s">
        <v>33</v>
      </c>
      <c r="F43" s="1280"/>
      <c r="G43" s="1280"/>
      <c r="H43" s="1281"/>
      <c r="I43" s="106">
        <v>2003</v>
      </c>
      <c r="J43" s="107">
        <v>1839</v>
      </c>
      <c r="K43" s="107">
        <v>1719</v>
      </c>
      <c r="L43" s="107">
        <v>1703</v>
      </c>
      <c r="M43" s="108">
        <v>1737</v>
      </c>
    </row>
    <row r="44" spans="2:13" ht="27.75" customHeight="1">
      <c r="B44" s="1274"/>
      <c r="C44" s="1275"/>
      <c r="D44" s="105"/>
      <c r="E44" s="1280" t="s">
        <v>34</v>
      </c>
      <c r="F44" s="1280"/>
      <c r="G44" s="1280"/>
      <c r="H44" s="1281"/>
      <c r="I44" s="106">
        <v>24</v>
      </c>
      <c r="J44" s="107">
        <v>20</v>
      </c>
      <c r="K44" s="107">
        <v>13</v>
      </c>
      <c r="L44" s="107">
        <v>8</v>
      </c>
      <c r="M44" s="108">
        <v>6</v>
      </c>
    </row>
    <row r="45" spans="2:13" ht="27.75" customHeight="1">
      <c r="B45" s="1274"/>
      <c r="C45" s="1275"/>
      <c r="D45" s="105"/>
      <c r="E45" s="1280" t="s">
        <v>35</v>
      </c>
      <c r="F45" s="1280"/>
      <c r="G45" s="1280"/>
      <c r="H45" s="1281"/>
      <c r="I45" s="106">
        <v>295</v>
      </c>
      <c r="J45" s="107">
        <v>238</v>
      </c>
      <c r="K45" s="107">
        <v>291</v>
      </c>
      <c r="L45" s="107">
        <v>275</v>
      </c>
      <c r="M45" s="108">
        <v>301</v>
      </c>
    </row>
    <row r="46" spans="2:13" ht="27.75" customHeight="1">
      <c r="B46" s="1274"/>
      <c r="C46" s="1275"/>
      <c r="D46" s="109"/>
      <c r="E46" s="1280" t="s">
        <v>36</v>
      </c>
      <c r="F46" s="1280"/>
      <c r="G46" s="1280"/>
      <c r="H46" s="1281"/>
      <c r="I46" s="106" t="s">
        <v>510</v>
      </c>
      <c r="J46" s="107" t="s">
        <v>510</v>
      </c>
      <c r="K46" s="107" t="s">
        <v>510</v>
      </c>
      <c r="L46" s="107" t="s">
        <v>510</v>
      </c>
      <c r="M46" s="108" t="s">
        <v>510</v>
      </c>
    </row>
    <row r="47" spans="2:13" ht="27.75" customHeight="1">
      <c r="B47" s="1274"/>
      <c r="C47" s="1275"/>
      <c r="D47" s="110"/>
      <c r="E47" s="1282" t="s">
        <v>37</v>
      </c>
      <c r="F47" s="1283"/>
      <c r="G47" s="1283"/>
      <c r="H47" s="1284"/>
      <c r="I47" s="106" t="s">
        <v>510</v>
      </c>
      <c r="J47" s="107" t="s">
        <v>510</v>
      </c>
      <c r="K47" s="107" t="s">
        <v>510</v>
      </c>
      <c r="L47" s="107" t="s">
        <v>510</v>
      </c>
      <c r="M47" s="108" t="s">
        <v>510</v>
      </c>
    </row>
    <row r="48" spans="2:13" ht="27.75" customHeight="1">
      <c r="B48" s="1274"/>
      <c r="C48" s="1275"/>
      <c r="D48" s="105"/>
      <c r="E48" s="1280" t="s">
        <v>38</v>
      </c>
      <c r="F48" s="1280"/>
      <c r="G48" s="1280"/>
      <c r="H48" s="1281"/>
      <c r="I48" s="106" t="s">
        <v>510</v>
      </c>
      <c r="J48" s="107" t="s">
        <v>510</v>
      </c>
      <c r="K48" s="107" t="s">
        <v>510</v>
      </c>
      <c r="L48" s="107" t="s">
        <v>510</v>
      </c>
      <c r="M48" s="108" t="s">
        <v>510</v>
      </c>
    </row>
    <row r="49" spans="2:13" ht="27.75" customHeight="1">
      <c r="B49" s="1276"/>
      <c r="C49" s="1277"/>
      <c r="D49" s="105"/>
      <c r="E49" s="1280" t="s">
        <v>39</v>
      </c>
      <c r="F49" s="1280"/>
      <c r="G49" s="1280"/>
      <c r="H49" s="1281"/>
      <c r="I49" s="106" t="s">
        <v>510</v>
      </c>
      <c r="J49" s="107" t="s">
        <v>510</v>
      </c>
      <c r="K49" s="107" t="s">
        <v>510</v>
      </c>
      <c r="L49" s="107" t="s">
        <v>510</v>
      </c>
      <c r="M49" s="108" t="s">
        <v>510</v>
      </c>
    </row>
    <row r="50" spans="2:13" ht="27.75" customHeight="1">
      <c r="B50" s="1285" t="s">
        <v>40</v>
      </c>
      <c r="C50" s="1286"/>
      <c r="D50" s="111"/>
      <c r="E50" s="1280" t="s">
        <v>41</v>
      </c>
      <c r="F50" s="1280"/>
      <c r="G50" s="1280"/>
      <c r="H50" s="1281"/>
      <c r="I50" s="106">
        <v>1387</v>
      </c>
      <c r="J50" s="107">
        <v>1455</v>
      </c>
      <c r="K50" s="107">
        <v>1467</v>
      </c>
      <c r="L50" s="107">
        <v>1261</v>
      </c>
      <c r="M50" s="108">
        <v>1241</v>
      </c>
    </row>
    <row r="51" spans="2:13" ht="27.75" customHeight="1">
      <c r="B51" s="1274"/>
      <c r="C51" s="1275"/>
      <c r="D51" s="105"/>
      <c r="E51" s="1280" t="s">
        <v>42</v>
      </c>
      <c r="F51" s="1280"/>
      <c r="G51" s="1280"/>
      <c r="H51" s="1281"/>
      <c r="I51" s="106">
        <v>87</v>
      </c>
      <c r="J51" s="107">
        <v>74</v>
      </c>
      <c r="K51" s="107">
        <v>66</v>
      </c>
      <c r="L51" s="107">
        <v>59</v>
      </c>
      <c r="M51" s="108">
        <v>37</v>
      </c>
    </row>
    <row r="52" spans="2:13" ht="27.75" customHeight="1">
      <c r="B52" s="1276"/>
      <c r="C52" s="1277"/>
      <c r="D52" s="105"/>
      <c r="E52" s="1280" t="s">
        <v>43</v>
      </c>
      <c r="F52" s="1280"/>
      <c r="G52" s="1280"/>
      <c r="H52" s="1281"/>
      <c r="I52" s="106">
        <v>3497</v>
      </c>
      <c r="J52" s="107">
        <v>3859</v>
      </c>
      <c r="K52" s="107">
        <v>4071</v>
      </c>
      <c r="L52" s="107">
        <v>4014</v>
      </c>
      <c r="M52" s="108">
        <v>4047</v>
      </c>
    </row>
    <row r="53" spans="2:13" ht="27.75" customHeight="1" thickBot="1">
      <c r="B53" s="1287" t="s">
        <v>44</v>
      </c>
      <c r="C53" s="1288"/>
      <c r="D53" s="112"/>
      <c r="E53" s="1289" t="s">
        <v>45</v>
      </c>
      <c r="F53" s="1289"/>
      <c r="G53" s="1289"/>
      <c r="H53" s="1290"/>
      <c r="I53" s="113">
        <v>854</v>
      </c>
      <c r="J53" s="114">
        <v>800</v>
      </c>
      <c r="K53" s="114">
        <v>843</v>
      </c>
      <c r="L53" s="114">
        <v>1092</v>
      </c>
      <c r="M53" s="115">
        <v>1195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knkq8f2djpCJFe1PmSkmhsHdikovFrN1Ba7lBd8yP/30VBaHU8UH+q6F2ZnI1gd+FeZkchxuVoTbD0XTXAdMA==" saltValue="Jk0dIc83ttR4EnoJvzqx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554</v>
      </c>
      <c r="G54" s="124" t="s">
        <v>555</v>
      </c>
      <c r="H54" s="125" t="s">
        <v>556</v>
      </c>
    </row>
    <row r="55" spans="2:8" ht="52.5" customHeight="1">
      <c r="B55" s="126"/>
      <c r="C55" s="1299" t="s">
        <v>48</v>
      </c>
      <c r="D55" s="1299"/>
      <c r="E55" s="1300"/>
      <c r="F55" s="127">
        <v>752</v>
      </c>
      <c r="G55" s="127">
        <v>489</v>
      </c>
      <c r="H55" s="128">
        <v>701</v>
      </c>
    </row>
    <row r="56" spans="2:8" ht="52.5" customHeight="1">
      <c r="B56" s="129"/>
      <c r="C56" s="1301" t="s">
        <v>49</v>
      </c>
      <c r="D56" s="1301"/>
      <c r="E56" s="1302"/>
      <c r="F56" s="130">
        <v>45</v>
      </c>
      <c r="G56" s="130">
        <v>45</v>
      </c>
      <c r="H56" s="131">
        <v>100</v>
      </c>
    </row>
    <row r="57" spans="2:8" ht="53.25" customHeight="1">
      <c r="B57" s="129"/>
      <c r="C57" s="1303" t="s">
        <v>50</v>
      </c>
      <c r="D57" s="1303"/>
      <c r="E57" s="1304"/>
      <c r="F57" s="132">
        <v>465</v>
      </c>
      <c r="G57" s="132">
        <v>597</v>
      </c>
      <c r="H57" s="133">
        <v>235</v>
      </c>
    </row>
    <row r="58" spans="2:8" ht="45.75" customHeight="1">
      <c r="B58" s="134"/>
      <c r="C58" s="1291" t="s">
        <v>588</v>
      </c>
      <c r="D58" s="1292"/>
      <c r="E58" s="1293"/>
      <c r="F58" s="135">
        <v>146</v>
      </c>
      <c r="G58" s="135">
        <v>130</v>
      </c>
      <c r="H58" s="136">
        <v>87</v>
      </c>
    </row>
    <row r="59" spans="2:8" ht="45.75" customHeight="1">
      <c r="B59" s="134"/>
      <c r="C59" s="1291" t="s">
        <v>589</v>
      </c>
      <c r="D59" s="1292"/>
      <c r="E59" s="1293"/>
      <c r="F59" s="135">
        <v>59</v>
      </c>
      <c r="G59" s="135">
        <v>30</v>
      </c>
      <c r="H59" s="136">
        <v>128</v>
      </c>
    </row>
    <row r="60" spans="2:8" ht="45.75" customHeight="1">
      <c r="B60" s="134"/>
      <c r="C60" s="1291" t="s">
        <v>592</v>
      </c>
      <c r="D60" s="1292"/>
      <c r="E60" s="1293"/>
      <c r="F60" s="135">
        <v>8</v>
      </c>
      <c r="G60" s="135">
        <v>8</v>
      </c>
      <c r="H60" s="136">
        <v>8</v>
      </c>
    </row>
    <row r="61" spans="2:8" ht="45.75" customHeight="1">
      <c r="B61" s="134"/>
      <c r="C61" s="1291" t="s">
        <v>590</v>
      </c>
      <c r="D61" s="1292"/>
      <c r="E61" s="1293"/>
      <c r="F61" s="135">
        <v>28</v>
      </c>
      <c r="G61" s="135">
        <v>15</v>
      </c>
      <c r="H61" s="136">
        <v>7</v>
      </c>
    </row>
    <row r="62" spans="2:8" ht="45.75" customHeight="1" thickBot="1">
      <c r="B62" s="137"/>
      <c r="C62" s="1294" t="s">
        <v>591</v>
      </c>
      <c r="D62" s="1295"/>
      <c r="E62" s="1296"/>
      <c r="F62" s="138">
        <v>12</v>
      </c>
      <c r="G62" s="138">
        <v>4</v>
      </c>
      <c r="H62" s="139">
        <v>4</v>
      </c>
    </row>
    <row r="63" spans="2:8" ht="52.5" customHeight="1" thickBot="1">
      <c r="B63" s="140"/>
      <c r="C63" s="1297" t="s">
        <v>51</v>
      </c>
      <c r="D63" s="1297"/>
      <c r="E63" s="1298"/>
      <c r="F63" s="141">
        <v>1263</v>
      </c>
      <c r="G63" s="141">
        <v>1131</v>
      </c>
      <c r="H63" s="142">
        <v>1035</v>
      </c>
    </row>
    <row r="64" spans="2:8" ht="15" customHeight="1"/>
    <row r="65" ht="0" hidden="1" customHeight="1"/>
    <row r="66" ht="0" hidden="1" customHeight="1"/>
  </sheetData>
  <sheetProtection algorithmName="SHA-512" hashValue="BBp3sricQ8R++//QAOzbxSLxFBj2Y0TOlCihDbUquZKZOF92+mHrdkjz/EMwr0bMYt4z5ukUpooqzEdEneM6Tw==" saltValue="K6e4oHrxpwDbZzH7wzvR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603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599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6" t="s">
        <v>602</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5">
      <c r="B44" s="386"/>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5">
      <c r="B45" s="386"/>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5">
      <c r="B46" s="386"/>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5">
      <c r="B47" s="386"/>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597</v>
      </c>
    </row>
    <row r="50" spans="1:109" ht="13.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552</v>
      </c>
      <c r="BQ50" s="1319"/>
      <c r="BR50" s="1319"/>
      <c r="BS50" s="1319"/>
      <c r="BT50" s="1319"/>
      <c r="BU50" s="1319"/>
      <c r="BV50" s="1319"/>
      <c r="BW50" s="1319"/>
      <c r="BX50" s="1319" t="s">
        <v>553</v>
      </c>
      <c r="BY50" s="1319"/>
      <c r="BZ50" s="1319"/>
      <c r="CA50" s="1319"/>
      <c r="CB50" s="1319"/>
      <c r="CC50" s="1319"/>
      <c r="CD50" s="1319"/>
      <c r="CE50" s="1319"/>
      <c r="CF50" s="1319" t="s">
        <v>554</v>
      </c>
      <c r="CG50" s="1319"/>
      <c r="CH50" s="1319"/>
      <c r="CI50" s="1319"/>
      <c r="CJ50" s="1319"/>
      <c r="CK50" s="1319"/>
      <c r="CL50" s="1319"/>
      <c r="CM50" s="1319"/>
      <c r="CN50" s="1319" t="s">
        <v>555</v>
      </c>
      <c r="CO50" s="1319"/>
      <c r="CP50" s="1319"/>
      <c r="CQ50" s="1319"/>
      <c r="CR50" s="1319"/>
      <c r="CS50" s="1319"/>
      <c r="CT50" s="1319"/>
      <c r="CU50" s="1319"/>
      <c r="CV50" s="1319" t="s">
        <v>556</v>
      </c>
      <c r="CW50" s="1319"/>
      <c r="CX50" s="1319"/>
      <c r="CY50" s="1319"/>
      <c r="CZ50" s="1319"/>
      <c r="DA50" s="1319"/>
      <c r="DB50" s="1319"/>
      <c r="DC50" s="1319"/>
    </row>
    <row r="51" spans="1:109" ht="13.5" customHeight="1">
      <c r="B51" s="386"/>
      <c r="G51" s="1325"/>
      <c r="H51" s="1325"/>
      <c r="I51" s="1323"/>
      <c r="J51" s="1323"/>
      <c r="K51" s="1322"/>
      <c r="L51" s="1322"/>
      <c r="M51" s="1322"/>
      <c r="N51" s="1322"/>
      <c r="AM51" s="393"/>
      <c r="AN51" s="1321" t="s">
        <v>596</v>
      </c>
      <c r="AO51" s="1321"/>
      <c r="AP51" s="1321"/>
      <c r="AQ51" s="1321"/>
      <c r="AR51" s="1321"/>
      <c r="AS51" s="1321"/>
      <c r="AT51" s="1321"/>
      <c r="AU51" s="1321"/>
      <c r="AV51" s="1321"/>
      <c r="AW51" s="1321"/>
      <c r="AX51" s="1321"/>
      <c r="AY51" s="1321"/>
      <c r="AZ51" s="1321"/>
      <c r="BA51" s="1321"/>
      <c r="BB51" s="1321" t="s">
        <v>594</v>
      </c>
      <c r="BC51" s="1321"/>
      <c r="BD51" s="1321"/>
      <c r="BE51" s="1321"/>
      <c r="BF51" s="1321"/>
      <c r="BG51" s="1321"/>
      <c r="BH51" s="1321"/>
      <c r="BI51" s="1321"/>
      <c r="BJ51" s="1321"/>
      <c r="BK51" s="1321"/>
      <c r="BL51" s="1321"/>
      <c r="BM51" s="1321"/>
      <c r="BN51" s="1321"/>
      <c r="BO51" s="1321"/>
      <c r="BP51" s="1320"/>
      <c r="BQ51" s="1305"/>
      <c r="BR51" s="1305"/>
      <c r="BS51" s="1305"/>
      <c r="BT51" s="1305"/>
      <c r="BU51" s="1305"/>
      <c r="BV51" s="1305"/>
      <c r="BW51" s="1305"/>
      <c r="BX51" s="1305">
        <v>36.1</v>
      </c>
      <c r="BY51" s="1305"/>
      <c r="BZ51" s="1305"/>
      <c r="CA51" s="1305"/>
      <c r="CB51" s="1305"/>
      <c r="CC51" s="1305"/>
      <c r="CD51" s="1305"/>
      <c r="CE51" s="1305"/>
      <c r="CF51" s="1305">
        <v>38.700000000000003</v>
      </c>
      <c r="CG51" s="1305"/>
      <c r="CH51" s="1305"/>
      <c r="CI51" s="1305"/>
      <c r="CJ51" s="1305"/>
      <c r="CK51" s="1305"/>
      <c r="CL51" s="1305"/>
      <c r="CM51" s="1305"/>
      <c r="CN51" s="1305">
        <v>51.6</v>
      </c>
      <c r="CO51" s="1305"/>
      <c r="CP51" s="1305"/>
      <c r="CQ51" s="1305"/>
      <c r="CR51" s="1305"/>
      <c r="CS51" s="1305"/>
      <c r="CT51" s="1305"/>
      <c r="CU51" s="1305"/>
      <c r="CV51" s="1305">
        <v>56.6</v>
      </c>
      <c r="CW51" s="1305"/>
      <c r="CX51" s="1305"/>
      <c r="CY51" s="1305"/>
      <c r="CZ51" s="1305"/>
      <c r="DA51" s="1305"/>
      <c r="DB51" s="1305"/>
      <c r="DC51" s="1305"/>
    </row>
    <row r="52" spans="1:109" ht="13.5">
      <c r="B52" s="386"/>
      <c r="G52" s="1325"/>
      <c r="H52" s="1325"/>
      <c r="I52" s="1323"/>
      <c r="J52" s="1323"/>
      <c r="K52" s="1322"/>
      <c r="L52" s="1322"/>
      <c r="M52" s="1322"/>
      <c r="N52" s="1322"/>
      <c r="AM52" s="39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25"/>
      <c r="H53" s="1325"/>
      <c r="I53" s="1315"/>
      <c r="J53" s="1315"/>
      <c r="K53" s="1322"/>
      <c r="L53" s="1322"/>
      <c r="M53" s="1322"/>
      <c r="N53" s="1322"/>
      <c r="AM53" s="393"/>
      <c r="AN53" s="1321"/>
      <c r="AO53" s="1321"/>
      <c r="AP53" s="1321"/>
      <c r="AQ53" s="1321"/>
      <c r="AR53" s="1321"/>
      <c r="AS53" s="1321"/>
      <c r="AT53" s="1321"/>
      <c r="AU53" s="1321"/>
      <c r="AV53" s="1321"/>
      <c r="AW53" s="1321"/>
      <c r="AX53" s="1321"/>
      <c r="AY53" s="1321"/>
      <c r="AZ53" s="1321"/>
      <c r="BA53" s="1321"/>
      <c r="BB53" s="1321" t="s">
        <v>601</v>
      </c>
      <c r="BC53" s="1321"/>
      <c r="BD53" s="1321"/>
      <c r="BE53" s="1321"/>
      <c r="BF53" s="1321"/>
      <c r="BG53" s="1321"/>
      <c r="BH53" s="1321"/>
      <c r="BI53" s="1321"/>
      <c r="BJ53" s="1321"/>
      <c r="BK53" s="1321"/>
      <c r="BL53" s="1321"/>
      <c r="BM53" s="1321"/>
      <c r="BN53" s="1321"/>
      <c r="BO53" s="1321"/>
      <c r="BP53" s="1320"/>
      <c r="BQ53" s="1305"/>
      <c r="BR53" s="1305"/>
      <c r="BS53" s="1305"/>
      <c r="BT53" s="1305"/>
      <c r="BU53" s="1305"/>
      <c r="BV53" s="1305"/>
      <c r="BW53" s="1305"/>
      <c r="BX53" s="1305">
        <v>56.8</v>
      </c>
      <c r="BY53" s="1305"/>
      <c r="BZ53" s="1305"/>
      <c r="CA53" s="1305"/>
      <c r="CB53" s="1305"/>
      <c r="CC53" s="1305"/>
      <c r="CD53" s="1305"/>
      <c r="CE53" s="1305"/>
      <c r="CF53" s="1305">
        <v>61</v>
      </c>
      <c r="CG53" s="1305"/>
      <c r="CH53" s="1305"/>
      <c r="CI53" s="1305"/>
      <c r="CJ53" s="1305"/>
      <c r="CK53" s="1305"/>
      <c r="CL53" s="1305"/>
      <c r="CM53" s="1305"/>
      <c r="CN53" s="1305">
        <v>62.4</v>
      </c>
      <c r="CO53" s="1305"/>
      <c r="CP53" s="1305"/>
      <c r="CQ53" s="1305"/>
      <c r="CR53" s="1305"/>
      <c r="CS53" s="1305"/>
      <c r="CT53" s="1305"/>
      <c r="CU53" s="1305"/>
      <c r="CV53" s="1305">
        <v>60.8</v>
      </c>
      <c r="CW53" s="1305"/>
      <c r="CX53" s="1305"/>
      <c r="CY53" s="1305"/>
      <c r="CZ53" s="1305"/>
      <c r="DA53" s="1305"/>
      <c r="DB53" s="1305"/>
      <c r="DC53" s="1305"/>
    </row>
    <row r="54" spans="1:109" ht="13.5">
      <c r="A54" s="401"/>
      <c r="B54" s="386"/>
      <c r="G54" s="1325"/>
      <c r="H54" s="1325"/>
      <c r="I54" s="1315"/>
      <c r="J54" s="1315"/>
      <c r="K54" s="1322"/>
      <c r="L54" s="1322"/>
      <c r="M54" s="1322"/>
      <c r="N54" s="1322"/>
      <c r="AM54" s="39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15"/>
      <c r="H55" s="1315"/>
      <c r="I55" s="1315"/>
      <c r="J55" s="1315"/>
      <c r="K55" s="1322"/>
      <c r="L55" s="1322"/>
      <c r="M55" s="1322"/>
      <c r="N55" s="1322"/>
      <c r="AN55" s="1319" t="s">
        <v>595</v>
      </c>
      <c r="AO55" s="1319"/>
      <c r="AP55" s="1319"/>
      <c r="AQ55" s="1319"/>
      <c r="AR55" s="1319"/>
      <c r="AS55" s="1319"/>
      <c r="AT55" s="1319"/>
      <c r="AU55" s="1319"/>
      <c r="AV55" s="1319"/>
      <c r="AW55" s="1319"/>
      <c r="AX55" s="1319"/>
      <c r="AY55" s="1319"/>
      <c r="AZ55" s="1319"/>
      <c r="BA55" s="1319"/>
      <c r="BB55" s="1321" t="s">
        <v>594</v>
      </c>
      <c r="BC55" s="1321"/>
      <c r="BD55" s="1321"/>
      <c r="BE55" s="1321"/>
      <c r="BF55" s="1321"/>
      <c r="BG55" s="1321"/>
      <c r="BH55" s="1321"/>
      <c r="BI55" s="1321"/>
      <c r="BJ55" s="1321"/>
      <c r="BK55" s="1321"/>
      <c r="BL55" s="1321"/>
      <c r="BM55" s="1321"/>
      <c r="BN55" s="1321"/>
      <c r="BO55" s="1321"/>
      <c r="BP55" s="1320"/>
      <c r="BQ55" s="1305"/>
      <c r="BR55" s="1305"/>
      <c r="BS55" s="1305"/>
      <c r="BT55" s="1305"/>
      <c r="BU55" s="1305"/>
      <c r="BV55" s="1305"/>
      <c r="BW55" s="1305"/>
      <c r="BX55" s="1305">
        <v>0.8</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c r="A56" s="401"/>
      <c r="B56" s="386"/>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1"/>
      <c r="BC56" s="1321"/>
      <c r="BD56" s="1321"/>
      <c r="BE56" s="1321"/>
      <c r="BF56" s="1321"/>
      <c r="BG56" s="1321"/>
      <c r="BH56" s="1321"/>
      <c r="BI56" s="1321"/>
      <c r="BJ56" s="1321"/>
      <c r="BK56" s="1321"/>
      <c r="BL56" s="1321"/>
      <c r="BM56" s="1321"/>
      <c r="BN56" s="1321"/>
      <c r="BO56" s="1321"/>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15"/>
      <c r="H57" s="1315"/>
      <c r="I57" s="1324"/>
      <c r="J57" s="1324"/>
      <c r="K57" s="1322"/>
      <c r="L57" s="1322"/>
      <c r="M57" s="1322"/>
      <c r="N57" s="1322"/>
      <c r="AM57" s="385"/>
      <c r="AN57" s="1319"/>
      <c r="AO57" s="1319"/>
      <c r="AP57" s="1319"/>
      <c r="AQ57" s="1319"/>
      <c r="AR57" s="1319"/>
      <c r="AS57" s="1319"/>
      <c r="AT57" s="1319"/>
      <c r="AU57" s="1319"/>
      <c r="AV57" s="1319"/>
      <c r="AW57" s="1319"/>
      <c r="AX57" s="1319"/>
      <c r="AY57" s="1319"/>
      <c r="AZ57" s="1319"/>
      <c r="BA57" s="1319"/>
      <c r="BB57" s="1321" t="s">
        <v>601</v>
      </c>
      <c r="BC57" s="1321"/>
      <c r="BD57" s="1321"/>
      <c r="BE57" s="1321"/>
      <c r="BF57" s="1321"/>
      <c r="BG57" s="1321"/>
      <c r="BH57" s="1321"/>
      <c r="BI57" s="1321"/>
      <c r="BJ57" s="1321"/>
      <c r="BK57" s="1321"/>
      <c r="BL57" s="1321"/>
      <c r="BM57" s="1321"/>
      <c r="BN57" s="1321"/>
      <c r="BO57" s="1321"/>
      <c r="BP57" s="1320"/>
      <c r="BQ57" s="1305"/>
      <c r="BR57" s="1305"/>
      <c r="BS57" s="1305"/>
      <c r="BT57" s="1305"/>
      <c r="BU57" s="1305"/>
      <c r="BV57" s="1305"/>
      <c r="BW57" s="1305"/>
      <c r="BX57" s="1305">
        <v>56.2</v>
      </c>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412"/>
      <c r="DE57" s="407"/>
    </row>
    <row r="58" spans="1:109" s="401" customFormat="1" ht="13.5">
      <c r="A58" s="385"/>
      <c r="B58" s="407"/>
      <c r="G58" s="1315"/>
      <c r="H58" s="1315"/>
      <c r="I58" s="1324"/>
      <c r="J58" s="1324"/>
      <c r="K58" s="1322"/>
      <c r="L58" s="1322"/>
      <c r="M58" s="1322"/>
      <c r="N58" s="1322"/>
      <c r="AM58" s="385"/>
      <c r="AN58" s="1319"/>
      <c r="AO58" s="1319"/>
      <c r="AP58" s="1319"/>
      <c r="AQ58" s="1319"/>
      <c r="AR58" s="1319"/>
      <c r="AS58" s="1319"/>
      <c r="AT58" s="1319"/>
      <c r="AU58" s="1319"/>
      <c r="AV58" s="1319"/>
      <c r="AW58" s="1319"/>
      <c r="AX58" s="1319"/>
      <c r="AY58" s="1319"/>
      <c r="AZ58" s="1319"/>
      <c r="BA58" s="1319"/>
      <c r="BB58" s="1321"/>
      <c r="BC58" s="1321"/>
      <c r="BD58" s="1321"/>
      <c r="BE58" s="1321"/>
      <c r="BF58" s="1321"/>
      <c r="BG58" s="1321"/>
      <c r="BH58" s="1321"/>
      <c r="BI58" s="1321"/>
      <c r="BJ58" s="1321"/>
      <c r="BK58" s="1321"/>
      <c r="BL58" s="1321"/>
      <c r="BM58" s="1321"/>
      <c r="BN58" s="1321"/>
      <c r="BO58" s="1321"/>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600</v>
      </c>
    </row>
    <row r="64" spans="1:109" ht="13.5">
      <c r="B64" s="386"/>
      <c r="G64" s="402"/>
      <c r="I64" s="404"/>
      <c r="J64" s="404"/>
      <c r="K64" s="404"/>
      <c r="L64" s="404"/>
      <c r="M64" s="404"/>
      <c r="N64" s="403"/>
      <c r="AM64" s="402"/>
      <c r="AN64" s="402" t="s">
        <v>599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6" t="s">
        <v>598</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5">
      <c r="B66" s="386"/>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5">
      <c r="B67" s="386"/>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5">
      <c r="B68" s="386"/>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5">
      <c r="B69" s="386"/>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597</v>
      </c>
    </row>
    <row r="72" spans="2:107" ht="13.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552</v>
      </c>
      <c r="BQ72" s="1319"/>
      <c r="BR72" s="1319"/>
      <c r="BS72" s="1319"/>
      <c r="BT72" s="1319"/>
      <c r="BU72" s="1319"/>
      <c r="BV72" s="1319"/>
      <c r="BW72" s="1319"/>
      <c r="BX72" s="1319" t="s">
        <v>553</v>
      </c>
      <c r="BY72" s="1319"/>
      <c r="BZ72" s="1319"/>
      <c r="CA72" s="1319"/>
      <c r="CB72" s="1319"/>
      <c r="CC72" s="1319"/>
      <c r="CD72" s="1319"/>
      <c r="CE72" s="1319"/>
      <c r="CF72" s="1319" t="s">
        <v>554</v>
      </c>
      <c r="CG72" s="1319"/>
      <c r="CH72" s="1319"/>
      <c r="CI72" s="1319"/>
      <c r="CJ72" s="1319"/>
      <c r="CK72" s="1319"/>
      <c r="CL72" s="1319"/>
      <c r="CM72" s="1319"/>
      <c r="CN72" s="1319" t="s">
        <v>555</v>
      </c>
      <c r="CO72" s="1319"/>
      <c r="CP72" s="1319"/>
      <c r="CQ72" s="1319"/>
      <c r="CR72" s="1319"/>
      <c r="CS72" s="1319"/>
      <c r="CT72" s="1319"/>
      <c r="CU72" s="1319"/>
      <c r="CV72" s="1319" t="s">
        <v>556</v>
      </c>
      <c r="CW72" s="1319"/>
      <c r="CX72" s="1319"/>
      <c r="CY72" s="1319"/>
      <c r="CZ72" s="1319"/>
      <c r="DA72" s="1319"/>
      <c r="DB72" s="1319"/>
      <c r="DC72" s="1319"/>
    </row>
    <row r="73" spans="2:107" ht="13.5">
      <c r="B73" s="386"/>
      <c r="G73" s="1325"/>
      <c r="H73" s="1325"/>
      <c r="I73" s="1325"/>
      <c r="J73" s="1325"/>
      <c r="K73" s="1326"/>
      <c r="L73" s="1326"/>
      <c r="M73" s="1326"/>
      <c r="N73" s="1326"/>
      <c r="AM73" s="393"/>
      <c r="AN73" s="1321" t="s">
        <v>596</v>
      </c>
      <c r="AO73" s="1321"/>
      <c r="AP73" s="1321"/>
      <c r="AQ73" s="1321"/>
      <c r="AR73" s="1321"/>
      <c r="AS73" s="1321"/>
      <c r="AT73" s="1321"/>
      <c r="AU73" s="1321"/>
      <c r="AV73" s="1321"/>
      <c r="AW73" s="1321"/>
      <c r="AX73" s="1321"/>
      <c r="AY73" s="1321"/>
      <c r="AZ73" s="1321"/>
      <c r="BA73" s="1321"/>
      <c r="BB73" s="1321" t="s">
        <v>594</v>
      </c>
      <c r="BC73" s="1321"/>
      <c r="BD73" s="1321"/>
      <c r="BE73" s="1321"/>
      <c r="BF73" s="1321"/>
      <c r="BG73" s="1321"/>
      <c r="BH73" s="1321"/>
      <c r="BI73" s="1321"/>
      <c r="BJ73" s="1321"/>
      <c r="BK73" s="1321"/>
      <c r="BL73" s="1321"/>
      <c r="BM73" s="1321"/>
      <c r="BN73" s="1321"/>
      <c r="BO73" s="1321"/>
      <c r="BP73" s="1305">
        <v>39.799999999999997</v>
      </c>
      <c r="BQ73" s="1305"/>
      <c r="BR73" s="1305"/>
      <c r="BS73" s="1305"/>
      <c r="BT73" s="1305"/>
      <c r="BU73" s="1305"/>
      <c r="BV73" s="1305"/>
      <c r="BW73" s="1305"/>
      <c r="BX73" s="1305">
        <v>36.1</v>
      </c>
      <c r="BY73" s="1305"/>
      <c r="BZ73" s="1305"/>
      <c r="CA73" s="1305"/>
      <c r="CB73" s="1305"/>
      <c r="CC73" s="1305"/>
      <c r="CD73" s="1305"/>
      <c r="CE73" s="1305"/>
      <c r="CF73" s="1305">
        <v>38.700000000000003</v>
      </c>
      <c r="CG73" s="1305"/>
      <c r="CH73" s="1305"/>
      <c r="CI73" s="1305"/>
      <c r="CJ73" s="1305"/>
      <c r="CK73" s="1305"/>
      <c r="CL73" s="1305"/>
      <c r="CM73" s="1305"/>
      <c r="CN73" s="1305">
        <v>51.6</v>
      </c>
      <c r="CO73" s="1305"/>
      <c r="CP73" s="1305"/>
      <c r="CQ73" s="1305"/>
      <c r="CR73" s="1305"/>
      <c r="CS73" s="1305"/>
      <c r="CT73" s="1305"/>
      <c r="CU73" s="1305"/>
      <c r="CV73" s="1305">
        <v>56.6</v>
      </c>
      <c r="CW73" s="1305"/>
      <c r="CX73" s="1305"/>
      <c r="CY73" s="1305"/>
      <c r="CZ73" s="1305"/>
      <c r="DA73" s="1305"/>
      <c r="DB73" s="1305"/>
      <c r="DC73" s="1305"/>
    </row>
    <row r="74" spans="2:107" ht="13.5">
      <c r="B74" s="386"/>
      <c r="G74" s="1325"/>
      <c r="H74" s="1325"/>
      <c r="I74" s="1325"/>
      <c r="J74" s="1325"/>
      <c r="K74" s="1326"/>
      <c r="L74" s="1326"/>
      <c r="M74" s="1326"/>
      <c r="N74" s="1326"/>
      <c r="AM74" s="39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25"/>
      <c r="H75" s="1325"/>
      <c r="I75" s="1315"/>
      <c r="J75" s="1315"/>
      <c r="K75" s="1322"/>
      <c r="L75" s="1322"/>
      <c r="M75" s="1322"/>
      <c r="N75" s="1322"/>
      <c r="AM75" s="393"/>
      <c r="AN75" s="1321"/>
      <c r="AO75" s="1321"/>
      <c r="AP75" s="1321"/>
      <c r="AQ75" s="1321"/>
      <c r="AR75" s="1321"/>
      <c r="AS75" s="1321"/>
      <c r="AT75" s="1321"/>
      <c r="AU75" s="1321"/>
      <c r="AV75" s="1321"/>
      <c r="AW75" s="1321"/>
      <c r="AX75" s="1321"/>
      <c r="AY75" s="1321"/>
      <c r="AZ75" s="1321"/>
      <c r="BA75" s="1321"/>
      <c r="BB75" s="1321" t="s">
        <v>593</v>
      </c>
      <c r="BC75" s="1321"/>
      <c r="BD75" s="1321"/>
      <c r="BE75" s="1321"/>
      <c r="BF75" s="1321"/>
      <c r="BG75" s="1321"/>
      <c r="BH75" s="1321"/>
      <c r="BI75" s="1321"/>
      <c r="BJ75" s="1321"/>
      <c r="BK75" s="1321"/>
      <c r="BL75" s="1321"/>
      <c r="BM75" s="1321"/>
      <c r="BN75" s="1321"/>
      <c r="BO75" s="1321"/>
      <c r="BP75" s="1305">
        <v>8.6</v>
      </c>
      <c r="BQ75" s="1305"/>
      <c r="BR75" s="1305"/>
      <c r="BS75" s="1305"/>
      <c r="BT75" s="1305"/>
      <c r="BU75" s="1305"/>
      <c r="BV75" s="1305"/>
      <c r="BW75" s="1305"/>
      <c r="BX75" s="1305">
        <v>8</v>
      </c>
      <c r="BY75" s="1305"/>
      <c r="BZ75" s="1305"/>
      <c r="CA75" s="1305"/>
      <c r="CB75" s="1305"/>
      <c r="CC75" s="1305"/>
      <c r="CD75" s="1305"/>
      <c r="CE75" s="1305"/>
      <c r="CF75" s="1305">
        <v>7.9</v>
      </c>
      <c r="CG75" s="1305"/>
      <c r="CH75" s="1305"/>
      <c r="CI75" s="1305"/>
      <c r="CJ75" s="1305"/>
      <c r="CK75" s="1305"/>
      <c r="CL75" s="1305"/>
      <c r="CM75" s="1305"/>
      <c r="CN75" s="1305">
        <v>8.5</v>
      </c>
      <c r="CO75" s="1305"/>
      <c r="CP75" s="1305"/>
      <c r="CQ75" s="1305"/>
      <c r="CR75" s="1305"/>
      <c r="CS75" s="1305"/>
      <c r="CT75" s="1305"/>
      <c r="CU75" s="1305"/>
      <c r="CV75" s="1305">
        <v>9.1</v>
      </c>
      <c r="CW75" s="1305"/>
      <c r="CX75" s="1305"/>
      <c r="CY75" s="1305"/>
      <c r="CZ75" s="1305"/>
      <c r="DA75" s="1305"/>
      <c r="DB75" s="1305"/>
      <c r="DC75" s="1305"/>
    </row>
    <row r="76" spans="2:107" ht="13.5">
      <c r="B76" s="386"/>
      <c r="G76" s="1325"/>
      <c r="H76" s="1325"/>
      <c r="I76" s="1315"/>
      <c r="J76" s="1315"/>
      <c r="K76" s="1322"/>
      <c r="L76" s="1322"/>
      <c r="M76" s="1322"/>
      <c r="N76" s="1322"/>
      <c r="AM76" s="39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15"/>
      <c r="H77" s="1315"/>
      <c r="I77" s="1315"/>
      <c r="J77" s="1315"/>
      <c r="K77" s="1326"/>
      <c r="L77" s="1326"/>
      <c r="M77" s="1326"/>
      <c r="N77" s="1326"/>
      <c r="AN77" s="1319" t="s">
        <v>595</v>
      </c>
      <c r="AO77" s="1319"/>
      <c r="AP77" s="1319"/>
      <c r="AQ77" s="1319"/>
      <c r="AR77" s="1319"/>
      <c r="AS77" s="1319"/>
      <c r="AT77" s="1319"/>
      <c r="AU77" s="1319"/>
      <c r="AV77" s="1319"/>
      <c r="AW77" s="1319"/>
      <c r="AX77" s="1319"/>
      <c r="AY77" s="1319"/>
      <c r="AZ77" s="1319"/>
      <c r="BA77" s="1319"/>
      <c r="BB77" s="1321" t="s">
        <v>594</v>
      </c>
      <c r="BC77" s="1321"/>
      <c r="BD77" s="1321"/>
      <c r="BE77" s="1321"/>
      <c r="BF77" s="1321"/>
      <c r="BG77" s="1321"/>
      <c r="BH77" s="1321"/>
      <c r="BI77" s="1321"/>
      <c r="BJ77" s="1321"/>
      <c r="BK77" s="1321"/>
      <c r="BL77" s="1321"/>
      <c r="BM77" s="1321"/>
      <c r="BN77" s="1321"/>
      <c r="BO77" s="1321"/>
      <c r="BP77" s="1305">
        <v>22.6</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1"/>
      <c r="BC78" s="1321"/>
      <c r="BD78" s="1321"/>
      <c r="BE78" s="1321"/>
      <c r="BF78" s="1321"/>
      <c r="BG78" s="1321"/>
      <c r="BH78" s="1321"/>
      <c r="BI78" s="1321"/>
      <c r="BJ78" s="1321"/>
      <c r="BK78" s="1321"/>
      <c r="BL78" s="1321"/>
      <c r="BM78" s="1321"/>
      <c r="BN78" s="1321"/>
      <c r="BO78" s="1321"/>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15"/>
      <c r="H79" s="1315"/>
      <c r="I79" s="1324"/>
      <c r="J79" s="1324"/>
      <c r="K79" s="1327"/>
      <c r="L79" s="1327"/>
      <c r="M79" s="1327"/>
      <c r="N79" s="1327"/>
      <c r="AN79" s="1319"/>
      <c r="AO79" s="1319"/>
      <c r="AP79" s="1319"/>
      <c r="AQ79" s="1319"/>
      <c r="AR79" s="1319"/>
      <c r="AS79" s="1319"/>
      <c r="AT79" s="1319"/>
      <c r="AU79" s="1319"/>
      <c r="AV79" s="1319"/>
      <c r="AW79" s="1319"/>
      <c r="AX79" s="1319"/>
      <c r="AY79" s="1319"/>
      <c r="AZ79" s="1319"/>
      <c r="BA79" s="1319"/>
      <c r="BB79" s="1321" t="s">
        <v>593</v>
      </c>
      <c r="BC79" s="1321"/>
      <c r="BD79" s="1321"/>
      <c r="BE79" s="1321"/>
      <c r="BF79" s="1321"/>
      <c r="BG79" s="1321"/>
      <c r="BH79" s="1321"/>
      <c r="BI79" s="1321"/>
      <c r="BJ79" s="1321"/>
      <c r="BK79" s="1321"/>
      <c r="BL79" s="1321"/>
      <c r="BM79" s="1321"/>
      <c r="BN79" s="1321"/>
      <c r="BO79" s="1321"/>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ht="13.5">
      <c r="B80" s="386"/>
      <c r="G80" s="1315"/>
      <c r="H80" s="1315"/>
      <c r="I80" s="1324"/>
      <c r="J80" s="1324"/>
      <c r="K80" s="1327"/>
      <c r="L80" s="1327"/>
      <c r="M80" s="1327"/>
      <c r="N80" s="1327"/>
      <c r="AN80" s="1319"/>
      <c r="AO80" s="1319"/>
      <c r="AP80" s="1319"/>
      <c r="AQ80" s="1319"/>
      <c r="AR80" s="1319"/>
      <c r="AS80" s="1319"/>
      <c r="AT80" s="1319"/>
      <c r="AU80" s="1319"/>
      <c r="AV80" s="1319"/>
      <c r="AW80" s="1319"/>
      <c r="AX80" s="1319"/>
      <c r="AY80" s="1319"/>
      <c r="AZ80" s="1319"/>
      <c r="BA80" s="1319"/>
      <c r="BB80" s="1321"/>
      <c r="BC80" s="1321"/>
      <c r="BD80" s="1321"/>
      <c r="BE80" s="1321"/>
      <c r="BF80" s="1321"/>
      <c r="BG80" s="1321"/>
      <c r="BH80" s="1321"/>
      <c r="BI80" s="1321"/>
      <c r="BJ80" s="1321"/>
      <c r="BK80" s="1321"/>
      <c r="BL80" s="1321"/>
      <c r="BM80" s="1321"/>
      <c r="BN80" s="1321"/>
      <c r="BO80" s="1321"/>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UjqQ0YqK7imWapyYwTEQaYV8yPFpA+p8KILPqwv95WOJBBuzINBiuCGefRAO8BUmk25LWkA25MSAXeAuchXyw==" saltValue="s7ImhJO/+vnoZFM72huI/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Gjx9nRJ32f2Nd79LkAGyzZ7GRMWFG0pOMUTzjbb1qHRFaxPh/GY6Dhm4fD5DadcJEMTKXdz1Pjit7ezPCBcEw==" saltValue="WUqOIdmPa3AOYtRLUwua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oGRlt2hKd0+rZjMdtQoOYnHJPZMtiDMKawp4JoHP4XqjAo4NDCM2sO/w0Dle4kmrlVEVsyUaKAJETytqhSZ9A==" saltValue="QvTOigALNXQBp2H/wXj0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549</v>
      </c>
      <c r="G2" s="156"/>
      <c r="H2" s="157"/>
    </row>
    <row r="3" spans="1:8">
      <c r="A3" s="153" t="s">
        <v>542</v>
      </c>
      <c r="B3" s="158"/>
      <c r="C3" s="159"/>
      <c r="D3" s="160">
        <v>132235</v>
      </c>
      <c r="E3" s="161"/>
      <c r="F3" s="162">
        <v>128485</v>
      </c>
      <c r="G3" s="163"/>
      <c r="H3" s="164"/>
    </row>
    <row r="4" spans="1:8">
      <c r="A4" s="165"/>
      <c r="B4" s="166"/>
      <c r="C4" s="167"/>
      <c r="D4" s="168">
        <v>84101</v>
      </c>
      <c r="E4" s="169"/>
      <c r="F4" s="170">
        <v>62765</v>
      </c>
      <c r="G4" s="171"/>
      <c r="H4" s="172"/>
    </row>
    <row r="5" spans="1:8">
      <c r="A5" s="153" t="s">
        <v>544</v>
      </c>
      <c r="B5" s="158"/>
      <c r="C5" s="159"/>
      <c r="D5" s="160">
        <v>180856</v>
      </c>
      <c r="E5" s="161"/>
      <c r="F5" s="162">
        <v>128611</v>
      </c>
      <c r="G5" s="163"/>
      <c r="H5" s="164"/>
    </row>
    <row r="6" spans="1:8">
      <c r="A6" s="165"/>
      <c r="B6" s="166"/>
      <c r="C6" s="167"/>
      <c r="D6" s="168">
        <v>143937</v>
      </c>
      <c r="E6" s="169"/>
      <c r="F6" s="170">
        <v>61552</v>
      </c>
      <c r="G6" s="171"/>
      <c r="H6" s="172"/>
    </row>
    <row r="7" spans="1:8">
      <c r="A7" s="153" t="s">
        <v>545</v>
      </c>
      <c r="B7" s="158"/>
      <c r="C7" s="159"/>
      <c r="D7" s="160">
        <v>187980</v>
      </c>
      <c r="E7" s="161"/>
      <c r="F7" s="162">
        <v>138651</v>
      </c>
      <c r="G7" s="163"/>
      <c r="H7" s="164"/>
    </row>
    <row r="8" spans="1:8">
      <c r="A8" s="165"/>
      <c r="B8" s="166"/>
      <c r="C8" s="167"/>
      <c r="D8" s="168">
        <v>107739</v>
      </c>
      <c r="E8" s="169"/>
      <c r="F8" s="170">
        <v>71211</v>
      </c>
      <c r="G8" s="171"/>
      <c r="H8" s="172"/>
    </row>
    <row r="9" spans="1:8">
      <c r="A9" s="153" t="s">
        <v>546</v>
      </c>
      <c r="B9" s="158"/>
      <c r="C9" s="159"/>
      <c r="D9" s="160">
        <v>88309</v>
      </c>
      <c r="E9" s="161"/>
      <c r="F9" s="162">
        <v>122882</v>
      </c>
      <c r="G9" s="163"/>
      <c r="H9" s="164"/>
    </row>
    <row r="10" spans="1:8">
      <c r="A10" s="165"/>
      <c r="B10" s="166"/>
      <c r="C10" s="167"/>
      <c r="D10" s="168">
        <v>44007</v>
      </c>
      <c r="E10" s="169"/>
      <c r="F10" s="170">
        <v>65785</v>
      </c>
      <c r="G10" s="171"/>
      <c r="H10" s="172"/>
    </row>
    <row r="11" spans="1:8">
      <c r="A11" s="153" t="s">
        <v>547</v>
      </c>
      <c r="B11" s="158"/>
      <c r="C11" s="159"/>
      <c r="D11" s="160">
        <v>92579</v>
      </c>
      <c r="E11" s="161"/>
      <c r="F11" s="162">
        <v>114790</v>
      </c>
      <c r="G11" s="163"/>
      <c r="H11" s="164"/>
    </row>
    <row r="12" spans="1:8">
      <c r="A12" s="165"/>
      <c r="B12" s="166"/>
      <c r="C12" s="173"/>
      <c r="D12" s="168">
        <v>49658</v>
      </c>
      <c r="E12" s="169"/>
      <c r="F12" s="170">
        <v>55601</v>
      </c>
      <c r="G12" s="171"/>
      <c r="H12" s="172"/>
    </row>
    <row r="13" spans="1:8">
      <c r="A13" s="153"/>
      <c r="B13" s="158"/>
      <c r="C13" s="174"/>
      <c r="D13" s="175">
        <v>136392</v>
      </c>
      <c r="E13" s="176"/>
      <c r="F13" s="177">
        <v>126684</v>
      </c>
      <c r="G13" s="178"/>
      <c r="H13" s="164"/>
    </row>
    <row r="14" spans="1:8">
      <c r="A14" s="165"/>
      <c r="B14" s="166"/>
      <c r="C14" s="167"/>
      <c r="D14" s="168">
        <v>85888</v>
      </c>
      <c r="E14" s="169"/>
      <c r="F14" s="170">
        <v>63383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10.78</v>
      </c>
      <c r="C19" s="179">
        <f>ROUND(VALUE(SUBSTITUTE(実質収支比率等に係る経年分析!G$48,"▲","-")),2)</f>
        <v>10.86</v>
      </c>
      <c r="D19" s="179">
        <f>ROUND(VALUE(SUBSTITUTE(実質収支比率等に係る経年分析!H$48,"▲","-")),2)</f>
        <v>11.62</v>
      </c>
      <c r="E19" s="179">
        <f>ROUND(VALUE(SUBSTITUTE(実質収支比率等に係る経年分析!I$48,"▲","-")),2)</f>
        <v>12.51</v>
      </c>
      <c r="F19" s="179">
        <f>ROUND(VALUE(SUBSTITUTE(実質収支比率等に係る経年分析!J$48,"▲","-")),2)</f>
        <v>11.18</v>
      </c>
    </row>
    <row r="20" spans="1:11">
      <c r="A20" s="179" t="s">
        <v>55</v>
      </c>
      <c r="B20" s="179">
        <f>ROUND(VALUE(SUBSTITUTE(実質収支比率等に係る経年分析!F$47,"▲","-")),2)</f>
        <v>32.5</v>
      </c>
      <c r="C20" s="179">
        <f>ROUND(VALUE(SUBSTITUTE(実質収支比率等に係る経年分析!G$47,"▲","-")),2)</f>
        <v>30.45</v>
      </c>
      <c r="D20" s="179">
        <f>ROUND(VALUE(SUBSTITUTE(実質収支比率等に係る経年分析!H$47,"▲","-")),2)</f>
        <v>30.04</v>
      </c>
      <c r="E20" s="179">
        <f>ROUND(VALUE(SUBSTITUTE(実質収支比率等に係る経年分析!I$47,"▲","-")),2)</f>
        <v>20.2</v>
      </c>
      <c r="F20" s="179">
        <f>ROUND(VALUE(SUBSTITUTE(実質収支比率等に係る経年分析!J$47,"▲","-")),2)</f>
        <v>28.99</v>
      </c>
    </row>
    <row r="21" spans="1:11">
      <c r="A21" s="179" t="s">
        <v>56</v>
      </c>
      <c r="B21" s="179">
        <f>IF(ISNUMBER(VALUE(SUBSTITUTE(実質収支比率等に係る経年分析!F$49,"▲","-"))),ROUND(VALUE(SUBSTITUTE(実質収支比率等に係る経年分析!F$49,"▲","-")),2),NA())</f>
        <v>3.12</v>
      </c>
      <c r="C21" s="179">
        <f>IF(ISNUMBER(VALUE(SUBSTITUTE(実質収支比率等に係る経年分析!G$49,"▲","-"))),ROUND(VALUE(SUBSTITUTE(実質収支比率等に係る経年分析!G$49,"▲","-")),2),NA())</f>
        <v>-0.82</v>
      </c>
      <c r="D21" s="179">
        <f>IF(ISNUMBER(VALUE(SUBSTITUTE(実質収支比率等に係る経年分析!H$49,"▲","-"))),ROUND(VALUE(SUBSTITUTE(実質収支比率等に係る経年分析!H$49,"▲","-")),2),NA())</f>
        <v>-0.14000000000000001</v>
      </c>
      <c r="E21" s="179">
        <f>IF(ISNUMBER(VALUE(SUBSTITUTE(実質収支比率等に係る経年分析!I$49,"▲","-"))),ROUND(VALUE(SUBSTITUTE(実質収支比率等に係る経年分析!I$49,"▲","-")),2),NA())</f>
        <v>-10.41</v>
      </c>
      <c r="F21" s="179">
        <f>IF(ISNUMBER(VALUE(SUBSTITUTE(実質収支比率等に係る経年分析!J$49,"▲","-"))),ROUND(VALUE(SUBSTITUTE(実質収支比率等に係る経年分析!J$49,"▲","-")),2),NA())</f>
        <v>7.45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介護サービス事業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0.55000000000000004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0.39</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1.33</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323</v>
      </c>
      <c r="E42" s="181"/>
      <c r="F42" s="181"/>
      <c r="G42" s="181">
        <f>'実質公債費比率（分子）の構造'!L$52</f>
        <v>328</v>
      </c>
      <c r="H42" s="181"/>
      <c r="I42" s="181"/>
      <c r="J42" s="181">
        <f>'実質公債費比率（分子）の構造'!M$52</f>
        <v>332</v>
      </c>
      <c r="K42" s="181"/>
      <c r="L42" s="181"/>
      <c r="M42" s="181">
        <f>'実質公債費比率（分子）の構造'!N$52</f>
        <v>307</v>
      </c>
      <c r="N42" s="181"/>
      <c r="O42" s="181"/>
      <c r="P42" s="181">
        <f>'実質公債費比率（分子）の構造'!O$52</f>
        <v>311</v>
      </c>
    </row>
    <row r="43" spans="1:16">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v>
      </c>
      <c r="C44" s="181"/>
      <c r="D44" s="181"/>
      <c r="E44" s="181">
        <f>'実質公債費比率（分子）の構造'!L$50</f>
        <v>3</v>
      </c>
      <c r="F44" s="181"/>
      <c r="G44" s="181"/>
      <c r="H44" s="181">
        <f>'実質公債費比率（分子）の構造'!M$50</f>
        <v>3</v>
      </c>
      <c r="I44" s="181"/>
      <c r="J44" s="181"/>
      <c r="K44" s="181" t="str">
        <f>'実質公債費比率（分子）の構造'!N$50</f>
        <v>-</v>
      </c>
      <c r="L44" s="181"/>
      <c r="M44" s="181"/>
      <c r="N44" s="181">
        <f>'実質公債費比率（分子）の構造'!O$50</f>
        <v>6</v>
      </c>
      <c r="O44" s="181"/>
      <c r="P44" s="181"/>
    </row>
    <row r="45" spans="1:16">
      <c r="A45" s="181" t="s">
        <v>66</v>
      </c>
      <c r="B45" s="181">
        <f>'実質公債費比率（分子）の構造'!K$49</f>
        <v>8</v>
      </c>
      <c r="C45" s="181"/>
      <c r="D45" s="181"/>
      <c r="E45" s="181">
        <f>'実質公債費比率（分子）の構造'!L$49</f>
        <v>11</v>
      </c>
      <c r="F45" s="181"/>
      <c r="G45" s="181"/>
      <c r="H45" s="181">
        <f>'実質公債費比率（分子）の構造'!M$49</f>
        <v>10</v>
      </c>
      <c r="I45" s="181"/>
      <c r="J45" s="181"/>
      <c r="K45" s="181">
        <f>'実質公債費比率（分子）の構造'!N$49</f>
        <v>12</v>
      </c>
      <c r="L45" s="181"/>
      <c r="M45" s="181"/>
      <c r="N45" s="181">
        <f>'実質公債費比率（分子）の構造'!O$49</f>
        <v>6</v>
      </c>
      <c r="O45" s="181"/>
      <c r="P45" s="181"/>
    </row>
    <row r="46" spans="1:16">
      <c r="A46" s="181" t="s">
        <v>67</v>
      </c>
      <c r="B46" s="181">
        <f>'実質公債費比率（分子）の構造'!K$48</f>
        <v>139</v>
      </c>
      <c r="C46" s="181"/>
      <c r="D46" s="181"/>
      <c r="E46" s="181">
        <f>'実質公債費比率（分子）の構造'!L$48</f>
        <v>138</v>
      </c>
      <c r="F46" s="181"/>
      <c r="G46" s="181"/>
      <c r="H46" s="181">
        <f>'実質公債費比率（分子）の構造'!M$48</f>
        <v>154</v>
      </c>
      <c r="I46" s="181"/>
      <c r="J46" s="181"/>
      <c r="K46" s="181">
        <f>'実質公債費比率（分子）の構造'!N$48</f>
        <v>168</v>
      </c>
      <c r="L46" s="181"/>
      <c r="M46" s="181"/>
      <c r="N46" s="181">
        <f>'実質公債費比率（分子）の構造'!O$48</f>
        <v>170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340</v>
      </c>
      <c r="C49" s="181"/>
      <c r="D49" s="181"/>
      <c r="E49" s="181">
        <f>'実質公債費比率（分子）の構造'!L$45</f>
        <v>342</v>
      </c>
      <c r="F49" s="181"/>
      <c r="G49" s="181"/>
      <c r="H49" s="181">
        <f>'実質公債費比率（分子）の構造'!M$45</f>
        <v>351</v>
      </c>
      <c r="I49" s="181"/>
      <c r="J49" s="181"/>
      <c r="K49" s="181">
        <f>'実質公債費比率（分子）の構造'!N$45</f>
        <v>327</v>
      </c>
      <c r="L49" s="181"/>
      <c r="M49" s="181"/>
      <c r="N49" s="181">
        <f>'実質公債費比率（分子）の構造'!O$45</f>
        <v>329</v>
      </c>
      <c r="O49" s="181"/>
      <c r="P49" s="181"/>
    </row>
    <row r="50" spans="1:16">
      <c r="A50" s="181" t="s">
        <v>71</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166</v>
      </c>
      <c r="G50" s="181" t="e">
        <f>NA()</f>
        <v>#N/A</v>
      </c>
      <c r="H50" s="181" t="e">
        <f>NA()</f>
        <v>#N/A</v>
      </c>
      <c r="I50" s="181">
        <f>IF(ISNUMBER('実質公債費比率（分子）の構造'!M$53),'実質公債費比率（分子）の構造'!M$53,NA())</f>
        <v>186</v>
      </c>
      <c r="J50" s="181" t="e">
        <f>NA()</f>
        <v>#N/A</v>
      </c>
      <c r="K50" s="181" t="e">
        <f>NA()</f>
        <v>#N/A</v>
      </c>
      <c r="L50" s="181">
        <f>IF(ISNUMBER('実質公債費比率（分子）の構造'!N$53),'実質公債費比率（分子）の構造'!N$53,NA())</f>
        <v>200</v>
      </c>
      <c r="M50" s="181" t="e">
        <f>NA()</f>
        <v>#N/A</v>
      </c>
      <c r="N50" s="181" t="e">
        <f>NA()</f>
        <v>#N/A</v>
      </c>
      <c r="O50" s="181">
        <f>IF(ISNUMBER('実質公債費比率（分子）の構造'!O$53),'実質公債費比率（分子）の構造'!O$53,NA())</f>
        <v>200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3497</v>
      </c>
      <c r="E56" s="180"/>
      <c r="F56" s="180"/>
      <c r="G56" s="180">
        <f>'将来負担比率（分子）の構造'!J$52</f>
        <v>3859</v>
      </c>
      <c r="H56" s="180"/>
      <c r="I56" s="180"/>
      <c r="J56" s="180">
        <f>'将来負担比率（分子）の構造'!K$52</f>
        <v>4071</v>
      </c>
      <c r="K56" s="180"/>
      <c r="L56" s="180"/>
      <c r="M56" s="180">
        <f>'将来負担比率（分子）の構造'!L$52</f>
        <v>4014</v>
      </c>
      <c r="N56" s="180"/>
      <c r="O56" s="180"/>
      <c r="P56" s="180">
        <f>'将来負担比率（分子）の構造'!M$52</f>
        <v>4047</v>
      </c>
    </row>
    <row r="57" spans="1:16">
      <c r="A57" s="180" t="s">
        <v>42</v>
      </c>
      <c r="B57" s="180"/>
      <c r="C57" s="180"/>
      <c r="D57" s="180">
        <f>'将来負担比率（分子）の構造'!I$51</f>
        <v>87</v>
      </c>
      <c r="E57" s="180"/>
      <c r="F57" s="180"/>
      <c r="G57" s="180">
        <f>'将来負担比率（分子）の構造'!J$51</f>
        <v>74</v>
      </c>
      <c r="H57" s="180"/>
      <c r="I57" s="180"/>
      <c r="J57" s="180">
        <f>'将来負担比率（分子）の構造'!K$51</f>
        <v>66</v>
      </c>
      <c r="K57" s="180"/>
      <c r="L57" s="180"/>
      <c r="M57" s="180">
        <f>'将来負担比率（分子）の構造'!L$51</f>
        <v>59</v>
      </c>
      <c r="N57" s="180"/>
      <c r="O57" s="180"/>
      <c r="P57" s="180">
        <f>'将来負担比率（分子）の構造'!M$51</f>
        <v>37</v>
      </c>
    </row>
    <row r="58" spans="1:16">
      <c r="A58" s="180" t="s">
        <v>41</v>
      </c>
      <c r="B58" s="180"/>
      <c r="C58" s="180"/>
      <c r="D58" s="180">
        <f>'将来負担比率（分子）の構造'!I$50</f>
        <v>1387</v>
      </c>
      <c r="E58" s="180"/>
      <c r="F58" s="180"/>
      <c r="G58" s="180">
        <f>'将来負担比率（分子）の構造'!J$50</f>
        <v>1455</v>
      </c>
      <c r="H58" s="180"/>
      <c r="I58" s="180"/>
      <c r="J58" s="180">
        <f>'将来負担比率（分子）の構造'!K$50</f>
        <v>1467</v>
      </c>
      <c r="K58" s="180"/>
      <c r="L58" s="180"/>
      <c r="M58" s="180">
        <f>'将来負担比率（分子）の構造'!L$50</f>
        <v>1261</v>
      </c>
      <c r="N58" s="180"/>
      <c r="O58" s="180"/>
      <c r="P58" s="180">
        <f>'将来負担比率（分子）の構造'!M$50</f>
        <v>1241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295</v>
      </c>
      <c r="C62" s="180"/>
      <c r="D62" s="180"/>
      <c r="E62" s="180">
        <f>'将来負担比率（分子）の構造'!J$45</f>
        <v>238</v>
      </c>
      <c r="F62" s="180"/>
      <c r="G62" s="180"/>
      <c r="H62" s="180">
        <f>'将来負担比率（分子）の構造'!K$45</f>
        <v>291</v>
      </c>
      <c r="I62" s="180"/>
      <c r="J62" s="180"/>
      <c r="K62" s="180">
        <f>'将来負担比率（分子）の構造'!L$45</f>
        <v>275</v>
      </c>
      <c r="L62" s="180"/>
      <c r="M62" s="180"/>
      <c r="N62" s="180">
        <f>'将来負担比率（分子）の構造'!M$45</f>
        <v>301</v>
      </c>
      <c r="O62" s="180"/>
      <c r="P62" s="180"/>
    </row>
    <row r="63" spans="1:16">
      <c r="A63" s="180" t="s">
        <v>34</v>
      </c>
      <c r="B63" s="180">
        <f>'将来負担比率（分子）の構造'!I$44</f>
        <v>24</v>
      </c>
      <c r="C63" s="180"/>
      <c r="D63" s="180"/>
      <c r="E63" s="180">
        <f>'将来負担比率（分子）の構造'!J$44</f>
        <v>20</v>
      </c>
      <c r="F63" s="180"/>
      <c r="G63" s="180"/>
      <c r="H63" s="180">
        <f>'将来負担比率（分子）の構造'!K$44</f>
        <v>13</v>
      </c>
      <c r="I63" s="180"/>
      <c r="J63" s="180"/>
      <c r="K63" s="180">
        <f>'将来負担比率（分子）の構造'!L$44</f>
        <v>8</v>
      </c>
      <c r="L63" s="180"/>
      <c r="M63" s="180"/>
      <c r="N63" s="180">
        <f>'将来負担比率（分子）の構造'!M$44</f>
        <v>6</v>
      </c>
      <c r="O63" s="180"/>
      <c r="P63" s="180"/>
    </row>
    <row r="64" spans="1:16">
      <c r="A64" s="180" t="s">
        <v>33</v>
      </c>
      <c r="B64" s="180">
        <f>'将来負担比率（分子）の構造'!I$43</f>
        <v>2003</v>
      </c>
      <c r="C64" s="180"/>
      <c r="D64" s="180"/>
      <c r="E64" s="180">
        <f>'将来負担比率（分子）の構造'!J$43</f>
        <v>1839</v>
      </c>
      <c r="F64" s="180"/>
      <c r="G64" s="180"/>
      <c r="H64" s="180">
        <f>'将来負担比率（分子）の構造'!K$43</f>
        <v>1719</v>
      </c>
      <c r="I64" s="180"/>
      <c r="J64" s="180"/>
      <c r="K64" s="180">
        <f>'将来負担比率（分子）の構造'!L$43</f>
        <v>1703</v>
      </c>
      <c r="L64" s="180"/>
      <c r="M64" s="180"/>
      <c r="N64" s="180">
        <f>'将来負担比率（分子）の構造'!M$43</f>
        <v>1737</v>
      </c>
      <c r="O64" s="180"/>
      <c r="P64" s="180"/>
    </row>
    <row r="65" spans="1:16">
      <c r="A65" s="180" t="s">
        <v>32</v>
      </c>
      <c r="B65" s="180">
        <f>'将来負担比率（分子）の構造'!I$42</f>
        <v>6</v>
      </c>
      <c r="C65" s="180"/>
      <c r="D65" s="180"/>
      <c r="E65" s="180">
        <f>'将来負担比率（分子）の構造'!J$42</f>
        <v>3</v>
      </c>
      <c r="F65" s="180"/>
      <c r="G65" s="180"/>
      <c r="H65" s="180">
        <f>'将来負担比率（分子）の構造'!K$42</f>
        <v>1</v>
      </c>
      <c r="I65" s="180"/>
      <c r="J65" s="180"/>
      <c r="K65" s="180">
        <f>'将来負担比率（分子）の構造'!L$42</f>
        <v>10</v>
      </c>
      <c r="L65" s="180"/>
      <c r="M65" s="180"/>
      <c r="N65" s="180">
        <f>'将来負担比率（分子）の構造'!M$42</f>
        <v>6</v>
      </c>
      <c r="O65" s="180"/>
      <c r="P65" s="180"/>
    </row>
    <row r="66" spans="1:16">
      <c r="A66" s="180" t="s">
        <v>31</v>
      </c>
      <c r="B66" s="180">
        <f>'将来負担比率（分子）の構造'!I$41</f>
        <v>3497</v>
      </c>
      <c r="C66" s="180"/>
      <c r="D66" s="180"/>
      <c r="E66" s="180">
        <f>'将来負担比率（分子）の構造'!J$41</f>
        <v>4088</v>
      </c>
      <c r="F66" s="180"/>
      <c r="G66" s="180"/>
      <c r="H66" s="180">
        <f>'将来負担比率（分子）の構造'!K$41</f>
        <v>4423</v>
      </c>
      <c r="I66" s="180"/>
      <c r="J66" s="180"/>
      <c r="K66" s="180">
        <f>'将来負担比率（分子）の構造'!L$41</f>
        <v>4431</v>
      </c>
      <c r="L66" s="180"/>
      <c r="M66" s="180"/>
      <c r="N66" s="180">
        <f>'将来負担比率（分子）の構造'!M$41</f>
        <v>4469</v>
      </c>
      <c r="O66" s="180"/>
      <c r="P66" s="180"/>
    </row>
    <row r="67" spans="1:16">
      <c r="A67" s="180" t="s">
        <v>75</v>
      </c>
      <c r="B67" s="180" t="e">
        <f>NA()</f>
        <v>#N/A</v>
      </c>
      <c r="C67" s="180">
        <f>IF(ISNUMBER('将来負担比率（分子）の構造'!I$53), IF('将来負担比率（分子）の構造'!I$53 &lt; 0, 0, '将来負担比率（分子）の構造'!I$53), NA())</f>
        <v>854</v>
      </c>
      <c r="D67" s="180" t="e">
        <f>NA()</f>
        <v>#N/A</v>
      </c>
      <c r="E67" s="180" t="e">
        <f>NA()</f>
        <v>#N/A</v>
      </c>
      <c r="F67" s="180">
        <f>IF(ISNUMBER('将来負担比率（分子）の構造'!J$53), IF('将来負担比率（分子）の構造'!J$53 &lt; 0, 0, '将来負担比率（分子）の構造'!J$53), NA())</f>
        <v>800</v>
      </c>
      <c r="G67" s="180" t="e">
        <f>NA()</f>
        <v>#N/A</v>
      </c>
      <c r="H67" s="180" t="e">
        <f>NA()</f>
        <v>#N/A</v>
      </c>
      <c r="I67" s="180">
        <f>IF(ISNUMBER('将来負担比率（分子）の構造'!K$53), IF('将来負担比率（分子）の構造'!K$53 &lt; 0, 0, '将来負担比率（分子）の構造'!K$53), NA())</f>
        <v>843</v>
      </c>
      <c r="J67" s="180" t="e">
        <f>NA()</f>
        <v>#N/A</v>
      </c>
      <c r="K67" s="180" t="e">
        <f>NA()</f>
        <v>#N/A</v>
      </c>
      <c r="L67" s="180">
        <f>IF(ISNUMBER('将来負担比率（分子）の構造'!L$53), IF('将来負担比率（分子）の構造'!L$53 &lt; 0, 0, '将来負担比率（分子）の構造'!L$53), NA())</f>
        <v>1092</v>
      </c>
      <c r="M67" s="180" t="e">
        <f>NA()</f>
        <v>#N/A</v>
      </c>
      <c r="N67" s="180" t="e">
        <f>NA()</f>
        <v>#N/A</v>
      </c>
      <c r="O67" s="180">
        <f>IF(ISNUMBER('将来負担比率（分子）の構造'!M$53), IF('将来負担比率（分子）の構造'!M$53 &lt; 0, 0, '将来負担比率（分子）の構造'!M$53), NA())</f>
        <v>1195</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752</v>
      </c>
      <c r="C72" s="184">
        <f>基金残高に係る経年分析!G55</f>
        <v>489</v>
      </c>
      <c r="D72" s="184">
        <f>基金残高に係る経年分析!H55</f>
        <v>701</v>
      </c>
    </row>
    <row r="73" spans="1:16">
      <c r="A73" s="183" t="s">
        <v>78</v>
      </c>
      <c r="B73" s="184">
        <f>基金残高に係る経年分析!F56</f>
        <v>45</v>
      </c>
      <c r="C73" s="184">
        <f>基金残高に係る経年分析!G56</f>
        <v>45</v>
      </c>
      <c r="D73" s="184">
        <f>基金残高に係る経年分析!H56</f>
        <v>100</v>
      </c>
    </row>
    <row r="74" spans="1:16">
      <c r="A74" s="183" t="s">
        <v>79</v>
      </c>
      <c r="B74" s="184">
        <f>基金残高に係る経年分析!F57</f>
        <v>465</v>
      </c>
      <c r="C74" s="184">
        <f>基金残高に係る経年分析!G57</f>
        <v>597</v>
      </c>
      <c r="D74" s="184">
        <f>基金残高に係る経年分析!H57</f>
        <v>235</v>
      </c>
    </row>
  </sheetData>
  <sheetProtection algorithmName="SHA-512" hashValue="GZ9IsjCsiGPbd/TCpArVXrUsY76A7eMhG7UyHPingCgObXQAc40W6MTffaKx5dsS1PMelwEMT9VcEqlZuNFh6A==" saltValue="5lD0kQbPE8rqYBJGuTdl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227</v>
      </c>
      <c r="C5" s="666"/>
      <c r="D5" s="666"/>
      <c r="E5" s="666"/>
      <c r="F5" s="666"/>
      <c r="G5" s="666"/>
      <c r="H5" s="666"/>
      <c r="I5" s="666"/>
      <c r="J5" s="666"/>
      <c r="K5" s="666"/>
      <c r="L5" s="666"/>
      <c r="M5" s="666"/>
      <c r="N5" s="666"/>
      <c r="O5" s="666"/>
      <c r="P5" s="666"/>
      <c r="Q5" s="667"/>
      <c r="R5" s="668">
        <v>450600</v>
      </c>
      <c r="S5" s="669"/>
      <c r="T5" s="669"/>
      <c r="U5" s="669"/>
      <c r="V5" s="669"/>
      <c r="W5" s="669"/>
      <c r="X5" s="669"/>
      <c r="Y5" s="670"/>
      <c r="Z5" s="671">
        <v>8.9</v>
      </c>
      <c r="AA5" s="671"/>
      <c r="AB5" s="671"/>
      <c r="AC5" s="671"/>
      <c r="AD5" s="672">
        <v>442408</v>
      </c>
      <c r="AE5" s="672"/>
      <c r="AF5" s="672"/>
      <c r="AG5" s="672"/>
      <c r="AH5" s="672"/>
      <c r="AI5" s="672"/>
      <c r="AJ5" s="672"/>
      <c r="AK5" s="672"/>
      <c r="AL5" s="673">
        <v>18.8</v>
      </c>
      <c r="AM5" s="674"/>
      <c r="AN5" s="674"/>
      <c r="AO5" s="675"/>
      <c r="AP5" s="665" t="s">
        <v>228</v>
      </c>
      <c r="AQ5" s="666"/>
      <c r="AR5" s="666"/>
      <c r="AS5" s="666"/>
      <c r="AT5" s="666"/>
      <c r="AU5" s="666"/>
      <c r="AV5" s="666"/>
      <c r="AW5" s="666"/>
      <c r="AX5" s="666"/>
      <c r="AY5" s="666"/>
      <c r="AZ5" s="666"/>
      <c r="BA5" s="666"/>
      <c r="BB5" s="666"/>
      <c r="BC5" s="666"/>
      <c r="BD5" s="666"/>
      <c r="BE5" s="666"/>
      <c r="BF5" s="667"/>
      <c r="BG5" s="679">
        <v>438023</v>
      </c>
      <c r="BH5" s="680"/>
      <c r="BI5" s="680"/>
      <c r="BJ5" s="680"/>
      <c r="BK5" s="680"/>
      <c r="BL5" s="680"/>
      <c r="BM5" s="680"/>
      <c r="BN5" s="681"/>
      <c r="BO5" s="682">
        <v>97.2</v>
      </c>
      <c r="BP5" s="682"/>
      <c r="BQ5" s="682"/>
      <c r="BR5" s="682"/>
      <c r="BS5" s="683" t="s">
        <v>128</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41715</v>
      </c>
      <c r="S6" s="680"/>
      <c r="T6" s="680"/>
      <c r="U6" s="680"/>
      <c r="V6" s="680"/>
      <c r="W6" s="680"/>
      <c r="X6" s="680"/>
      <c r="Y6" s="681"/>
      <c r="Z6" s="682">
        <v>0.8</v>
      </c>
      <c r="AA6" s="682"/>
      <c r="AB6" s="682"/>
      <c r="AC6" s="682"/>
      <c r="AD6" s="683">
        <v>41715</v>
      </c>
      <c r="AE6" s="683"/>
      <c r="AF6" s="683"/>
      <c r="AG6" s="683"/>
      <c r="AH6" s="683"/>
      <c r="AI6" s="683"/>
      <c r="AJ6" s="683"/>
      <c r="AK6" s="683"/>
      <c r="AL6" s="684">
        <v>1.8</v>
      </c>
      <c r="AM6" s="685"/>
      <c r="AN6" s="685"/>
      <c r="AO6" s="686"/>
      <c r="AP6" s="676" t="s">
        <v>233</v>
      </c>
      <c r="AQ6" s="677"/>
      <c r="AR6" s="677"/>
      <c r="AS6" s="677"/>
      <c r="AT6" s="677"/>
      <c r="AU6" s="677"/>
      <c r="AV6" s="677"/>
      <c r="AW6" s="677"/>
      <c r="AX6" s="677"/>
      <c r="AY6" s="677"/>
      <c r="AZ6" s="677"/>
      <c r="BA6" s="677"/>
      <c r="BB6" s="677"/>
      <c r="BC6" s="677"/>
      <c r="BD6" s="677"/>
      <c r="BE6" s="677"/>
      <c r="BF6" s="678"/>
      <c r="BG6" s="679">
        <v>438023</v>
      </c>
      <c r="BH6" s="680"/>
      <c r="BI6" s="680"/>
      <c r="BJ6" s="680"/>
      <c r="BK6" s="680"/>
      <c r="BL6" s="680"/>
      <c r="BM6" s="680"/>
      <c r="BN6" s="681"/>
      <c r="BO6" s="682">
        <v>97.2</v>
      </c>
      <c r="BP6" s="682"/>
      <c r="BQ6" s="682"/>
      <c r="BR6" s="682"/>
      <c r="BS6" s="683" t="s">
        <v>234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68709</v>
      </c>
      <c r="CS6" s="680"/>
      <c r="CT6" s="680"/>
      <c r="CU6" s="680"/>
      <c r="CV6" s="680"/>
      <c r="CW6" s="680"/>
      <c r="CX6" s="680"/>
      <c r="CY6" s="681"/>
      <c r="CZ6" s="673">
        <v>1.4</v>
      </c>
      <c r="DA6" s="674"/>
      <c r="DB6" s="674"/>
      <c r="DC6" s="693"/>
      <c r="DD6" s="688" t="s">
        <v>234</v>
      </c>
      <c r="DE6" s="680"/>
      <c r="DF6" s="680"/>
      <c r="DG6" s="680"/>
      <c r="DH6" s="680"/>
      <c r="DI6" s="680"/>
      <c r="DJ6" s="680"/>
      <c r="DK6" s="680"/>
      <c r="DL6" s="680"/>
      <c r="DM6" s="680"/>
      <c r="DN6" s="680"/>
      <c r="DO6" s="680"/>
      <c r="DP6" s="681"/>
      <c r="DQ6" s="688">
        <v>68709</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784</v>
      </c>
      <c r="S7" s="680"/>
      <c r="T7" s="680"/>
      <c r="U7" s="680"/>
      <c r="V7" s="680"/>
      <c r="W7" s="680"/>
      <c r="X7" s="680"/>
      <c r="Y7" s="681"/>
      <c r="Z7" s="682">
        <v>0</v>
      </c>
      <c r="AA7" s="682"/>
      <c r="AB7" s="682"/>
      <c r="AC7" s="682"/>
      <c r="AD7" s="683">
        <v>784</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180590</v>
      </c>
      <c r="BH7" s="680"/>
      <c r="BI7" s="680"/>
      <c r="BJ7" s="680"/>
      <c r="BK7" s="680"/>
      <c r="BL7" s="680"/>
      <c r="BM7" s="680"/>
      <c r="BN7" s="681"/>
      <c r="BO7" s="682">
        <v>40.1</v>
      </c>
      <c r="BP7" s="682"/>
      <c r="BQ7" s="682"/>
      <c r="BR7" s="682"/>
      <c r="BS7" s="683" t="s">
        <v>128</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1328148</v>
      </c>
      <c r="CS7" s="680"/>
      <c r="CT7" s="680"/>
      <c r="CU7" s="680"/>
      <c r="CV7" s="680"/>
      <c r="CW7" s="680"/>
      <c r="CX7" s="680"/>
      <c r="CY7" s="681"/>
      <c r="CZ7" s="682">
        <v>27.9</v>
      </c>
      <c r="DA7" s="682"/>
      <c r="DB7" s="682"/>
      <c r="DC7" s="682"/>
      <c r="DD7" s="688">
        <v>46138</v>
      </c>
      <c r="DE7" s="680"/>
      <c r="DF7" s="680"/>
      <c r="DG7" s="680"/>
      <c r="DH7" s="680"/>
      <c r="DI7" s="680"/>
      <c r="DJ7" s="680"/>
      <c r="DK7" s="680"/>
      <c r="DL7" s="680"/>
      <c r="DM7" s="680"/>
      <c r="DN7" s="680"/>
      <c r="DO7" s="680"/>
      <c r="DP7" s="681"/>
      <c r="DQ7" s="688">
        <v>697018</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948</v>
      </c>
      <c r="S8" s="680"/>
      <c r="T8" s="680"/>
      <c r="U8" s="680"/>
      <c r="V8" s="680"/>
      <c r="W8" s="680"/>
      <c r="X8" s="680"/>
      <c r="Y8" s="681"/>
      <c r="Z8" s="682">
        <v>0</v>
      </c>
      <c r="AA8" s="682"/>
      <c r="AB8" s="682"/>
      <c r="AC8" s="682"/>
      <c r="AD8" s="683">
        <v>948</v>
      </c>
      <c r="AE8" s="683"/>
      <c r="AF8" s="683"/>
      <c r="AG8" s="683"/>
      <c r="AH8" s="683"/>
      <c r="AI8" s="683"/>
      <c r="AJ8" s="683"/>
      <c r="AK8" s="683"/>
      <c r="AL8" s="684">
        <v>0</v>
      </c>
      <c r="AM8" s="685"/>
      <c r="AN8" s="685"/>
      <c r="AO8" s="686"/>
      <c r="AP8" s="676" t="s">
        <v>240</v>
      </c>
      <c r="AQ8" s="677"/>
      <c r="AR8" s="677"/>
      <c r="AS8" s="677"/>
      <c r="AT8" s="677"/>
      <c r="AU8" s="677"/>
      <c r="AV8" s="677"/>
      <c r="AW8" s="677"/>
      <c r="AX8" s="677"/>
      <c r="AY8" s="677"/>
      <c r="AZ8" s="677"/>
      <c r="BA8" s="677"/>
      <c r="BB8" s="677"/>
      <c r="BC8" s="677"/>
      <c r="BD8" s="677"/>
      <c r="BE8" s="677"/>
      <c r="BF8" s="678"/>
      <c r="BG8" s="679">
        <v>9152</v>
      </c>
      <c r="BH8" s="680"/>
      <c r="BI8" s="680"/>
      <c r="BJ8" s="680"/>
      <c r="BK8" s="680"/>
      <c r="BL8" s="680"/>
      <c r="BM8" s="680"/>
      <c r="BN8" s="681"/>
      <c r="BO8" s="682">
        <v>2</v>
      </c>
      <c r="BP8" s="682"/>
      <c r="BQ8" s="682"/>
      <c r="BR8" s="682"/>
      <c r="BS8" s="688" t="s">
        <v>128</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746593</v>
      </c>
      <c r="CS8" s="680"/>
      <c r="CT8" s="680"/>
      <c r="CU8" s="680"/>
      <c r="CV8" s="680"/>
      <c r="CW8" s="680"/>
      <c r="CX8" s="680"/>
      <c r="CY8" s="681"/>
      <c r="CZ8" s="682">
        <v>15.7</v>
      </c>
      <c r="DA8" s="682"/>
      <c r="DB8" s="682"/>
      <c r="DC8" s="682"/>
      <c r="DD8" s="688">
        <v>1315</v>
      </c>
      <c r="DE8" s="680"/>
      <c r="DF8" s="680"/>
      <c r="DG8" s="680"/>
      <c r="DH8" s="680"/>
      <c r="DI8" s="680"/>
      <c r="DJ8" s="680"/>
      <c r="DK8" s="680"/>
      <c r="DL8" s="680"/>
      <c r="DM8" s="680"/>
      <c r="DN8" s="680"/>
      <c r="DO8" s="680"/>
      <c r="DP8" s="681"/>
      <c r="DQ8" s="688">
        <v>422351</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849</v>
      </c>
      <c r="S9" s="680"/>
      <c r="T9" s="680"/>
      <c r="U9" s="680"/>
      <c r="V9" s="680"/>
      <c r="W9" s="680"/>
      <c r="X9" s="680"/>
      <c r="Y9" s="681"/>
      <c r="Z9" s="682">
        <v>0</v>
      </c>
      <c r="AA9" s="682"/>
      <c r="AB9" s="682"/>
      <c r="AC9" s="682"/>
      <c r="AD9" s="683">
        <v>849</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153992</v>
      </c>
      <c r="BH9" s="680"/>
      <c r="BI9" s="680"/>
      <c r="BJ9" s="680"/>
      <c r="BK9" s="680"/>
      <c r="BL9" s="680"/>
      <c r="BM9" s="680"/>
      <c r="BN9" s="681"/>
      <c r="BO9" s="682">
        <v>34.200000000000003</v>
      </c>
      <c r="BP9" s="682"/>
      <c r="BQ9" s="682"/>
      <c r="BR9" s="682"/>
      <c r="BS9" s="688" t="s">
        <v>234</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465343</v>
      </c>
      <c r="CS9" s="680"/>
      <c r="CT9" s="680"/>
      <c r="CU9" s="680"/>
      <c r="CV9" s="680"/>
      <c r="CW9" s="680"/>
      <c r="CX9" s="680"/>
      <c r="CY9" s="681"/>
      <c r="CZ9" s="682">
        <v>9.8000000000000007</v>
      </c>
      <c r="DA9" s="682"/>
      <c r="DB9" s="682"/>
      <c r="DC9" s="682"/>
      <c r="DD9" s="688">
        <v>7384</v>
      </c>
      <c r="DE9" s="680"/>
      <c r="DF9" s="680"/>
      <c r="DG9" s="680"/>
      <c r="DH9" s="680"/>
      <c r="DI9" s="680"/>
      <c r="DJ9" s="680"/>
      <c r="DK9" s="680"/>
      <c r="DL9" s="680"/>
      <c r="DM9" s="680"/>
      <c r="DN9" s="680"/>
      <c r="DO9" s="680"/>
      <c r="DP9" s="681"/>
      <c r="DQ9" s="688">
        <v>422777</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137</v>
      </c>
      <c r="AE10" s="683"/>
      <c r="AF10" s="683"/>
      <c r="AG10" s="683"/>
      <c r="AH10" s="683"/>
      <c r="AI10" s="683"/>
      <c r="AJ10" s="683"/>
      <c r="AK10" s="683"/>
      <c r="AL10" s="684" t="s">
        <v>234</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6976</v>
      </c>
      <c r="BH10" s="680"/>
      <c r="BI10" s="680"/>
      <c r="BJ10" s="680"/>
      <c r="BK10" s="680"/>
      <c r="BL10" s="680"/>
      <c r="BM10" s="680"/>
      <c r="BN10" s="681"/>
      <c r="BO10" s="682">
        <v>1.5</v>
      </c>
      <c r="BP10" s="682"/>
      <c r="BQ10" s="682"/>
      <c r="BR10" s="682"/>
      <c r="BS10" s="688" t="s">
        <v>128</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14146</v>
      </c>
      <c r="CS10" s="680"/>
      <c r="CT10" s="680"/>
      <c r="CU10" s="680"/>
      <c r="CV10" s="680"/>
      <c r="CW10" s="680"/>
      <c r="CX10" s="680"/>
      <c r="CY10" s="681"/>
      <c r="CZ10" s="682">
        <v>0.3</v>
      </c>
      <c r="DA10" s="682"/>
      <c r="DB10" s="682"/>
      <c r="DC10" s="682"/>
      <c r="DD10" s="688" t="s">
        <v>128</v>
      </c>
      <c r="DE10" s="680"/>
      <c r="DF10" s="680"/>
      <c r="DG10" s="680"/>
      <c r="DH10" s="680"/>
      <c r="DI10" s="680"/>
      <c r="DJ10" s="680"/>
      <c r="DK10" s="680"/>
      <c r="DL10" s="680"/>
      <c r="DM10" s="680"/>
      <c r="DN10" s="680"/>
      <c r="DO10" s="680"/>
      <c r="DP10" s="681"/>
      <c r="DQ10" s="688">
        <v>10146</v>
      </c>
      <c r="DR10" s="680"/>
      <c r="DS10" s="680"/>
      <c r="DT10" s="680"/>
      <c r="DU10" s="680"/>
      <c r="DV10" s="680"/>
      <c r="DW10" s="680"/>
      <c r="DX10" s="680"/>
      <c r="DY10" s="680"/>
      <c r="DZ10" s="680"/>
      <c r="EA10" s="680"/>
      <c r="EB10" s="680"/>
      <c r="EC10" s="689"/>
    </row>
    <row r="11" spans="2:143" ht="11.25" customHeight="1">
      <c r="B11" s="676" t="s">
        <v>248</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234</v>
      </c>
      <c r="AA11" s="682"/>
      <c r="AB11" s="682"/>
      <c r="AC11" s="682"/>
      <c r="AD11" s="683" t="s">
        <v>128</v>
      </c>
      <c r="AE11" s="683"/>
      <c r="AF11" s="683"/>
      <c r="AG11" s="683"/>
      <c r="AH11" s="683"/>
      <c r="AI11" s="683"/>
      <c r="AJ11" s="683"/>
      <c r="AK11" s="683"/>
      <c r="AL11" s="684" t="s">
        <v>128</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10470</v>
      </c>
      <c r="BH11" s="680"/>
      <c r="BI11" s="680"/>
      <c r="BJ11" s="680"/>
      <c r="BK11" s="680"/>
      <c r="BL11" s="680"/>
      <c r="BM11" s="680"/>
      <c r="BN11" s="681"/>
      <c r="BO11" s="682">
        <v>2.2999999999999998</v>
      </c>
      <c r="BP11" s="682"/>
      <c r="BQ11" s="682"/>
      <c r="BR11" s="682"/>
      <c r="BS11" s="688" t="s">
        <v>128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349200</v>
      </c>
      <c r="CS11" s="680"/>
      <c r="CT11" s="680"/>
      <c r="CU11" s="680"/>
      <c r="CV11" s="680"/>
      <c r="CW11" s="680"/>
      <c r="CX11" s="680"/>
      <c r="CY11" s="681"/>
      <c r="CZ11" s="682">
        <v>7.3</v>
      </c>
      <c r="DA11" s="682"/>
      <c r="DB11" s="682"/>
      <c r="DC11" s="682"/>
      <c r="DD11" s="688">
        <v>95176</v>
      </c>
      <c r="DE11" s="680"/>
      <c r="DF11" s="680"/>
      <c r="DG11" s="680"/>
      <c r="DH11" s="680"/>
      <c r="DI11" s="680"/>
      <c r="DJ11" s="680"/>
      <c r="DK11" s="680"/>
      <c r="DL11" s="680"/>
      <c r="DM11" s="680"/>
      <c r="DN11" s="680"/>
      <c r="DO11" s="680"/>
      <c r="DP11" s="681"/>
      <c r="DQ11" s="688">
        <v>169461</v>
      </c>
      <c r="DR11" s="680"/>
      <c r="DS11" s="680"/>
      <c r="DT11" s="680"/>
      <c r="DU11" s="680"/>
      <c r="DV11" s="680"/>
      <c r="DW11" s="680"/>
      <c r="DX11" s="680"/>
      <c r="DY11" s="680"/>
      <c r="DZ11" s="680"/>
      <c r="EA11" s="680"/>
      <c r="EB11" s="680"/>
      <c r="EC11" s="689"/>
    </row>
    <row r="12" spans="2:143" ht="11.25" customHeight="1">
      <c r="B12" s="676" t="s">
        <v>251</v>
      </c>
      <c r="C12" s="677"/>
      <c r="D12" s="677"/>
      <c r="E12" s="677"/>
      <c r="F12" s="677"/>
      <c r="G12" s="677"/>
      <c r="H12" s="677"/>
      <c r="I12" s="677"/>
      <c r="J12" s="677"/>
      <c r="K12" s="677"/>
      <c r="L12" s="677"/>
      <c r="M12" s="677"/>
      <c r="N12" s="677"/>
      <c r="O12" s="677"/>
      <c r="P12" s="677"/>
      <c r="Q12" s="678"/>
      <c r="R12" s="679">
        <v>100854</v>
      </c>
      <c r="S12" s="680"/>
      <c r="T12" s="680"/>
      <c r="U12" s="680"/>
      <c r="V12" s="680"/>
      <c r="W12" s="680"/>
      <c r="X12" s="680"/>
      <c r="Y12" s="681"/>
      <c r="Z12" s="682">
        <v>2</v>
      </c>
      <c r="AA12" s="682"/>
      <c r="AB12" s="682"/>
      <c r="AC12" s="682"/>
      <c r="AD12" s="683">
        <v>100854</v>
      </c>
      <c r="AE12" s="683"/>
      <c r="AF12" s="683"/>
      <c r="AG12" s="683"/>
      <c r="AH12" s="683"/>
      <c r="AI12" s="683"/>
      <c r="AJ12" s="683"/>
      <c r="AK12" s="683"/>
      <c r="AL12" s="684">
        <v>4.3</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207535</v>
      </c>
      <c r="BH12" s="680"/>
      <c r="BI12" s="680"/>
      <c r="BJ12" s="680"/>
      <c r="BK12" s="680"/>
      <c r="BL12" s="680"/>
      <c r="BM12" s="680"/>
      <c r="BN12" s="681"/>
      <c r="BO12" s="682">
        <v>46.1</v>
      </c>
      <c r="BP12" s="682"/>
      <c r="BQ12" s="682"/>
      <c r="BR12" s="682"/>
      <c r="BS12" s="688" t="s">
        <v>128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160052</v>
      </c>
      <c r="CS12" s="680"/>
      <c r="CT12" s="680"/>
      <c r="CU12" s="680"/>
      <c r="CV12" s="680"/>
      <c r="CW12" s="680"/>
      <c r="CX12" s="680"/>
      <c r="CY12" s="681"/>
      <c r="CZ12" s="682">
        <v>3.4</v>
      </c>
      <c r="DA12" s="682"/>
      <c r="DB12" s="682"/>
      <c r="DC12" s="682"/>
      <c r="DD12" s="688">
        <v>15156</v>
      </c>
      <c r="DE12" s="680"/>
      <c r="DF12" s="680"/>
      <c r="DG12" s="680"/>
      <c r="DH12" s="680"/>
      <c r="DI12" s="680"/>
      <c r="DJ12" s="680"/>
      <c r="DK12" s="680"/>
      <c r="DL12" s="680"/>
      <c r="DM12" s="680"/>
      <c r="DN12" s="680"/>
      <c r="DO12" s="680"/>
      <c r="DP12" s="681"/>
      <c r="DQ12" s="688">
        <v>77887</v>
      </c>
      <c r="DR12" s="680"/>
      <c r="DS12" s="680"/>
      <c r="DT12" s="680"/>
      <c r="DU12" s="680"/>
      <c r="DV12" s="680"/>
      <c r="DW12" s="680"/>
      <c r="DX12" s="680"/>
      <c r="DY12" s="680"/>
      <c r="DZ12" s="680"/>
      <c r="EA12" s="680"/>
      <c r="EB12" s="680"/>
      <c r="EC12" s="689"/>
    </row>
    <row r="13" spans="2:143" ht="11.25" customHeight="1">
      <c r="B13" s="676" t="s">
        <v>254</v>
      </c>
      <c r="C13" s="677"/>
      <c r="D13" s="677"/>
      <c r="E13" s="677"/>
      <c r="F13" s="677"/>
      <c r="G13" s="677"/>
      <c r="H13" s="677"/>
      <c r="I13" s="677"/>
      <c r="J13" s="677"/>
      <c r="K13" s="677"/>
      <c r="L13" s="677"/>
      <c r="M13" s="677"/>
      <c r="N13" s="677"/>
      <c r="O13" s="677"/>
      <c r="P13" s="677"/>
      <c r="Q13" s="678"/>
      <c r="R13" s="679" t="s">
        <v>234</v>
      </c>
      <c r="S13" s="680"/>
      <c r="T13" s="680"/>
      <c r="U13" s="680"/>
      <c r="V13" s="680"/>
      <c r="W13" s="680"/>
      <c r="X13" s="680"/>
      <c r="Y13" s="681"/>
      <c r="Z13" s="682" t="s">
        <v>128</v>
      </c>
      <c r="AA13" s="682"/>
      <c r="AB13" s="682"/>
      <c r="AC13" s="682"/>
      <c r="AD13" s="683" t="s">
        <v>234</v>
      </c>
      <c r="AE13" s="683"/>
      <c r="AF13" s="683"/>
      <c r="AG13" s="683"/>
      <c r="AH13" s="683"/>
      <c r="AI13" s="683"/>
      <c r="AJ13" s="683"/>
      <c r="AK13" s="683"/>
      <c r="AL13" s="684" t="s">
        <v>128</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181055</v>
      </c>
      <c r="BH13" s="680"/>
      <c r="BI13" s="680"/>
      <c r="BJ13" s="680"/>
      <c r="BK13" s="680"/>
      <c r="BL13" s="680"/>
      <c r="BM13" s="680"/>
      <c r="BN13" s="681"/>
      <c r="BO13" s="682">
        <v>40.200000000000003</v>
      </c>
      <c r="BP13" s="682"/>
      <c r="BQ13" s="682"/>
      <c r="BR13" s="682"/>
      <c r="BS13" s="688" t="s">
        <v>234</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532264</v>
      </c>
      <c r="CS13" s="680"/>
      <c r="CT13" s="680"/>
      <c r="CU13" s="680"/>
      <c r="CV13" s="680"/>
      <c r="CW13" s="680"/>
      <c r="CX13" s="680"/>
      <c r="CY13" s="681"/>
      <c r="CZ13" s="682">
        <v>11.2</v>
      </c>
      <c r="DA13" s="682"/>
      <c r="DB13" s="682"/>
      <c r="DC13" s="682"/>
      <c r="DD13" s="688">
        <v>275971</v>
      </c>
      <c r="DE13" s="680"/>
      <c r="DF13" s="680"/>
      <c r="DG13" s="680"/>
      <c r="DH13" s="680"/>
      <c r="DI13" s="680"/>
      <c r="DJ13" s="680"/>
      <c r="DK13" s="680"/>
      <c r="DL13" s="680"/>
      <c r="DM13" s="680"/>
      <c r="DN13" s="680"/>
      <c r="DO13" s="680"/>
      <c r="DP13" s="681"/>
      <c r="DQ13" s="688">
        <v>321629</v>
      </c>
      <c r="DR13" s="680"/>
      <c r="DS13" s="680"/>
      <c r="DT13" s="680"/>
      <c r="DU13" s="680"/>
      <c r="DV13" s="680"/>
      <c r="DW13" s="680"/>
      <c r="DX13" s="680"/>
      <c r="DY13" s="680"/>
      <c r="DZ13" s="680"/>
      <c r="EA13" s="680"/>
      <c r="EB13" s="680"/>
      <c r="EC13" s="689"/>
    </row>
    <row r="14" spans="2:143" ht="11.25" customHeight="1">
      <c r="B14" s="676" t="s">
        <v>257</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234</v>
      </c>
      <c r="AE14" s="683"/>
      <c r="AF14" s="683"/>
      <c r="AG14" s="683"/>
      <c r="AH14" s="683"/>
      <c r="AI14" s="683"/>
      <c r="AJ14" s="683"/>
      <c r="AK14" s="683"/>
      <c r="AL14" s="684" t="s">
        <v>234</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20768</v>
      </c>
      <c r="BH14" s="680"/>
      <c r="BI14" s="680"/>
      <c r="BJ14" s="680"/>
      <c r="BK14" s="680"/>
      <c r="BL14" s="680"/>
      <c r="BM14" s="680"/>
      <c r="BN14" s="681"/>
      <c r="BO14" s="682">
        <v>4.5999999999999996</v>
      </c>
      <c r="BP14" s="682"/>
      <c r="BQ14" s="682"/>
      <c r="BR14" s="682"/>
      <c r="BS14" s="688" t="s">
        <v>128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167020</v>
      </c>
      <c r="CS14" s="680"/>
      <c r="CT14" s="680"/>
      <c r="CU14" s="680"/>
      <c r="CV14" s="680"/>
      <c r="CW14" s="680"/>
      <c r="CX14" s="680"/>
      <c r="CY14" s="681"/>
      <c r="CZ14" s="682">
        <v>3.5</v>
      </c>
      <c r="DA14" s="682"/>
      <c r="DB14" s="682"/>
      <c r="DC14" s="682"/>
      <c r="DD14" s="688">
        <v>15960</v>
      </c>
      <c r="DE14" s="680"/>
      <c r="DF14" s="680"/>
      <c r="DG14" s="680"/>
      <c r="DH14" s="680"/>
      <c r="DI14" s="680"/>
      <c r="DJ14" s="680"/>
      <c r="DK14" s="680"/>
      <c r="DL14" s="680"/>
      <c r="DM14" s="680"/>
      <c r="DN14" s="680"/>
      <c r="DO14" s="680"/>
      <c r="DP14" s="681"/>
      <c r="DQ14" s="688">
        <v>144204</v>
      </c>
      <c r="DR14" s="680"/>
      <c r="DS14" s="680"/>
      <c r="DT14" s="680"/>
      <c r="DU14" s="680"/>
      <c r="DV14" s="680"/>
      <c r="DW14" s="680"/>
      <c r="DX14" s="680"/>
      <c r="DY14" s="680"/>
      <c r="DZ14" s="680"/>
      <c r="EA14" s="680"/>
      <c r="EB14" s="680"/>
      <c r="EC14" s="689"/>
    </row>
    <row r="15" spans="2:143" ht="11.25" customHeight="1">
      <c r="B15" s="676" t="s">
        <v>260</v>
      </c>
      <c r="C15" s="677"/>
      <c r="D15" s="677"/>
      <c r="E15" s="677"/>
      <c r="F15" s="677"/>
      <c r="G15" s="677"/>
      <c r="H15" s="677"/>
      <c r="I15" s="677"/>
      <c r="J15" s="677"/>
      <c r="K15" s="677"/>
      <c r="L15" s="677"/>
      <c r="M15" s="677"/>
      <c r="N15" s="677"/>
      <c r="O15" s="677"/>
      <c r="P15" s="677"/>
      <c r="Q15" s="678"/>
      <c r="R15" s="679">
        <v>11701</v>
      </c>
      <c r="S15" s="680"/>
      <c r="T15" s="680"/>
      <c r="U15" s="680"/>
      <c r="V15" s="680"/>
      <c r="W15" s="680"/>
      <c r="X15" s="680"/>
      <c r="Y15" s="681"/>
      <c r="Z15" s="682">
        <v>0.2</v>
      </c>
      <c r="AA15" s="682"/>
      <c r="AB15" s="682"/>
      <c r="AC15" s="682"/>
      <c r="AD15" s="683">
        <v>11701</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29130</v>
      </c>
      <c r="BH15" s="680"/>
      <c r="BI15" s="680"/>
      <c r="BJ15" s="680"/>
      <c r="BK15" s="680"/>
      <c r="BL15" s="680"/>
      <c r="BM15" s="680"/>
      <c r="BN15" s="681"/>
      <c r="BO15" s="682">
        <v>6.5</v>
      </c>
      <c r="BP15" s="682"/>
      <c r="BQ15" s="682"/>
      <c r="BR15" s="682"/>
      <c r="BS15" s="688" t="s">
        <v>128</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495716</v>
      </c>
      <c r="CS15" s="680"/>
      <c r="CT15" s="680"/>
      <c r="CU15" s="680"/>
      <c r="CV15" s="680"/>
      <c r="CW15" s="680"/>
      <c r="CX15" s="680"/>
      <c r="CY15" s="681"/>
      <c r="CZ15" s="682">
        <v>10.4</v>
      </c>
      <c r="DA15" s="682"/>
      <c r="DB15" s="682"/>
      <c r="DC15" s="682"/>
      <c r="DD15" s="688">
        <v>56437</v>
      </c>
      <c r="DE15" s="680"/>
      <c r="DF15" s="680"/>
      <c r="DG15" s="680"/>
      <c r="DH15" s="680"/>
      <c r="DI15" s="680"/>
      <c r="DJ15" s="680"/>
      <c r="DK15" s="680"/>
      <c r="DL15" s="680"/>
      <c r="DM15" s="680"/>
      <c r="DN15" s="680"/>
      <c r="DO15" s="680"/>
      <c r="DP15" s="681"/>
      <c r="DQ15" s="688">
        <v>358818</v>
      </c>
      <c r="DR15" s="680"/>
      <c r="DS15" s="680"/>
      <c r="DT15" s="680"/>
      <c r="DU15" s="680"/>
      <c r="DV15" s="680"/>
      <c r="DW15" s="680"/>
      <c r="DX15" s="680"/>
      <c r="DY15" s="680"/>
      <c r="DZ15" s="680"/>
      <c r="EA15" s="680"/>
      <c r="EB15" s="680"/>
      <c r="EC15" s="689"/>
    </row>
    <row r="16" spans="2:143" ht="11.25" customHeight="1">
      <c r="B16" s="676" t="s">
        <v>263</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234</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96465</v>
      </c>
      <c r="CS16" s="680"/>
      <c r="CT16" s="680"/>
      <c r="CU16" s="680"/>
      <c r="CV16" s="680"/>
      <c r="CW16" s="680"/>
      <c r="CX16" s="680"/>
      <c r="CY16" s="681"/>
      <c r="CZ16" s="682">
        <v>2</v>
      </c>
      <c r="DA16" s="682"/>
      <c r="DB16" s="682"/>
      <c r="DC16" s="682"/>
      <c r="DD16" s="688" t="s">
        <v>128</v>
      </c>
      <c r="DE16" s="680"/>
      <c r="DF16" s="680"/>
      <c r="DG16" s="680"/>
      <c r="DH16" s="680"/>
      <c r="DI16" s="680"/>
      <c r="DJ16" s="680"/>
      <c r="DK16" s="680"/>
      <c r="DL16" s="680"/>
      <c r="DM16" s="680"/>
      <c r="DN16" s="680"/>
      <c r="DO16" s="680"/>
      <c r="DP16" s="681"/>
      <c r="DQ16" s="688">
        <v>47957</v>
      </c>
      <c r="DR16" s="680"/>
      <c r="DS16" s="680"/>
      <c r="DT16" s="680"/>
      <c r="DU16" s="680"/>
      <c r="DV16" s="680"/>
      <c r="DW16" s="680"/>
      <c r="DX16" s="680"/>
      <c r="DY16" s="680"/>
      <c r="DZ16" s="680"/>
      <c r="EA16" s="680"/>
      <c r="EB16" s="680"/>
      <c r="EC16" s="689"/>
    </row>
    <row r="17" spans="2:133" ht="11.25" customHeight="1">
      <c r="B17" s="676" t="s">
        <v>266</v>
      </c>
      <c r="C17" s="677"/>
      <c r="D17" s="677"/>
      <c r="E17" s="677"/>
      <c r="F17" s="677"/>
      <c r="G17" s="677"/>
      <c r="H17" s="677"/>
      <c r="I17" s="677"/>
      <c r="J17" s="677"/>
      <c r="K17" s="677"/>
      <c r="L17" s="677"/>
      <c r="M17" s="677"/>
      <c r="N17" s="677"/>
      <c r="O17" s="677"/>
      <c r="P17" s="677"/>
      <c r="Q17" s="678"/>
      <c r="R17" s="679">
        <v>1014</v>
      </c>
      <c r="S17" s="680"/>
      <c r="T17" s="680"/>
      <c r="U17" s="680"/>
      <c r="V17" s="680"/>
      <c r="W17" s="680"/>
      <c r="X17" s="680"/>
      <c r="Y17" s="681"/>
      <c r="Z17" s="682">
        <v>0</v>
      </c>
      <c r="AA17" s="682"/>
      <c r="AB17" s="682"/>
      <c r="AC17" s="682"/>
      <c r="AD17" s="683">
        <v>1014</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328903</v>
      </c>
      <c r="CS17" s="680"/>
      <c r="CT17" s="680"/>
      <c r="CU17" s="680"/>
      <c r="CV17" s="680"/>
      <c r="CW17" s="680"/>
      <c r="CX17" s="680"/>
      <c r="CY17" s="681"/>
      <c r="CZ17" s="682">
        <v>6.9</v>
      </c>
      <c r="DA17" s="682"/>
      <c r="DB17" s="682"/>
      <c r="DC17" s="682"/>
      <c r="DD17" s="688" t="s">
        <v>128</v>
      </c>
      <c r="DE17" s="680"/>
      <c r="DF17" s="680"/>
      <c r="DG17" s="680"/>
      <c r="DH17" s="680"/>
      <c r="DI17" s="680"/>
      <c r="DJ17" s="680"/>
      <c r="DK17" s="680"/>
      <c r="DL17" s="680"/>
      <c r="DM17" s="680"/>
      <c r="DN17" s="680"/>
      <c r="DO17" s="680"/>
      <c r="DP17" s="681"/>
      <c r="DQ17" s="688">
        <v>328903</v>
      </c>
      <c r="DR17" s="680"/>
      <c r="DS17" s="680"/>
      <c r="DT17" s="680"/>
      <c r="DU17" s="680"/>
      <c r="DV17" s="680"/>
      <c r="DW17" s="680"/>
      <c r="DX17" s="680"/>
      <c r="DY17" s="680"/>
      <c r="DZ17" s="680"/>
      <c r="EA17" s="680"/>
      <c r="EB17" s="680"/>
      <c r="EC17" s="689"/>
    </row>
    <row r="18" spans="2:133" ht="11.25" customHeight="1">
      <c r="B18" s="676" t="s">
        <v>269</v>
      </c>
      <c r="C18" s="677"/>
      <c r="D18" s="677"/>
      <c r="E18" s="677"/>
      <c r="F18" s="677"/>
      <c r="G18" s="677"/>
      <c r="H18" s="677"/>
      <c r="I18" s="677"/>
      <c r="J18" s="677"/>
      <c r="K18" s="677"/>
      <c r="L18" s="677"/>
      <c r="M18" s="677"/>
      <c r="N18" s="677"/>
      <c r="O18" s="677"/>
      <c r="P18" s="677"/>
      <c r="Q18" s="678"/>
      <c r="R18" s="679">
        <v>2025296</v>
      </c>
      <c r="S18" s="680"/>
      <c r="T18" s="680"/>
      <c r="U18" s="680"/>
      <c r="V18" s="680"/>
      <c r="W18" s="680"/>
      <c r="X18" s="680"/>
      <c r="Y18" s="681"/>
      <c r="Z18" s="682">
        <v>40</v>
      </c>
      <c r="AA18" s="682"/>
      <c r="AB18" s="682"/>
      <c r="AC18" s="682"/>
      <c r="AD18" s="683">
        <v>1748538</v>
      </c>
      <c r="AE18" s="683"/>
      <c r="AF18" s="683"/>
      <c r="AG18" s="683"/>
      <c r="AH18" s="683"/>
      <c r="AI18" s="683"/>
      <c r="AJ18" s="683"/>
      <c r="AK18" s="683"/>
      <c r="AL18" s="684">
        <v>74.400000000000006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234</v>
      </c>
      <c r="BP18" s="682"/>
      <c r="BQ18" s="682"/>
      <c r="BR18" s="682"/>
      <c r="BS18" s="688" t="s">
        <v>128</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234</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272</v>
      </c>
      <c r="C19" s="677"/>
      <c r="D19" s="677"/>
      <c r="E19" s="677"/>
      <c r="F19" s="677"/>
      <c r="G19" s="677"/>
      <c r="H19" s="677"/>
      <c r="I19" s="677"/>
      <c r="J19" s="677"/>
      <c r="K19" s="677"/>
      <c r="L19" s="677"/>
      <c r="M19" s="677"/>
      <c r="N19" s="677"/>
      <c r="O19" s="677"/>
      <c r="P19" s="677"/>
      <c r="Q19" s="678"/>
      <c r="R19" s="679">
        <v>1748538</v>
      </c>
      <c r="S19" s="680"/>
      <c r="T19" s="680"/>
      <c r="U19" s="680"/>
      <c r="V19" s="680"/>
      <c r="W19" s="680"/>
      <c r="X19" s="680"/>
      <c r="Y19" s="681"/>
      <c r="Z19" s="682">
        <v>34.5</v>
      </c>
      <c r="AA19" s="682"/>
      <c r="AB19" s="682"/>
      <c r="AC19" s="682"/>
      <c r="AD19" s="683">
        <v>1748538</v>
      </c>
      <c r="AE19" s="683"/>
      <c r="AF19" s="683"/>
      <c r="AG19" s="683"/>
      <c r="AH19" s="683"/>
      <c r="AI19" s="683"/>
      <c r="AJ19" s="683"/>
      <c r="AK19" s="683"/>
      <c r="AL19" s="684">
        <v>74.400000000000006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12577</v>
      </c>
      <c r="BH19" s="680"/>
      <c r="BI19" s="680"/>
      <c r="BJ19" s="680"/>
      <c r="BK19" s="680"/>
      <c r="BL19" s="680"/>
      <c r="BM19" s="680"/>
      <c r="BN19" s="681"/>
      <c r="BO19" s="682">
        <v>2.8</v>
      </c>
      <c r="BP19" s="682"/>
      <c r="BQ19" s="682"/>
      <c r="BR19" s="682"/>
      <c r="BS19" s="688" t="s">
        <v>128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234</v>
      </c>
      <c r="DA19" s="682"/>
      <c r="DB19" s="682"/>
      <c r="DC19" s="682"/>
      <c r="DD19" s="688" t="s">
        <v>234</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c r="B20" s="676" t="s">
        <v>275</v>
      </c>
      <c r="C20" s="677"/>
      <c r="D20" s="677"/>
      <c r="E20" s="677"/>
      <c r="F20" s="677"/>
      <c r="G20" s="677"/>
      <c r="H20" s="677"/>
      <c r="I20" s="677"/>
      <c r="J20" s="677"/>
      <c r="K20" s="677"/>
      <c r="L20" s="677"/>
      <c r="M20" s="677"/>
      <c r="N20" s="677"/>
      <c r="O20" s="677"/>
      <c r="P20" s="677"/>
      <c r="Q20" s="678"/>
      <c r="R20" s="679">
        <v>276758</v>
      </c>
      <c r="S20" s="680"/>
      <c r="T20" s="680"/>
      <c r="U20" s="680"/>
      <c r="V20" s="680"/>
      <c r="W20" s="680"/>
      <c r="X20" s="680"/>
      <c r="Y20" s="681"/>
      <c r="Z20" s="682">
        <v>5.5</v>
      </c>
      <c r="AA20" s="682"/>
      <c r="AB20" s="682"/>
      <c r="AC20" s="682"/>
      <c r="AD20" s="683" t="s">
        <v>137</v>
      </c>
      <c r="AE20" s="683"/>
      <c r="AF20" s="683"/>
      <c r="AG20" s="683"/>
      <c r="AH20" s="683"/>
      <c r="AI20" s="683"/>
      <c r="AJ20" s="683"/>
      <c r="AK20" s="683"/>
      <c r="AL20" s="684" t="s">
        <v>234</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12577</v>
      </c>
      <c r="BH20" s="680"/>
      <c r="BI20" s="680"/>
      <c r="BJ20" s="680"/>
      <c r="BK20" s="680"/>
      <c r="BL20" s="680"/>
      <c r="BM20" s="680"/>
      <c r="BN20" s="681"/>
      <c r="BO20" s="682">
        <v>2.8</v>
      </c>
      <c r="BP20" s="682"/>
      <c r="BQ20" s="682"/>
      <c r="BR20" s="682"/>
      <c r="BS20" s="688" t="s">
        <v>128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4752559</v>
      </c>
      <c r="CS20" s="680"/>
      <c r="CT20" s="680"/>
      <c r="CU20" s="680"/>
      <c r="CV20" s="680"/>
      <c r="CW20" s="680"/>
      <c r="CX20" s="680"/>
      <c r="CY20" s="681"/>
      <c r="CZ20" s="682">
        <v>100</v>
      </c>
      <c r="DA20" s="682"/>
      <c r="DB20" s="682"/>
      <c r="DC20" s="682"/>
      <c r="DD20" s="688">
        <v>513537</v>
      </c>
      <c r="DE20" s="680"/>
      <c r="DF20" s="680"/>
      <c r="DG20" s="680"/>
      <c r="DH20" s="680"/>
      <c r="DI20" s="680"/>
      <c r="DJ20" s="680"/>
      <c r="DK20" s="680"/>
      <c r="DL20" s="680"/>
      <c r="DM20" s="680"/>
      <c r="DN20" s="680"/>
      <c r="DO20" s="680"/>
      <c r="DP20" s="681"/>
      <c r="DQ20" s="688">
        <v>3069860</v>
      </c>
      <c r="DR20" s="680"/>
      <c r="DS20" s="680"/>
      <c r="DT20" s="680"/>
      <c r="DU20" s="680"/>
      <c r="DV20" s="680"/>
      <c r="DW20" s="680"/>
      <c r="DX20" s="680"/>
      <c r="DY20" s="680"/>
      <c r="DZ20" s="680"/>
      <c r="EA20" s="680"/>
      <c r="EB20" s="680"/>
      <c r="EC20" s="689"/>
    </row>
    <row r="21" spans="2:133" ht="11.25" customHeight="1">
      <c r="B21" s="676" t="s">
        <v>278</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4385</v>
      </c>
      <c r="BH21" s="680"/>
      <c r="BI21" s="680"/>
      <c r="BJ21" s="680"/>
      <c r="BK21" s="680"/>
      <c r="BL21" s="680"/>
      <c r="BM21" s="680"/>
      <c r="BN21" s="681"/>
      <c r="BO21" s="682">
        <v>1</v>
      </c>
      <c r="BP21" s="682"/>
      <c r="BQ21" s="682"/>
      <c r="BR21" s="682"/>
      <c r="BS21" s="688" t="s">
        <v>234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280</v>
      </c>
      <c r="C22" s="677"/>
      <c r="D22" s="677"/>
      <c r="E22" s="677"/>
      <c r="F22" s="677"/>
      <c r="G22" s="677"/>
      <c r="H22" s="677"/>
      <c r="I22" s="677"/>
      <c r="J22" s="677"/>
      <c r="K22" s="677"/>
      <c r="L22" s="677"/>
      <c r="M22" s="677"/>
      <c r="N22" s="677"/>
      <c r="O22" s="677"/>
      <c r="P22" s="677"/>
      <c r="Q22" s="678"/>
      <c r="R22" s="679">
        <v>2633761</v>
      </c>
      <c r="S22" s="680"/>
      <c r="T22" s="680"/>
      <c r="U22" s="680"/>
      <c r="V22" s="680"/>
      <c r="W22" s="680"/>
      <c r="X22" s="680"/>
      <c r="Y22" s="681"/>
      <c r="Z22" s="682">
        <v>52</v>
      </c>
      <c r="AA22" s="682"/>
      <c r="AB22" s="682"/>
      <c r="AC22" s="682"/>
      <c r="AD22" s="683">
        <v>2348811</v>
      </c>
      <c r="AE22" s="683"/>
      <c r="AF22" s="683"/>
      <c r="AG22" s="683"/>
      <c r="AH22" s="683"/>
      <c r="AI22" s="683"/>
      <c r="AJ22" s="683"/>
      <c r="AK22" s="683"/>
      <c r="AL22" s="684">
        <v>99.9</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283</v>
      </c>
      <c r="C23" s="677"/>
      <c r="D23" s="677"/>
      <c r="E23" s="677"/>
      <c r="F23" s="677"/>
      <c r="G23" s="677"/>
      <c r="H23" s="677"/>
      <c r="I23" s="677"/>
      <c r="J23" s="677"/>
      <c r="K23" s="677"/>
      <c r="L23" s="677"/>
      <c r="M23" s="677"/>
      <c r="N23" s="677"/>
      <c r="O23" s="677"/>
      <c r="P23" s="677"/>
      <c r="Q23" s="678"/>
      <c r="R23" s="679">
        <v>823</v>
      </c>
      <c r="S23" s="680"/>
      <c r="T23" s="680"/>
      <c r="U23" s="680"/>
      <c r="V23" s="680"/>
      <c r="W23" s="680"/>
      <c r="X23" s="680"/>
      <c r="Y23" s="681"/>
      <c r="Z23" s="682">
        <v>0</v>
      </c>
      <c r="AA23" s="682"/>
      <c r="AB23" s="682"/>
      <c r="AC23" s="682"/>
      <c r="AD23" s="683">
        <v>823</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8192</v>
      </c>
      <c r="BH23" s="680"/>
      <c r="BI23" s="680"/>
      <c r="BJ23" s="680"/>
      <c r="BK23" s="680"/>
      <c r="BL23" s="680"/>
      <c r="BM23" s="680"/>
      <c r="BN23" s="681"/>
      <c r="BO23" s="682">
        <v>1.8</v>
      </c>
      <c r="BP23" s="682"/>
      <c r="BQ23" s="682"/>
      <c r="BR23" s="682"/>
      <c r="BS23" s="688" t="s">
        <v>234</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c r="B24" s="676" t="s">
        <v>290</v>
      </c>
      <c r="C24" s="677"/>
      <c r="D24" s="677"/>
      <c r="E24" s="677"/>
      <c r="F24" s="677"/>
      <c r="G24" s="677"/>
      <c r="H24" s="677"/>
      <c r="I24" s="677"/>
      <c r="J24" s="677"/>
      <c r="K24" s="677"/>
      <c r="L24" s="677"/>
      <c r="M24" s="677"/>
      <c r="N24" s="677"/>
      <c r="O24" s="677"/>
      <c r="P24" s="677"/>
      <c r="Q24" s="678"/>
      <c r="R24" s="679">
        <v>7446</v>
      </c>
      <c r="S24" s="680"/>
      <c r="T24" s="680"/>
      <c r="U24" s="680"/>
      <c r="V24" s="680"/>
      <c r="W24" s="680"/>
      <c r="X24" s="680"/>
      <c r="Y24" s="681"/>
      <c r="Z24" s="682">
        <v>0.1</v>
      </c>
      <c r="AA24" s="682"/>
      <c r="AB24" s="682"/>
      <c r="AC24" s="682"/>
      <c r="AD24" s="683" t="s">
        <v>128</v>
      </c>
      <c r="AE24" s="683"/>
      <c r="AF24" s="683"/>
      <c r="AG24" s="683"/>
      <c r="AH24" s="683"/>
      <c r="AI24" s="683"/>
      <c r="AJ24" s="683"/>
      <c r="AK24" s="683"/>
      <c r="AL24" s="684" t="s">
        <v>128</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1258481</v>
      </c>
      <c r="CS24" s="669"/>
      <c r="CT24" s="669"/>
      <c r="CU24" s="669"/>
      <c r="CV24" s="669"/>
      <c r="CW24" s="669"/>
      <c r="CX24" s="669"/>
      <c r="CY24" s="670"/>
      <c r="CZ24" s="673">
        <v>26.5</v>
      </c>
      <c r="DA24" s="674"/>
      <c r="DB24" s="674"/>
      <c r="DC24" s="693"/>
      <c r="DD24" s="712">
        <v>988716</v>
      </c>
      <c r="DE24" s="669"/>
      <c r="DF24" s="669"/>
      <c r="DG24" s="669"/>
      <c r="DH24" s="669"/>
      <c r="DI24" s="669"/>
      <c r="DJ24" s="669"/>
      <c r="DK24" s="670"/>
      <c r="DL24" s="712">
        <v>988099</v>
      </c>
      <c r="DM24" s="669"/>
      <c r="DN24" s="669"/>
      <c r="DO24" s="669"/>
      <c r="DP24" s="669"/>
      <c r="DQ24" s="669"/>
      <c r="DR24" s="669"/>
      <c r="DS24" s="669"/>
      <c r="DT24" s="669"/>
      <c r="DU24" s="669"/>
      <c r="DV24" s="670"/>
      <c r="DW24" s="673">
        <v>40.4</v>
      </c>
      <c r="DX24" s="674"/>
      <c r="DY24" s="674"/>
      <c r="DZ24" s="674"/>
      <c r="EA24" s="674"/>
      <c r="EB24" s="674"/>
      <c r="EC24" s="675"/>
    </row>
    <row r="25" spans="2:133" ht="11.25" customHeight="1">
      <c r="B25" s="676" t="s">
        <v>293</v>
      </c>
      <c r="C25" s="677"/>
      <c r="D25" s="677"/>
      <c r="E25" s="677"/>
      <c r="F25" s="677"/>
      <c r="G25" s="677"/>
      <c r="H25" s="677"/>
      <c r="I25" s="677"/>
      <c r="J25" s="677"/>
      <c r="K25" s="677"/>
      <c r="L25" s="677"/>
      <c r="M25" s="677"/>
      <c r="N25" s="677"/>
      <c r="O25" s="677"/>
      <c r="P25" s="677"/>
      <c r="Q25" s="678"/>
      <c r="R25" s="679">
        <v>43082</v>
      </c>
      <c r="S25" s="680"/>
      <c r="T25" s="680"/>
      <c r="U25" s="680"/>
      <c r="V25" s="680"/>
      <c r="W25" s="680"/>
      <c r="X25" s="680"/>
      <c r="Y25" s="681"/>
      <c r="Z25" s="682">
        <v>0.9</v>
      </c>
      <c r="AA25" s="682"/>
      <c r="AB25" s="682"/>
      <c r="AC25" s="682"/>
      <c r="AD25" s="683">
        <v>675</v>
      </c>
      <c r="AE25" s="683"/>
      <c r="AF25" s="683"/>
      <c r="AG25" s="683"/>
      <c r="AH25" s="683"/>
      <c r="AI25" s="683"/>
      <c r="AJ25" s="683"/>
      <c r="AK25" s="683"/>
      <c r="AL25" s="684">
        <v>0</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590719</v>
      </c>
      <c r="CS25" s="715"/>
      <c r="CT25" s="715"/>
      <c r="CU25" s="715"/>
      <c r="CV25" s="715"/>
      <c r="CW25" s="715"/>
      <c r="CX25" s="715"/>
      <c r="CY25" s="716"/>
      <c r="CZ25" s="684">
        <v>12.4</v>
      </c>
      <c r="DA25" s="713"/>
      <c r="DB25" s="713"/>
      <c r="DC25" s="717"/>
      <c r="DD25" s="688">
        <v>577022</v>
      </c>
      <c r="DE25" s="715"/>
      <c r="DF25" s="715"/>
      <c r="DG25" s="715"/>
      <c r="DH25" s="715"/>
      <c r="DI25" s="715"/>
      <c r="DJ25" s="715"/>
      <c r="DK25" s="716"/>
      <c r="DL25" s="688">
        <v>576405</v>
      </c>
      <c r="DM25" s="715"/>
      <c r="DN25" s="715"/>
      <c r="DO25" s="715"/>
      <c r="DP25" s="715"/>
      <c r="DQ25" s="715"/>
      <c r="DR25" s="715"/>
      <c r="DS25" s="715"/>
      <c r="DT25" s="715"/>
      <c r="DU25" s="715"/>
      <c r="DV25" s="716"/>
      <c r="DW25" s="684">
        <v>23.6</v>
      </c>
      <c r="DX25" s="713"/>
      <c r="DY25" s="713"/>
      <c r="DZ25" s="713"/>
      <c r="EA25" s="713"/>
      <c r="EB25" s="713"/>
      <c r="EC25" s="714"/>
    </row>
    <row r="26" spans="2:133" ht="11.25" customHeight="1">
      <c r="B26" s="676" t="s">
        <v>296</v>
      </c>
      <c r="C26" s="677"/>
      <c r="D26" s="677"/>
      <c r="E26" s="677"/>
      <c r="F26" s="677"/>
      <c r="G26" s="677"/>
      <c r="H26" s="677"/>
      <c r="I26" s="677"/>
      <c r="J26" s="677"/>
      <c r="K26" s="677"/>
      <c r="L26" s="677"/>
      <c r="M26" s="677"/>
      <c r="N26" s="677"/>
      <c r="O26" s="677"/>
      <c r="P26" s="677"/>
      <c r="Q26" s="678"/>
      <c r="R26" s="679">
        <v>12776</v>
      </c>
      <c r="S26" s="680"/>
      <c r="T26" s="680"/>
      <c r="U26" s="680"/>
      <c r="V26" s="680"/>
      <c r="W26" s="680"/>
      <c r="X26" s="680"/>
      <c r="Y26" s="681"/>
      <c r="Z26" s="682">
        <v>0.3</v>
      </c>
      <c r="AA26" s="682"/>
      <c r="AB26" s="682"/>
      <c r="AC26" s="682"/>
      <c r="AD26" s="683" t="s">
        <v>234</v>
      </c>
      <c r="AE26" s="683"/>
      <c r="AF26" s="683"/>
      <c r="AG26" s="683"/>
      <c r="AH26" s="683"/>
      <c r="AI26" s="683"/>
      <c r="AJ26" s="683"/>
      <c r="AK26" s="683"/>
      <c r="AL26" s="684" t="s">
        <v>128</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234</v>
      </c>
      <c r="BH26" s="680"/>
      <c r="BI26" s="680"/>
      <c r="BJ26" s="680"/>
      <c r="BK26" s="680"/>
      <c r="BL26" s="680"/>
      <c r="BM26" s="680"/>
      <c r="BN26" s="681"/>
      <c r="BO26" s="682" t="s">
        <v>128</v>
      </c>
      <c r="BP26" s="682"/>
      <c r="BQ26" s="682"/>
      <c r="BR26" s="682"/>
      <c r="BS26" s="688" t="s">
        <v>234</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357432</v>
      </c>
      <c r="CS26" s="680"/>
      <c r="CT26" s="680"/>
      <c r="CU26" s="680"/>
      <c r="CV26" s="680"/>
      <c r="CW26" s="680"/>
      <c r="CX26" s="680"/>
      <c r="CY26" s="681"/>
      <c r="CZ26" s="684">
        <v>7.5</v>
      </c>
      <c r="DA26" s="713"/>
      <c r="DB26" s="713"/>
      <c r="DC26" s="717"/>
      <c r="DD26" s="688">
        <v>347475</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299</v>
      </c>
      <c r="C27" s="677"/>
      <c r="D27" s="677"/>
      <c r="E27" s="677"/>
      <c r="F27" s="677"/>
      <c r="G27" s="677"/>
      <c r="H27" s="677"/>
      <c r="I27" s="677"/>
      <c r="J27" s="677"/>
      <c r="K27" s="677"/>
      <c r="L27" s="677"/>
      <c r="M27" s="677"/>
      <c r="N27" s="677"/>
      <c r="O27" s="677"/>
      <c r="P27" s="677"/>
      <c r="Q27" s="678"/>
      <c r="R27" s="679">
        <v>359456</v>
      </c>
      <c r="S27" s="680"/>
      <c r="T27" s="680"/>
      <c r="U27" s="680"/>
      <c r="V27" s="680"/>
      <c r="W27" s="680"/>
      <c r="X27" s="680"/>
      <c r="Y27" s="681"/>
      <c r="Z27" s="682">
        <v>7.1</v>
      </c>
      <c r="AA27" s="682"/>
      <c r="AB27" s="682"/>
      <c r="AC27" s="682"/>
      <c r="AD27" s="683" t="s">
        <v>128</v>
      </c>
      <c r="AE27" s="683"/>
      <c r="AF27" s="683"/>
      <c r="AG27" s="683"/>
      <c r="AH27" s="683"/>
      <c r="AI27" s="683"/>
      <c r="AJ27" s="683"/>
      <c r="AK27" s="683"/>
      <c r="AL27" s="684" t="s">
        <v>128</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450600</v>
      </c>
      <c r="BH27" s="680"/>
      <c r="BI27" s="680"/>
      <c r="BJ27" s="680"/>
      <c r="BK27" s="680"/>
      <c r="BL27" s="680"/>
      <c r="BM27" s="680"/>
      <c r="BN27" s="681"/>
      <c r="BO27" s="682">
        <v>100</v>
      </c>
      <c r="BP27" s="682"/>
      <c r="BQ27" s="682"/>
      <c r="BR27" s="682"/>
      <c r="BS27" s="688" t="s">
        <v>234</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338859</v>
      </c>
      <c r="CS27" s="715"/>
      <c r="CT27" s="715"/>
      <c r="CU27" s="715"/>
      <c r="CV27" s="715"/>
      <c r="CW27" s="715"/>
      <c r="CX27" s="715"/>
      <c r="CY27" s="716"/>
      <c r="CZ27" s="684">
        <v>7.1</v>
      </c>
      <c r="DA27" s="713"/>
      <c r="DB27" s="713"/>
      <c r="DC27" s="717"/>
      <c r="DD27" s="688">
        <v>82791</v>
      </c>
      <c r="DE27" s="715"/>
      <c r="DF27" s="715"/>
      <c r="DG27" s="715"/>
      <c r="DH27" s="715"/>
      <c r="DI27" s="715"/>
      <c r="DJ27" s="715"/>
      <c r="DK27" s="716"/>
      <c r="DL27" s="688">
        <v>82791</v>
      </c>
      <c r="DM27" s="715"/>
      <c r="DN27" s="715"/>
      <c r="DO27" s="715"/>
      <c r="DP27" s="715"/>
      <c r="DQ27" s="715"/>
      <c r="DR27" s="715"/>
      <c r="DS27" s="715"/>
      <c r="DT27" s="715"/>
      <c r="DU27" s="715"/>
      <c r="DV27" s="716"/>
      <c r="DW27" s="684">
        <v>3.4</v>
      </c>
      <c r="DX27" s="713"/>
      <c r="DY27" s="713"/>
      <c r="DZ27" s="713"/>
      <c r="EA27" s="713"/>
      <c r="EB27" s="713"/>
      <c r="EC27" s="714"/>
    </row>
    <row r="28" spans="2:133" ht="11.25" customHeight="1">
      <c r="B28" s="721" t="s">
        <v>302</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234</v>
      </c>
      <c r="AA28" s="682"/>
      <c r="AB28" s="682"/>
      <c r="AC28" s="682"/>
      <c r="AD28" s="683" t="s">
        <v>234</v>
      </c>
      <c r="AE28" s="683"/>
      <c r="AF28" s="683"/>
      <c r="AG28" s="683"/>
      <c r="AH28" s="683"/>
      <c r="AI28" s="683"/>
      <c r="AJ28" s="683"/>
      <c r="AK28" s="683"/>
      <c r="AL28" s="684" t="s">
        <v>234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328903</v>
      </c>
      <c r="CS28" s="680"/>
      <c r="CT28" s="680"/>
      <c r="CU28" s="680"/>
      <c r="CV28" s="680"/>
      <c r="CW28" s="680"/>
      <c r="CX28" s="680"/>
      <c r="CY28" s="681"/>
      <c r="CZ28" s="684">
        <v>6.9</v>
      </c>
      <c r="DA28" s="713"/>
      <c r="DB28" s="713"/>
      <c r="DC28" s="717"/>
      <c r="DD28" s="688">
        <v>328903</v>
      </c>
      <c r="DE28" s="680"/>
      <c r="DF28" s="680"/>
      <c r="DG28" s="680"/>
      <c r="DH28" s="680"/>
      <c r="DI28" s="680"/>
      <c r="DJ28" s="680"/>
      <c r="DK28" s="681"/>
      <c r="DL28" s="688">
        <v>328903</v>
      </c>
      <c r="DM28" s="680"/>
      <c r="DN28" s="680"/>
      <c r="DO28" s="680"/>
      <c r="DP28" s="680"/>
      <c r="DQ28" s="680"/>
      <c r="DR28" s="680"/>
      <c r="DS28" s="680"/>
      <c r="DT28" s="680"/>
      <c r="DU28" s="680"/>
      <c r="DV28" s="681"/>
      <c r="DW28" s="684">
        <v>13.4</v>
      </c>
      <c r="DX28" s="713"/>
      <c r="DY28" s="713"/>
      <c r="DZ28" s="713"/>
      <c r="EA28" s="713"/>
      <c r="EB28" s="713"/>
      <c r="EC28" s="714"/>
    </row>
    <row r="29" spans="2:133" ht="11.25" customHeight="1">
      <c r="B29" s="676" t="s">
        <v>304</v>
      </c>
      <c r="C29" s="677"/>
      <c r="D29" s="677"/>
      <c r="E29" s="677"/>
      <c r="F29" s="677"/>
      <c r="G29" s="677"/>
      <c r="H29" s="677"/>
      <c r="I29" s="677"/>
      <c r="J29" s="677"/>
      <c r="K29" s="677"/>
      <c r="L29" s="677"/>
      <c r="M29" s="677"/>
      <c r="N29" s="677"/>
      <c r="O29" s="677"/>
      <c r="P29" s="677"/>
      <c r="Q29" s="678"/>
      <c r="R29" s="679">
        <v>249892</v>
      </c>
      <c r="S29" s="680"/>
      <c r="T29" s="680"/>
      <c r="U29" s="680"/>
      <c r="V29" s="680"/>
      <c r="W29" s="680"/>
      <c r="X29" s="680"/>
      <c r="Y29" s="681"/>
      <c r="Z29" s="682">
        <v>4.9000000000000004</v>
      </c>
      <c r="AA29" s="682"/>
      <c r="AB29" s="682"/>
      <c r="AC29" s="682"/>
      <c r="AD29" s="683" t="s">
        <v>128</v>
      </c>
      <c r="AE29" s="683"/>
      <c r="AF29" s="683"/>
      <c r="AG29" s="683"/>
      <c r="AH29" s="683"/>
      <c r="AI29" s="683"/>
      <c r="AJ29" s="683"/>
      <c r="AK29" s="683"/>
      <c r="AL29" s="684" t="s">
        <v>128</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328903</v>
      </c>
      <c r="CS29" s="715"/>
      <c r="CT29" s="715"/>
      <c r="CU29" s="715"/>
      <c r="CV29" s="715"/>
      <c r="CW29" s="715"/>
      <c r="CX29" s="715"/>
      <c r="CY29" s="716"/>
      <c r="CZ29" s="684">
        <v>6.9</v>
      </c>
      <c r="DA29" s="713"/>
      <c r="DB29" s="713"/>
      <c r="DC29" s="717"/>
      <c r="DD29" s="688">
        <v>328903</v>
      </c>
      <c r="DE29" s="715"/>
      <c r="DF29" s="715"/>
      <c r="DG29" s="715"/>
      <c r="DH29" s="715"/>
      <c r="DI29" s="715"/>
      <c r="DJ29" s="715"/>
      <c r="DK29" s="716"/>
      <c r="DL29" s="688">
        <v>328903</v>
      </c>
      <c r="DM29" s="715"/>
      <c r="DN29" s="715"/>
      <c r="DO29" s="715"/>
      <c r="DP29" s="715"/>
      <c r="DQ29" s="715"/>
      <c r="DR29" s="715"/>
      <c r="DS29" s="715"/>
      <c r="DT29" s="715"/>
      <c r="DU29" s="715"/>
      <c r="DV29" s="716"/>
      <c r="DW29" s="684">
        <v>13.4</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12166</v>
      </c>
      <c r="S30" s="680"/>
      <c r="T30" s="680"/>
      <c r="U30" s="680"/>
      <c r="V30" s="680"/>
      <c r="W30" s="680"/>
      <c r="X30" s="680"/>
      <c r="Y30" s="681"/>
      <c r="Z30" s="682">
        <v>0.2</v>
      </c>
      <c r="AA30" s="682"/>
      <c r="AB30" s="682"/>
      <c r="AC30" s="682"/>
      <c r="AD30" s="683">
        <v>76</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39">
        <v>99</v>
      </c>
      <c r="BH30" s="740"/>
      <c r="BI30" s="740"/>
      <c r="BJ30" s="740"/>
      <c r="BK30" s="740"/>
      <c r="BL30" s="740"/>
      <c r="BM30" s="674">
        <v>91.6</v>
      </c>
      <c r="BN30" s="740"/>
      <c r="BO30" s="740"/>
      <c r="BP30" s="740"/>
      <c r="BQ30" s="741"/>
      <c r="BR30" s="739">
        <v>98.9</v>
      </c>
      <c r="BS30" s="740"/>
      <c r="BT30" s="740"/>
      <c r="BU30" s="740"/>
      <c r="BV30" s="740"/>
      <c r="BW30" s="740"/>
      <c r="BX30" s="674">
        <v>91.1</v>
      </c>
      <c r="BY30" s="740"/>
      <c r="BZ30" s="740"/>
      <c r="CA30" s="740"/>
      <c r="CB30" s="741"/>
      <c r="CD30" s="744"/>
      <c r="CE30" s="745"/>
      <c r="CF30" s="694" t="s">
        <v>312</v>
      </c>
      <c r="CG30" s="695"/>
      <c r="CH30" s="695"/>
      <c r="CI30" s="695"/>
      <c r="CJ30" s="695"/>
      <c r="CK30" s="695"/>
      <c r="CL30" s="695"/>
      <c r="CM30" s="695"/>
      <c r="CN30" s="695"/>
      <c r="CO30" s="695"/>
      <c r="CP30" s="695"/>
      <c r="CQ30" s="696"/>
      <c r="CR30" s="679">
        <v>300492</v>
      </c>
      <c r="CS30" s="680"/>
      <c r="CT30" s="680"/>
      <c r="CU30" s="680"/>
      <c r="CV30" s="680"/>
      <c r="CW30" s="680"/>
      <c r="CX30" s="680"/>
      <c r="CY30" s="681"/>
      <c r="CZ30" s="684">
        <v>6.3</v>
      </c>
      <c r="DA30" s="713"/>
      <c r="DB30" s="713"/>
      <c r="DC30" s="717"/>
      <c r="DD30" s="688">
        <v>300492</v>
      </c>
      <c r="DE30" s="680"/>
      <c r="DF30" s="680"/>
      <c r="DG30" s="680"/>
      <c r="DH30" s="680"/>
      <c r="DI30" s="680"/>
      <c r="DJ30" s="680"/>
      <c r="DK30" s="681"/>
      <c r="DL30" s="688">
        <v>300492</v>
      </c>
      <c r="DM30" s="680"/>
      <c r="DN30" s="680"/>
      <c r="DO30" s="680"/>
      <c r="DP30" s="680"/>
      <c r="DQ30" s="680"/>
      <c r="DR30" s="680"/>
      <c r="DS30" s="680"/>
      <c r="DT30" s="680"/>
      <c r="DU30" s="680"/>
      <c r="DV30" s="681"/>
      <c r="DW30" s="684">
        <v>12.3</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84049</v>
      </c>
      <c r="S31" s="680"/>
      <c r="T31" s="680"/>
      <c r="U31" s="680"/>
      <c r="V31" s="680"/>
      <c r="W31" s="680"/>
      <c r="X31" s="680"/>
      <c r="Y31" s="681"/>
      <c r="Z31" s="682">
        <v>1.7</v>
      </c>
      <c r="AA31" s="682"/>
      <c r="AB31" s="682"/>
      <c r="AC31" s="682"/>
      <c r="AD31" s="683" t="s">
        <v>128</v>
      </c>
      <c r="AE31" s="683"/>
      <c r="AF31" s="683"/>
      <c r="AG31" s="683"/>
      <c r="AH31" s="683"/>
      <c r="AI31" s="683"/>
      <c r="AJ31" s="683"/>
      <c r="AK31" s="683"/>
      <c r="AL31" s="684" t="s">
        <v>234</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98.8</v>
      </c>
      <c r="BH31" s="715"/>
      <c r="BI31" s="715"/>
      <c r="BJ31" s="715"/>
      <c r="BK31" s="715"/>
      <c r="BL31" s="715"/>
      <c r="BM31" s="685">
        <v>93.4</v>
      </c>
      <c r="BN31" s="737"/>
      <c r="BO31" s="737"/>
      <c r="BP31" s="737"/>
      <c r="BQ31" s="738"/>
      <c r="BR31" s="736">
        <v>98.9</v>
      </c>
      <c r="BS31" s="715"/>
      <c r="BT31" s="715"/>
      <c r="BU31" s="715"/>
      <c r="BV31" s="715"/>
      <c r="BW31" s="715"/>
      <c r="BX31" s="685">
        <v>93.3</v>
      </c>
      <c r="BY31" s="737"/>
      <c r="BZ31" s="737"/>
      <c r="CA31" s="737"/>
      <c r="CB31" s="738"/>
      <c r="CD31" s="744"/>
      <c r="CE31" s="745"/>
      <c r="CF31" s="694" t="s">
        <v>316</v>
      </c>
      <c r="CG31" s="695"/>
      <c r="CH31" s="695"/>
      <c r="CI31" s="695"/>
      <c r="CJ31" s="695"/>
      <c r="CK31" s="695"/>
      <c r="CL31" s="695"/>
      <c r="CM31" s="695"/>
      <c r="CN31" s="695"/>
      <c r="CO31" s="695"/>
      <c r="CP31" s="695"/>
      <c r="CQ31" s="696"/>
      <c r="CR31" s="679">
        <v>28411</v>
      </c>
      <c r="CS31" s="715"/>
      <c r="CT31" s="715"/>
      <c r="CU31" s="715"/>
      <c r="CV31" s="715"/>
      <c r="CW31" s="715"/>
      <c r="CX31" s="715"/>
      <c r="CY31" s="716"/>
      <c r="CZ31" s="684">
        <v>0.6</v>
      </c>
      <c r="DA31" s="713"/>
      <c r="DB31" s="713"/>
      <c r="DC31" s="717"/>
      <c r="DD31" s="688">
        <v>28411</v>
      </c>
      <c r="DE31" s="715"/>
      <c r="DF31" s="715"/>
      <c r="DG31" s="715"/>
      <c r="DH31" s="715"/>
      <c r="DI31" s="715"/>
      <c r="DJ31" s="715"/>
      <c r="DK31" s="716"/>
      <c r="DL31" s="688">
        <v>28411</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954193</v>
      </c>
      <c r="S32" s="680"/>
      <c r="T32" s="680"/>
      <c r="U32" s="680"/>
      <c r="V32" s="680"/>
      <c r="W32" s="680"/>
      <c r="X32" s="680"/>
      <c r="Y32" s="681"/>
      <c r="Z32" s="682">
        <v>18.8</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98.6</v>
      </c>
      <c r="BH32" s="749"/>
      <c r="BI32" s="749"/>
      <c r="BJ32" s="749"/>
      <c r="BK32" s="749"/>
      <c r="BL32" s="749"/>
      <c r="BM32" s="750">
        <v>86.9</v>
      </c>
      <c r="BN32" s="749"/>
      <c r="BO32" s="749"/>
      <c r="BP32" s="749"/>
      <c r="BQ32" s="751"/>
      <c r="BR32" s="748">
        <v>98.5</v>
      </c>
      <c r="BS32" s="749"/>
      <c r="BT32" s="749"/>
      <c r="BU32" s="749"/>
      <c r="BV32" s="749"/>
      <c r="BW32" s="749"/>
      <c r="BX32" s="750">
        <v>86.1</v>
      </c>
      <c r="BY32" s="749"/>
      <c r="BZ32" s="749"/>
      <c r="CA32" s="749"/>
      <c r="CB32" s="751"/>
      <c r="CD32" s="746"/>
      <c r="CE32" s="747"/>
      <c r="CF32" s="694" t="s">
        <v>319</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234</v>
      </c>
      <c r="DM32" s="680"/>
      <c r="DN32" s="680"/>
      <c r="DO32" s="680"/>
      <c r="DP32" s="680"/>
      <c r="DQ32" s="680"/>
      <c r="DR32" s="680"/>
      <c r="DS32" s="680"/>
      <c r="DT32" s="680"/>
      <c r="DU32" s="680"/>
      <c r="DV32" s="681"/>
      <c r="DW32" s="684" t="s">
        <v>128</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310235</v>
      </c>
      <c r="S33" s="680"/>
      <c r="T33" s="680"/>
      <c r="U33" s="680"/>
      <c r="V33" s="680"/>
      <c r="W33" s="680"/>
      <c r="X33" s="680"/>
      <c r="Y33" s="681"/>
      <c r="Z33" s="682">
        <v>6.1</v>
      </c>
      <c r="AA33" s="682"/>
      <c r="AB33" s="682"/>
      <c r="AC33" s="682"/>
      <c r="AD33" s="683" t="s">
        <v>128</v>
      </c>
      <c r="AE33" s="683"/>
      <c r="AF33" s="683"/>
      <c r="AG33" s="683"/>
      <c r="AH33" s="683"/>
      <c r="AI33" s="683"/>
      <c r="AJ33" s="683"/>
      <c r="AK33" s="683"/>
      <c r="AL33" s="684" t="s">
        <v>234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2884076</v>
      </c>
      <c r="CS33" s="715"/>
      <c r="CT33" s="715"/>
      <c r="CU33" s="715"/>
      <c r="CV33" s="715"/>
      <c r="CW33" s="715"/>
      <c r="CX33" s="715"/>
      <c r="CY33" s="716"/>
      <c r="CZ33" s="684">
        <v>60.7</v>
      </c>
      <c r="DA33" s="713"/>
      <c r="DB33" s="713"/>
      <c r="DC33" s="717"/>
      <c r="DD33" s="688">
        <v>1899951</v>
      </c>
      <c r="DE33" s="715"/>
      <c r="DF33" s="715"/>
      <c r="DG33" s="715"/>
      <c r="DH33" s="715"/>
      <c r="DI33" s="715"/>
      <c r="DJ33" s="715"/>
      <c r="DK33" s="716"/>
      <c r="DL33" s="688">
        <v>1294381</v>
      </c>
      <c r="DM33" s="715"/>
      <c r="DN33" s="715"/>
      <c r="DO33" s="715"/>
      <c r="DP33" s="715"/>
      <c r="DQ33" s="715"/>
      <c r="DR33" s="715"/>
      <c r="DS33" s="715"/>
      <c r="DT33" s="715"/>
      <c r="DU33" s="715"/>
      <c r="DV33" s="716"/>
      <c r="DW33" s="684">
        <v>52.9</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56208</v>
      </c>
      <c r="S34" s="680"/>
      <c r="T34" s="680"/>
      <c r="U34" s="680"/>
      <c r="V34" s="680"/>
      <c r="W34" s="680"/>
      <c r="X34" s="680"/>
      <c r="Y34" s="681"/>
      <c r="Z34" s="682">
        <v>1.1000000000000001</v>
      </c>
      <c r="AA34" s="682"/>
      <c r="AB34" s="682"/>
      <c r="AC34" s="682"/>
      <c r="AD34" s="683">
        <v>99</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700411</v>
      </c>
      <c r="CS34" s="680"/>
      <c r="CT34" s="680"/>
      <c r="CU34" s="680"/>
      <c r="CV34" s="680"/>
      <c r="CW34" s="680"/>
      <c r="CX34" s="680"/>
      <c r="CY34" s="681"/>
      <c r="CZ34" s="684">
        <v>14.7</v>
      </c>
      <c r="DA34" s="713"/>
      <c r="DB34" s="713"/>
      <c r="DC34" s="717"/>
      <c r="DD34" s="688">
        <v>488526</v>
      </c>
      <c r="DE34" s="680"/>
      <c r="DF34" s="680"/>
      <c r="DG34" s="680"/>
      <c r="DH34" s="680"/>
      <c r="DI34" s="680"/>
      <c r="DJ34" s="680"/>
      <c r="DK34" s="681"/>
      <c r="DL34" s="688">
        <v>325868</v>
      </c>
      <c r="DM34" s="680"/>
      <c r="DN34" s="680"/>
      <c r="DO34" s="680"/>
      <c r="DP34" s="680"/>
      <c r="DQ34" s="680"/>
      <c r="DR34" s="680"/>
      <c r="DS34" s="680"/>
      <c r="DT34" s="680"/>
      <c r="DU34" s="680"/>
      <c r="DV34" s="681"/>
      <c r="DW34" s="684">
        <v>13.3</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338335</v>
      </c>
      <c r="S35" s="680"/>
      <c r="T35" s="680"/>
      <c r="U35" s="680"/>
      <c r="V35" s="680"/>
      <c r="W35" s="680"/>
      <c r="X35" s="680"/>
      <c r="Y35" s="681"/>
      <c r="Z35" s="682">
        <v>6.7</v>
      </c>
      <c r="AA35" s="682"/>
      <c r="AB35" s="682"/>
      <c r="AC35" s="682"/>
      <c r="AD35" s="683" t="s">
        <v>128</v>
      </c>
      <c r="AE35" s="683"/>
      <c r="AF35" s="683"/>
      <c r="AG35" s="683"/>
      <c r="AH35" s="683"/>
      <c r="AI35" s="683"/>
      <c r="AJ35" s="683"/>
      <c r="AK35" s="683"/>
      <c r="AL35" s="684" t="s">
        <v>128</v>
      </c>
      <c r="AM35" s="685"/>
      <c r="AN35" s="685"/>
      <c r="AO35" s="686"/>
      <c r="AP35" s="234"/>
      <c r="AQ35" s="752" t="s">
        <v>327</v>
      </c>
      <c r="AR35" s="753"/>
      <c r="AS35" s="753"/>
      <c r="AT35" s="753"/>
      <c r="AU35" s="753"/>
      <c r="AV35" s="753"/>
      <c r="AW35" s="753"/>
      <c r="AX35" s="753"/>
      <c r="AY35" s="754"/>
      <c r="AZ35" s="668">
        <v>627433</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895</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120561</v>
      </c>
      <c r="CS35" s="715"/>
      <c r="CT35" s="715"/>
      <c r="CU35" s="715"/>
      <c r="CV35" s="715"/>
      <c r="CW35" s="715"/>
      <c r="CX35" s="715"/>
      <c r="CY35" s="716"/>
      <c r="CZ35" s="684">
        <v>2.5</v>
      </c>
      <c r="DA35" s="713"/>
      <c r="DB35" s="713"/>
      <c r="DC35" s="717"/>
      <c r="DD35" s="688">
        <v>97382</v>
      </c>
      <c r="DE35" s="715"/>
      <c r="DF35" s="715"/>
      <c r="DG35" s="715"/>
      <c r="DH35" s="715"/>
      <c r="DI35" s="715"/>
      <c r="DJ35" s="715"/>
      <c r="DK35" s="716"/>
      <c r="DL35" s="688">
        <v>96337</v>
      </c>
      <c r="DM35" s="715"/>
      <c r="DN35" s="715"/>
      <c r="DO35" s="715"/>
      <c r="DP35" s="715"/>
      <c r="DQ35" s="715"/>
      <c r="DR35" s="715"/>
      <c r="DS35" s="715"/>
      <c r="DT35" s="715"/>
      <c r="DU35" s="715"/>
      <c r="DV35" s="716"/>
      <c r="DW35" s="684">
        <v>3.9</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234</v>
      </c>
      <c r="AA36" s="682"/>
      <c r="AB36" s="682"/>
      <c r="AC36" s="682"/>
      <c r="AD36" s="683" t="s">
        <v>128</v>
      </c>
      <c r="AE36" s="683"/>
      <c r="AF36" s="683"/>
      <c r="AG36" s="683"/>
      <c r="AH36" s="683"/>
      <c r="AI36" s="683"/>
      <c r="AJ36" s="683"/>
      <c r="AK36" s="683"/>
      <c r="AL36" s="684" t="s">
        <v>128</v>
      </c>
      <c r="AM36" s="685"/>
      <c r="AN36" s="685"/>
      <c r="AO36" s="686"/>
      <c r="AQ36" s="756" t="s">
        <v>331</v>
      </c>
      <c r="AR36" s="757"/>
      <c r="AS36" s="757"/>
      <c r="AT36" s="757"/>
      <c r="AU36" s="757"/>
      <c r="AV36" s="757"/>
      <c r="AW36" s="757"/>
      <c r="AX36" s="757"/>
      <c r="AY36" s="758"/>
      <c r="AZ36" s="679">
        <v>153901</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10895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637563</v>
      </c>
      <c r="CS36" s="680"/>
      <c r="CT36" s="680"/>
      <c r="CU36" s="680"/>
      <c r="CV36" s="680"/>
      <c r="CW36" s="680"/>
      <c r="CX36" s="680"/>
      <c r="CY36" s="681"/>
      <c r="CZ36" s="684">
        <v>13.4</v>
      </c>
      <c r="DA36" s="713"/>
      <c r="DB36" s="713"/>
      <c r="DC36" s="717"/>
      <c r="DD36" s="688">
        <v>452931</v>
      </c>
      <c r="DE36" s="680"/>
      <c r="DF36" s="680"/>
      <c r="DG36" s="680"/>
      <c r="DH36" s="680"/>
      <c r="DI36" s="680"/>
      <c r="DJ36" s="680"/>
      <c r="DK36" s="681"/>
      <c r="DL36" s="688">
        <v>380612</v>
      </c>
      <c r="DM36" s="680"/>
      <c r="DN36" s="680"/>
      <c r="DO36" s="680"/>
      <c r="DP36" s="680"/>
      <c r="DQ36" s="680"/>
      <c r="DR36" s="680"/>
      <c r="DS36" s="680"/>
      <c r="DT36" s="680"/>
      <c r="DU36" s="680"/>
      <c r="DV36" s="681"/>
      <c r="DW36" s="684">
        <v>15.6</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96335</v>
      </c>
      <c r="S37" s="680"/>
      <c r="T37" s="680"/>
      <c r="U37" s="680"/>
      <c r="V37" s="680"/>
      <c r="W37" s="680"/>
      <c r="X37" s="680"/>
      <c r="Y37" s="681"/>
      <c r="Z37" s="682">
        <v>1.9</v>
      </c>
      <c r="AA37" s="682"/>
      <c r="AB37" s="682"/>
      <c r="AC37" s="682"/>
      <c r="AD37" s="683" t="s">
        <v>234</v>
      </c>
      <c r="AE37" s="683"/>
      <c r="AF37" s="683"/>
      <c r="AG37" s="683"/>
      <c r="AH37" s="683"/>
      <c r="AI37" s="683"/>
      <c r="AJ37" s="683"/>
      <c r="AK37" s="683"/>
      <c r="AL37" s="684" t="s">
        <v>128</v>
      </c>
      <c r="AM37" s="685"/>
      <c r="AN37" s="685"/>
      <c r="AO37" s="686"/>
      <c r="AQ37" s="756" t="s">
        <v>335</v>
      </c>
      <c r="AR37" s="757"/>
      <c r="AS37" s="757"/>
      <c r="AT37" s="757"/>
      <c r="AU37" s="757"/>
      <c r="AV37" s="757"/>
      <c r="AW37" s="757"/>
      <c r="AX37" s="757"/>
      <c r="AY37" s="758"/>
      <c r="AZ37" s="679">
        <v>57283</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663</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277448</v>
      </c>
      <c r="CS37" s="715"/>
      <c r="CT37" s="715"/>
      <c r="CU37" s="715"/>
      <c r="CV37" s="715"/>
      <c r="CW37" s="715"/>
      <c r="CX37" s="715"/>
      <c r="CY37" s="716"/>
      <c r="CZ37" s="684">
        <v>5.8</v>
      </c>
      <c r="DA37" s="713"/>
      <c r="DB37" s="713"/>
      <c r="DC37" s="717"/>
      <c r="DD37" s="688">
        <v>228376</v>
      </c>
      <c r="DE37" s="715"/>
      <c r="DF37" s="715"/>
      <c r="DG37" s="715"/>
      <c r="DH37" s="715"/>
      <c r="DI37" s="715"/>
      <c r="DJ37" s="715"/>
      <c r="DK37" s="716"/>
      <c r="DL37" s="688">
        <v>204777</v>
      </c>
      <c r="DM37" s="715"/>
      <c r="DN37" s="715"/>
      <c r="DO37" s="715"/>
      <c r="DP37" s="715"/>
      <c r="DQ37" s="715"/>
      <c r="DR37" s="715"/>
      <c r="DS37" s="715"/>
      <c r="DT37" s="715"/>
      <c r="DU37" s="715"/>
      <c r="DV37" s="716"/>
      <c r="DW37" s="684">
        <v>8.4</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5062422</v>
      </c>
      <c r="S38" s="760"/>
      <c r="T38" s="760"/>
      <c r="U38" s="760"/>
      <c r="V38" s="760"/>
      <c r="W38" s="760"/>
      <c r="X38" s="760"/>
      <c r="Y38" s="761"/>
      <c r="Z38" s="762">
        <v>100</v>
      </c>
      <c r="AA38" s="762"/>
      <c r="AB38" s="762"/>
      <c r="AC38" s="762"/>
      <c r="AD38" s="763">
        <v>2350484</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234</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1128</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570150</v>
      </c>
      <c r="CS38" s="680"/>
      <c r="CT38" s="680"/>
      <c r="CU38" s="680"/>
      <c r="CV38" s="680"/>
      <c r="CW38" s="680"/>
      <c r="CX38" s="680"/>
      <c r="CY38" s="681"/>
      <c r="CZ38" s="684">
        <v>12</v>
      </c>
      <c r="DA38" s="713"/>
      <c r="DB38" s="713"/>
      <c r="DC38" s="717"/>
      <c r="DD38" s="688">
        <v>553560</v>
      </c>
      <c r="DE38" s="680"/>
      <c r="DF38" s="680"/>
      <c r="DG38" s="680"/>
      <c r="DH38" s="680"/>
      <c r="DI38" s="680"/>
      <c r="DJ38" s="680"/>
      <c r="DK38" s="681"/>
      <c r="DL38" s="688">
        <v>491564</v>
      </c>
      <c r="DM38" s="680"/>
      <c r="DN38" s="680"/>
      <c r="DO38" s="680"/>
      <c r="DP38" s="680"/>
      <c r="DQ38" s="680"/>
      <c r="DR38" s="680"/>
      <c r="DS38" s="680"/>
      <c r="DT38" s="680"/>
      <c r="DU38" s="680"/>
      <c r="DV38" s="681"/>
      <c r="DW38" s="684">
        <v>20.100000000000001</v>
      </c>
      <c r="DX38" s="713"/>
      <c r="DY38" s="713"/>
      <c r="DZ38" s="713"/>
      <c r="EA38" s="713"/>
      <c r="EB38" s="713"/>
      <c r="EC38" s="714"/>
    </row>
    <row r="39" spans="2:133" ht="11.25" customHeight="1">
      <c r="AQ39" s="756" t="s">
        <v>342</v>
      </c>
      <c r="AR39" s="757"/>
      <c r="AS39" s="757"/>
      <c r="AT39" s="757"/>
      <c r="AU39" s="757"/>
      <c r="AV39" s="757"/>
      <c r="AW39" s="757"/>
      <c r="AX39" s="757"/>
      <c r="AY39" s="758"/>
      <c r="AZ39" s="679" t="s">
        <v>128</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848452</v>
      </c>
      <c r="CS39" s="715"/>
      <c r="CT39" s="715"/>
      <c r="CU39" s="715"/>
      <c r="CV39" s="715"/>
      <c r="CW39" s="715"/>
      <c r="CX39" s="715"/>
      <c r="CY39" s="716"/>
      <c r="CZ39" s="684">
        <v>17.899999999999999</v>
      </c>
      <c r="DA39" s="713"/>
      <c r="DB39" s="713"/>
      <c r="DC39" s="717"/>
      <c r="DD39" s="688">
        <v>304613</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346</v>
      </c>
      <c r="AR40" s="757"/>
      <c r="AS40" s="757"/>
      <c r="AT40" s="757"/>
      <c r="AU40" s="757"/>
      <c r="AV40" s="757"/>
      <c r="AW40" s="757"/>
      <c r="AX40" s="757"/>
      <c r="AY40" s="758"/>
      <c r="AZ40" s="679">
        <v>203731</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234</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6939</v>
      </c>
      <c r="CS40" s="680"/>
      <c r="CT40" s="680"/>
      <c r="CU40" s="680"/>
      <c r="CV40" s="680"/>
      <c r="CW40" s="680"/>
      <c r="CX40" s="680"/>
      <c r="CY40" s="681"/>
      <c r="CZ40" s="684">
        <v>0.1</v>
      </c>
      <c r="DA40" s="713"/>
      <c r="DB40" s="713"/>
      <c r="DC40" s="717"/>
      <c r="DD40" s="688">
        <v>2939</v>
      </c>
      <c r="DE40" s="680"/>
      <c r="DF40" s="680"/>
      <c r="DG40" s="680"/>
      <c r="DH40" s="680"/>
      <c r="DI40" s="680"/>
      <c r="DJ40" s="680"/>
      <c r="DK40" s="681"/>
      <c r="DL40" s="688" t="s">
        <v>234</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349</v>
      </c>
      <c r="AR41" s="767"/>
      <c r="AS41" s="767"/>
      <c r="AT41" s="767"/>
      <c r="AU41" s="767"/>
      <c r="AV41" s="767"/>
      <c r="AW41" s="767"/>
      <c r="AX41" s="767"/>
      <c r="AY41" s="768"/>
      <c r="AZ41" s="759">
        <v>212518</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t="s">
        <v>128</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234</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610002</v>
      </c>
      <c r="CS42" s="680"/>
      <c r="CT42" s="680"/>
      <c r="CU42" s="680"/>
      <c r="CV42" s="680"/>
      <c r="CW42" s="680"/>
      <c r="CX42" s="680"/>
      <c r="CY42" s="681"/>
      <c r="CZ42" s="684">
        <v>12.8</v>
      </c>
      <c r="DA42" s="685"/>
      <c r="DB42" s="685"/>
      <c r="DC42" s="780"/>
      <c r="DD42" s="688">
        <v>181193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17153</v>
      </c>
      <c r="CS43" s="715"/>
      <c r="CT43" s="715"/>
      <c r="CU43" s="715"/>
      <c r="CV43" s="715"/>
      <c r="CW43" s="715"/>
      <c r="CX43" s="715"/>
      <c r="CY43" s="716"/>
      <c r="CZ43" s="684">
        <v>0.4</v>
      </c>
      <c r="DA43" s="713"/>
      <c r="DB43" s="713"/>
      <c r="DC43" s="717"/>
      <c r="DD43" s="688">
        <v>17153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307</v>
      </c>
      <c r="CE44" s="792"/>
      <c r="CF44" s="676" t="s">
        <v>357</v>
      </c>
      <c r="CG44" s="677"/>
      <c r="CH44" s="677"/>
      <c r="CI44" s="677"/>
      <c r="CJ44" s="677"/>
      <c r="CK44" s="677"/>
      <c r="CL44" s="677"/>
      <c r="CM44" s="677"/>
      <c r="CN44" s="677"/>
      <c r="CO44" s="677"/>
      <c r="CP44" s="677"/>
      <c r="CQ44" s="678"/>
      <c r="CR44" s="679">
        <v>513537</v>
      </c>
      <c r="CS44" s="680"/>
      <c r="CT44" s="680"/>
      <c r="CU44" s="680"/>
      <c r="CV44" s="680"/>
      <c r="CW44" s="680"/>
      <c r="CX44" s="680"/>
      <c r="CY44" s="681"/>
      <c r="CZ44" s="684">
        <v>10.8</v>
      </c>
      <c r="DA44" s="685"/>
      <c r="DB44" s="685"/>
      <c r="DC44" s="780"/>
      <c r="DD44" s="688">
        <v>133236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237366</v>
      </c>
      <c r="CS45" s="715"/>
      <c r="CT45" s="715"/>
      <c r="CU45" s="715"/>
      <c r="CV45" s="715"/>
      <c r="CW45" s="715"/>
      <c r="CX45" s="715"/>
      <c r="CY45" s="716"/>
      <c r="CZ45" s="684">
        <v>5</v>
      </c>
      <c r="DA45" s="713"/>
      <c r="DB45" s="713"/>
      <c r="DC45" s="717"/>
      <c r="DD45" s="688">
        <v>52534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275455</v>
      </c>
      <c r="CS46" s="680"/>
      <c r="CT46" s="680"/>
      <c r="CU46" s="680"/>
      <c r="CV46" s="680"/>
      <c r="CW46" s="680"/>
      <c r="CX46" s="680"/>
      <c r="CY46" s="681"/>
      <c r="CZ46" s="684">
        <v>5.8</v>
      </c>
      <c r="DA46" s="685"/>
      <c r="DB46" s="685"/>
      <c r="DC46" s="780"/>
      <c r="DD46" s="688">
        <v>79986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v>96465</v>
      </c>
      <c r="CS47" s="715"/>
      <c r="CT47" s="715"/>
      <c r="CU47" s="715"/>
      <c r="CV47" s="715"/>
      <c r="CW47" s="715"/>
      <c r="CX47" s="715"/>
      <c r="CY47" s="716"/>
      <c r="CZ47" s="684">
        <v>2</v>
      </c>
      <c r="DA47" s="713"/>
      <c r="DB47" s="713"/>
      <c r="DC47" s="717"/>
      <c r="DD47" s="688">
        <v>47957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234</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4752559</v>
      </c>
      <c r="CS49" s="749"/>
      <c r="CT49" s="749"/>
      <c r="CU49" s="749"/>
      <c r="CV49" s="749"/>
      <c r="CW49" s="749"/>
      <c r="CX49" s="749"/>
      <c r="CY49" s="781"/>
      <c r="CZ49" s="764">
        <v>100</v>
      </c>
      <c r="DA49" s="782"/>
      <c r="DB49" s="782"/>
      <c r="DC49" s="783"/>
      <c r="DD49" s="784">
        <v>3069860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wezIRoW80mt1pcO3DEXbazQdZO4MUsxW9Q3FxlwhdUf9LXBFIp7Ig1pyWDMAEzOWWkVsgsSzW8PpKrKXVANLLQ==" saltValue="sHueRdZCJC/T9/PCM9bm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5062</v>
      </c>
      <c r="R7" s="815"/>
      <c r="S7" s="815"/>
      <c r="T7" s="815"/>
      <c r="U7" s="815"/>
      <c r="V7" s="815">
        <v>4752</v>
      </c>
      <c r="W7" s="815"/>
      <c r="X7" s="815"/>
      <c r="Y7" s="815"/>
      <c r="Z7" s="815"/>
      <c r="AA7" s="815">
        <f>+Q7-V7</f>
        <v>310</v>
      </c>
      <c r="AB7" s="815"/>
      <c r="AC7" s="815"/>
      <c r="AD7" s="815"/>
      <c r="AE7" s="816"/>
      <c r="AF7" s="817">
        <v>270</v>
      </c>
      <c r="AG7" s="818"/>
      <c r="AH7" s="818"/>
      <c r="AI7" s="818"/>
      <c r="AJ7" s="819"/>
      <c r="AK7" s="854">
        <v>954</v>
      </c>
      <c r="AL7" s="855"/>
      <c r="AM7" s="855"/>
      <c r="AN7" s="855"/>
      <c r="AO7" s="855"/>
      <c r="AP7" s="855">
        <v>4469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582</v>
      </c>
      <c r="BT7" s="859"/>
      <c r="BU7" s="859"/>
      <c r="BV7" s="859"/>
      <c r="BW7" s="859"/>
      <c r="BX7" s="859"/>
      <c r="BY7" s="859"/>
      <c r="BZ7" s="859"/>
      <c r="CA7" s="859"/>
      <c r="CB7" s="859"/>
      <c r="CC7" s="859"/>
      <c r="CD7" s="859"/>
      <c r="CE7" s="859"/>
      <c r="CF7" s="859"/>
      <c r="CG7" s="860"/>
      <c r="CH7" s="851">
        <v>-4</v>
      </c>
      <c r="CI7" s="852"/>
      <c r="CJ7" s="852"/>
      <c r="CK7" s="852"/>
      <c r="CL7" s="853"/>
      <c r="CM7" s="851">
        <v>66</v>
      </c>
      <c r="CN7" s="852"/>
      <c r="CO7" s="852"/>
      <c r="CP7" s="852"/>
      <c r="CQ7" s="853"/>
      <c r="CR7" s="851">
        <v>36</v>
      </c>
      <c r="CS7" s="852"/>
      <c r="CT7" s="852"/>
      <c r="CU7" s="852"/>
      <c r="CV7" s="853"/>
      <c r="CW7" s="851" t="s">
        <v>575</v>
      </c>
      <c r="CX7" s="852"/>
      <c r="CY7" s="852"/>
      <c r="CZ7" s="852"/>
      <c r="DA7" s="853"/>
      <c r="DB7" s="851" t="s">
        <v>575</v>
      </c>
      <c r="DC7" s="852"/>
      <c r="DD7" s="852"/>
      <c r="DE7" s="852"/>
      <c r="DF7" s="853"/>
      <c r="DG7" s="851" t="s">
        <v>575</v>
      </c>
      <c r="DH7" s="852"/>
      <c r="DI7" s="852"/>
      <c r="DJ7" s="852"/>
      <c r="DK7" s="853"/>
      <c r="DL7" s="851" t="s">
        <v>575</v>
      </c>
      <c r="DM7" s="852"/>
      <c r="DN7" s="852"/>
      <c r="DO7" s="852"/>
      <c r="DP7" s="853"/>
      <c r="DQ7" s="851" t="s">
        <v>575</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5062</v>
      </c>
      <c r="R23" s="874"/>
      <c r="S23" s="874"/>
      <c r="T23" s="874"/>
      <c r="U23" s="874"/>
      <c r="V23" s="874">
        <v>4752</v>
      </c>
      <c r="W23" s="874"/>
      <c r="X23" s="874"/>
      <c r="Y23" s="874"/>
      <c r="Z23" s="874"/>
      <c r="AA23" s="874">
        <v>310</v>
      </c>
      <c r="AB23" s="874"/>
      <c r="AC23" s="874"/>
      <c r="AD23" s="874"/>
      <c r="AE23" s="875"/>
      <c r="AF23" s="876">
        <v>270</v>
      </c>
      <c r="AG23" s="874"/>
      <c r="AH23" s="874"/>
      <c r="AI23" s="874"/>
      <c r="AJ23" s="877"/>
      <c r="AK23" s="878"/>
      <c r="AL23" s="879"/>
      <c r="AM23" s="879"/>
      <c r="AN23" s="879"/>
      <c r="AO23" s="879"/>
      <c r="AP23" s="874">
        <v>4469</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421</v>
      </c>
      <c r="R28" s="903"/>
      <c r="S28" s="903"/>
      <c r="T28" s="903"/>
      <c r="U28" s="903"/>
      <c r="V28" s="903">
        <v>413</v>
      </c>
      <c r="W28" s="903"/>
      <c r="X28" s="903"/>
      <c r="Y28" s="903"/>
      <c r="Z28" s="903"/>
      <c r="AA28" s="903">
        <v>8</v>
      </c>
      <c r="AB28" s="903"/>
      <c r="AC28" s="903"/>
      <c r="AD28" s="903"/>
      <c r="AE28" s="904"/>
      <c r="AF28" s="905">
        <v>8</v>
      </c>
      <c r="AG28" s="903"/>
      <c r="AH28" s="903"/>
      <c r="AI28" s="903"/>
      <c r="AJ28" s="906"/>
      <c r="AK28" s="907">
        <v>214</v>
      </c>
      <c r="AL28" s="898"/>
      <c r="AM28" s="898"/>
      <c r="AN28" s="898"/>
      <c r="AO28" s="898"/>
      <c r="AP28" s="898">
        <v>119</v>
      </c>
      <c r="AQ28" s="898"/>
      <c r="AR28" s="898"/>
      <c r="AS28" s="898"/>
      <c r="AT28" s="898"/>
      <c r="AU28" s="898">
        <v>68</v>
      </c>
      <c r="AV28" s="898"/>
      <c r="AW28" s="898"/>
      <c r="AX28" s="898"/>
      <c r="AY28" s="898"/>
      <c r="AZ28" s="899" t="s">
        <v>575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831</v>
      </c>
      <c r="R29" s="839"/>
      <c r="S29" s="839"/>
      <c r="T29" s="839"/>
      <c r="U29" s="839"/>
      <c r="V29" s="839">
        <v>799</v>
      </c>
      <c r="W29" s="839"/>
      <c r="X29" s="839"/>
      <c r="Y29" s="839"/>
      <c r="Z29" s="839"/>
      <c r="AA29" s="839">
        <v>32</v>
      </c>
      <c r="AB29" s="839"/>
      <c r="AC29" s="839"/>
      <c r="AD29" s="839"/>
      <c r="AE29" s="840"/>
      <c r="AF29" s="841">
        <v>32</v>
      </c>
      <c r="AG29" s="842"/>
      <c r="AH29" s="842"/>
      <c r="AI29" s="842"/>
      <c r="AJ29" s="843"/>
      <c r="AK29" s="910">
        <v>155</v>
      </c>
      <c r="AL29" s="911"/>
      <c r="AM29" s="911"/>
      <c r="AN29" s="911"/>
      <c r="AO29" s="911"/>
      <c r="AP29" s="911" t="s">
        <v>575</v>
      </c>
      <c r="AQ29" s="911"/>
      <c r="AR29" s="911"/>
      <c r="AS29" s="911"/>
      <c r="AT29" s="911"/>
      <c r="AU29" s="911" t="s">
        <v>575</v>
      </c>
      <c r="AV29" s="911"/>
      <c r="AW29" s="911"/>
      <c r="AX29" s="911"/>
      <c r="AY29" s="911"/>
      <c r="AZ29" s="912" t="s">
        <v>575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0</v>
      </c>
      <c r="R30" s="839"/>
      <c r="S30" s="839"/>
      <c r="T30" s="839"/>
      <c r="U30" s="839"/>
      <c r="V30" s="839">
        <v>0</v>
      </c>
      <c r="W30" s="839"/>
      <c r="X30" s="839"/>
      <c r="Y30" s="839"/>
      <c r="Z30" s="839"/>
      <c r="AA30" s="839" t="s">
        <v>575</v>
      </c>
      <c r="AB30" s="839"/>
      <c r="AC30" s="839"/>
      <c r="AD30" s="839"/>
      <c r="AE30" s="840"/>
      <c r="AF30" s="841" t="s">
        <v>128</v>
      </c>
      <c r="AG30" s="842"/>
      <c r="AH30" s="842"/>
      <c r="AI30" s="842"/>
      <c r="AJ30" s="843"/>
      <c r="AK30" s="910" t="s">
        <v>575</v>
      </c>
      <c r="AL30" s="911"/>
      <c r="AM30" s="911"/>
      <c r="AN30" s="911"/>
      <c r="AO30" s="911"/>
      <c r="AP30" s="911" t="s">
        <v>575</v>
      </c>
      <c r="AQ30" s="911"/>
      <c r="AR30" s="911"/>
      <c r="AS30" s="911"/>
      <c r="AT30" s="911"/>
      <c r="AU30" s="911" t="s">
        <v>575</v>
      </c>
      <c r="AV30" s="911"/>
      <c r="AW30" s="911"/>
      <c r="AX30" s="911"/>
      <c r="AY30" s="911"/>
      <c r="AZ30" s="912" t="s">
        <v>575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64</v>
      </c>
      <c r="R31" s="839"/>
      <c r="S31" s="839"/>
      <c r="T31" s="839"/>
      <c r="U31" s="839"/>
      <c r="V31" s="839">
        <v>63</v>
      </c>
      <c r="W31" s="839"/>
      <c r="X31" s="839"/>
      <c r="Y31" s="839"/>
      <c r="Z31" s="839"/>
      <c r="AA31" s="839">
        <v>1</v>
      </c>
      <c r="AB31" s="839"/>
      <c r="AC31" s="839"/>
      <c r="AD31" s="839"/>
      <c r="AE31" s="840"/>
      <c r="AF31" s="841">
        <v>1</v>
      </c>
      <c r="AG31" s="842"/>
      <c r="AH31" s="842"/>
      <c r="AI31" s="842"/>
      <c r="AJ31" s="843"/>
      <c r="AK31" s="910">
        <v>33</v>
      </c>
      <c r="AL31" s="911"/>
      <c r="AM31" s="911"/>
      <c r="AN31" s="911"/>
      <c r="AO31" s="911"/>
      <c r="AP31" s="911" t="s">
        <v>575</v>
      </c>
      <c r="AQ31" s="911"/>
      <c r="AR31" s="911"/>
      <c r="AS31" s="911"/>
      <c r="AT31" s="911"/>
      <c r="AU31" s="911" t="s">
        <v>575</v>
      </c>
      <c r="AV31" s="911"/>
      <c r="AW31" s="911"/>
      <c r="AX31" s="911"/>
      <c r="AY31" s="911"/>
      <c r="AZ31" s="912" t="s">
        <v>575</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191</v>
      </c>
      <c r="R32" s="839"/>
      <c r="S32" s="839"/>
      <c r="T32" s="839"/>
      <c r="U32" s="839"/>
      <c r="V32" s="839">
        <v>186</v>
      </c>
      <c r="W32" s="839"/>
      <c r="X32" s="839"/>
      <c r="Y32" s="839"/>
      <c r="Z32" s="839"/>
      <c r="AA32" s="839">
        <v>5</v>
      </c>
      <c r="AB32" s="839"/>
      <c r="AC32" s="839"/>
      <c r="AD32" s="839"/>
      <c r="AE32" s="840"/>
      <c r="AF32" s="841">
        <v>94</v>
      </c>
      <c r="AG32" s="842"/>
      <c r="AH32" s="842"/>
      <c r="AI32" s="842"/>
      <c r="AJ32" s="843"/>
      <c r="AK32" s="910">
        <v>54</v>
      </c>
      <c r="AL32" s="911"/>
      <c r="AM32" s="911"/>
      <c r="AN32" s="911"/>
      <c r="AO32" s="911"/>
      <c r="AP32" s="911">
        <v>575</v>
      </c>
      <c r="AQ32" s="911"/>
      <c r="AR32" s="911"/>
      <c r="AS32" s="911"/>
      <c r="AT32" s="911"/>
      <c r="AU32" s="911">
        <v>355</v>
      </c>
      <c r="AV32" s="911"/>
      <c r="AW32" s="911"/>
      <c r="AX32" s="911"/>
      <c r="AY32" s="911"/>
      <c r="AZ32" s="912" t="s">
        <v>575</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173</v>
      </c>
      <c r="R33" s="839"/>
      <c r="S33" s="839"/>
      <c r="T33" s="839"/>
      <c r="U33" s="839"/>
      <c r="V33" s="839">
        <v>164</v>
      </c>
      <c r="W33" s="839"/>
      <c r="X33" s="839"/>
      <c r="Y33" s="839"/>
      <c r="Z33" s="839"/>
      <c r="AA33" s="839">
        <v>9</v>
      </c>
      <c r="AB33" s="839"/>
      <c r="AC33" s="839"/>
      <c r="AD33" s="839"/>
      <c r="AE33" s="840"/>
      <c r="AF33" s="841">
        <v>9</v>
      </c>
      <c r="AG33" s="842"/>
      <c r="AH33" s="842"/>
      <c r="AI33" s="842"/>
      <c r="AJ33" s="843"/>
      <c r="AK33" s="910">
        <v>104</v>
      </c>
      <c r="AL33" s="911"/>
      <c r="AM33" s="911"/>
      <c r="AN33" s="911"/>
      <c r="AO33" s="911"/>
      <c r="AP33" s="911">
        <v>1217</v>
      </c>
      <c r="AQ33" s="911"/>
      <c r="AR33" s="911"/>
      <c r="AS33" s="911"/>
      <c r="AT33" s="911"/>
      <c r="AU33" s="911">
        <v>1195</v>
      </c>
      <c r="AV33" s="911"/>
      <c r="AW33" s="911"/>
      <c r="AX33" s="911"/>
      <c r="AY33" s="911"/>
      <c r="AZ33" s="912" t="s">
        <v>575</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407</v>
      </c>
      <c r="C34" s="836"/>
      <c r="D34" s="836"/>
      <c r="E34" s="836"/>
      <c r="F34" s="836"/>
      <c r="G34" s="836"/>
      <c r="H34" s="836"/>
      <c r="I34" s="836"/>
      <c r="J34" s="836"/>
      <c r="K34" s="836"/>
      <c r="L34" s="836"/>
      <c r="M34" s="836"/>
      <c r="N34" s="836"/>
      <c r="O34" s="836"/>
      <c r="P34" s="837"/>
      <c r="Q34" s="838">
        <v>68</v>
      </c>
      <c r="R34" s="839"/>
      <c r="S34" s="839"/>
      <c r="T34" s="839"/>
      <c r="U34" s="839"/>
      <c r="V34" s="839">
        <v>64</v>
      </c>
      <c r="W34" s="839"/>
      <c r="X34" s="839"/>
      <c r="Y34" s="839"/>
      <c r="Z34" s="839"/>
      <c r="AA34" s="839">
        <v>4</v>
      </c>
      <c r="AB34" s="839"/>
      <c r="AC34" s="839"/>
      <c r="AD34" s="839"/>
      <c r="AE34" s="840"/>
      <c r="AF34" s="841">
        <v>4</v>
      </c>
      <c r="AG34" s="842"/>
      <c r="AH34" s="842"/>
      <c r="AI34" s="842"/>
      <c r="AJ34" s="843"/>
      <c r="AK34" s="910">
        <v>50</v>
      </c>
      <c r="AL34" s="911"/>
      <c r="AM34" s="911"/>
      <c r="AN34" s="911"/>
      <c r="AO34" s="911"/>
      <c r="AP34" s="911">
        <v>120</v>
      </c>
      <c r="AQ34" s="911"/>
      <c r="AR34" s="911"/>
      <c r="AS34" s="911"/>
      <c r="AT34" s="911"/>
      <c r="AU34" s="911">
        <v>119</v>
      </c>
      <c r="AV34" s="911"/>
      <c r="AW34" s="911"/>
      <c r="AX34" s="911"/>
      <c r="AY34" s="911"/>
      <c r="AZ34" s="912" t="s">
        <v>575</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149</v>
      </c>
      <c r="AG63" s="922"/>
      <c r="AH63" s="922"/>
      <c r="AI63" s="922"/>
      <c r="AJ63" s="923"/>
      <c r="AK63" s="924"/>
      <c r="AL63" s="919"/>
      <c r="AM63" s="919"/>
      <c r="AN63" s="919"/>
      <c r="AO63" s="919"/>
      <c r="AP63" s="922">
        <v>2031</v>
      </c>
      <c r="AQ63" s="922"/>
      <c r="AR63" s="922"/>
      <c r="AS63" s="922"/>
      <c r="AT63" s="922"/>
      <c r="AU63" s="922">
        <v>1737</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392</v>
      </c>
      <c r="W66" s="798"/>
      <c r="X66" s="798"/>
      <c r="Y66" s="798"/>
      <c r="Z66" s="799"/>
      <c r="AA66" s="797" t="s">
        <v>393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576</v>
      </c>
      <c r="C68" s="950"/>
      <c r="D68" s="950"/>
      <c r="E68" s="950"/>
      <c r="F68" s="950"/>
      <c r="G68" s="950"/>
      <c r="H68" s="950"/>
      <c r="I68" s="950"/>
      <c r="J68" s="950"/>
      <c r="K68" s="950"/>
      <c r="L68" s="950"/>
      <c r="M68" s="950"/>
      <c r="N68" s="950"/>
      <c r="O68" s="950"/>
      <c r="P68" s="951"/>
      <c r="Q68" s="952">
        <v>3737</v>
      </c>
      <c r="R68" s="946"/>
      <c r="S68" s="946"/>
      <c r="T68" s="946"/>
      <c r="U68" s="946"/>
      <c r="V68" s="946">
        <v>3653</v>
      </c>
      <c r="W68" s="946"/>
      <c r="X68" s="946"/>
      <c r="Y68" s="946"/>
      <c r="Z68" s="946"/>
      <c r="AA68" s="946">
        <v>84</v>
      </c>
      <c r="AB68" s="946"/>
      <c r="AC68" s="946"/>
      <c r="AD68" s="946"/>
      <c r="AE68" s="946"/>
      <c r="AF68" s="946">
        <v>84</v>
      </c>
      <c r="AG68" s="946"/>
      <c r="AH68" s="946"/>
      <c r="AI68" s="946"/>
      <c r="AJ68" s="946"/>
      <c r="AK68" s="946">
        <v>17</v>
      </c>
      <c r="AL68" s="946"/>
      <c r="AM68" s="946"/>
      <c r="AN68" s="946"/>
      <c r="AO68" s="946"/>
      <c r="AP68" s="946">
        <v>1231</v>
      </c>
      <c r="AQ68" s="946"/>
      <c r="AR68" s="946"/>
      <c r="AS68" s="946"/>
      <c r="AT68" s="946"/>
      <c r="AU68" s="946">
        <v>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585</v>
      </c>
      <c r="C69" s="954"/>
      <c r="D69" s="954"/>
      <c r="E69" s="954"/>
      <c r="F69" s="954"/>
      <c r="G69" s="954"/>
      <c r="H69" s="954"/>
      <c r="I69" s="954"/>
      <c r="J69" s="954"/>
      <c r="K69" s="954"/>
      <c r="L69" s="954"/>
      <c r="M69" s="954"/>
      <c r="N69" s="954"/>
      <c r="O69" s="954"/>
      <c r="P69" s="955"/>
      <c r="Q69" s="956">
        <v>207</v>
      </c>
      <c r="R69" s="911"/>
      <c r="S69" s="911"/>
      <c r="T69" s="911"/>
      <c r="U69" s="911"/>
      <c r="V69" s="911">
        <v>177</v>
      </c>
      <c r="W69" s="911"/>
      <c r="X69" s="911"/>
      <c r="Y69" s="911"/>
      <c r="Z69" s="911"/>
      <c r="AA69" s="911">
        <v>30</v>
      </c>
      <c r="AB69" s="911"/>
      <c r="AC69" s="911"/>
      <c r="AD69" s="911"/>
      <c r="AE69" s="911"/>
      <c r="AF69" s="911">
        <v>30</v>
      </c>
      <c r="AG69" s="911"/>
      <c r="AH69" s="911"/>
      <c r="AI69" s="911"/>
      <c r="AJ69" s="911"/>
      <c r="AK69" s="911">
        <v>13</v>
      </c>
      <c r="AL69" s="911"/>
      <c r="AM69" s="911"/>
      <c r="AN69" s="911"/>
      <c r="AO69" s="911"/>
      <c r="AP69" s="957" t="s">
        <v>575</v>
      </c>
      <c r="AQ69" s="958"/>
      <c r="AR69" s="958"/>
      <c r="AS69" s="958"/>
      <c r="AT69" s="910"/>
      <c r="AU69" s="957" t="s">
        <v>575</v>
      </c>
      <c r="AV69" s="958"/>
      <c r="AW69" s="958"/>
      <c r="AX69" s="958"/>
      <c r="AY69" s="910"/>
      <c r="AZ69" s="959"/>
      <c r="BA69" s="959"/>
      <c r="BB69" s="959"/>
      <c r="BC69" s="959"/>
      <c r="BD69" s="960"/>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586</v>
      </c>
      <c r="C70" s="954"/>
      <c r="D70" s="954"/>
      <c r="E70" s="954"/>
      <c r="F70" s="954"/>
      <c r="G70" s="954"/>
      <c r="H70" s="954"/>
      <c r="I70" s="954"/>
      <c r="J70" s="954"/>
      <c r="K70" s="954"/>
      <c r="L70" s="954"/>
      <c r="M70" s="954"/>
      <c r="N70" s="954"/>
      <c r="O70" s="954"/>
      <c r="P70" s="955"/>
      <c r="Q70" s="956">
        <v>2831</v>
      </c>
      <c r="R70" s="911"/>
      <c r="S70" s="911"/>
      <c r="T70" s="911"/>
      <c r="U70" s="911"/>
      <c r="V70" s="911">
        <v>2480</v>
      </c>
      <c r="W70" s="911"/>
      <c r="X70" s="911"/>
      <c r="Y70" s="911"/>
      <c r="Z70" s="911"/>
      <c r="AA70" s="911">
        <v>351</v>
      </c>
      <c r="AB70" s="911"/>
      <c r="AC70" s="911"/>
      <c r="AD70" s="911"/>
      <c r="AE70" s="911"/>
      <c r="AF70" s="911">
        <v>335</v>
      </c>
      <c r="AG70" s="911"/>
      <c r="AH70" s="911"/>
      <c r="AI70" s="911"/>
      <c r="AJ70" s="911"/>
      <c r="AK70" s="911">
        <v>180</v>
      </c>
      <c r="AL70" s="911"/>
      <c r="AM70" s="911"/>
      <c r="AN70" s="911"/>
      <c r="AO70" s="911"/>
      <c r="AP70" s="957" t="s">
        <v>575</v>
      </c>
      <c r="AQ70" s="958"/>
      <c r="AR70" s="958"/>
      <c r="AS70" s="958"/>
      <c r="AT70" s="910"/>
      <c r="AU70" s="957" t="s">
        <v>575</v>
      </c>
      <c r="AV70" s="958"/>
      <c r="AW70" s="958"/>
      <c r="AX70" s="958"/>
      <c r="AY70" s="910"/>
      <c r="AZ70" s="959"/>
      <c r="BA70" s="959"/>
      <c r="BB70" s="959"/>
      <c r="BC70" s="959"/>
      <c r="BD70" s="960"/>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577</v>
      </c>
      <c r="C71" s="954"/>
      <c r="D71" s="954"/>
      <c r="E71" s="954"/>
      <c r="F71" s="954"/>
      <c r="G71" s="954"/>
      <c r="H71" s="954"/>
      <c r="I71" s="954"/>
      <c r="J71" s="954"/>
      <c r="K71" s="954"/>
      <c r="L71" s="954"/>
      <c r="M71" s="954"/>
      <c r="N71" s="954"/>
      <c r="O71" s="954"/>
      <c r="P71" s="955"/>
      <c r="Q71" s="956">
        <v>83</v>
      </c>
      <c r="R71" s="911"/>
      <c r="S71" s="911"/>
      <c r="T71" s="911"/>
      <c r="U71" s="911"/>
      <c r="V71" s="911">
        <v>70</v>
      </c>
      <c r="W71" s="911"/>
      <c r="X71" s="911"/>
      <c r="Y71" s="911"/>
      <c r="Z71" s="911"/>
      <c r="AA71" s="911">
        <v>13</v>
      </c>
      <c r="AB71" s="911"/>
      <c r="AC71" s="911"/>
      <c r="AD71" s="911"/>
      <c r="AE71" s="911"/>
      <c r="AF71" s="911">
        <v>13</v>
      </c>
      <c r="AG71" s="911"/>
      <c r="AH71" s="911"/>
      <c r="AI71" s="911"/>
      <c r="AJ71" s="911"/>
      <c r="AK71" s="911" t="s">
        <v>583</v>
      </c>
      <c r="AL71" s="911"/>
      <c r="AM71" s="911"/>
      <c r="AN71" s="911"/>
      <c r="AO71" s="911"/>
      <c r="AP71" s="957" t="s">
        <v>575</v>
      </c>
      <c r="AQ71" s="958"/>
      <c r="AR71" s="958"/>
      <c r="AS71" s="958"/>
      <c r="AT71" s="910"/>
      <c r="AU71" s="957" t="s">
        <v>575</v>
      </c>
      <c r="AV71" s="958"/>
      <c r="AW71" s="958"/>
      <c r="AX71" s="958"/>
      <c r="AY71" s="910"/>
      <c r="AZ71" s="959"/>
      <c r="BA71" s="959"/>
      <c r="BB71" s="959"/>
      <c r="BC71" s="959"/>
      <c r="BD71" s="960"/>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587</v>
      </c>
      <c r="C72" s="954"/>
      <c r="D72" s="954"/>
      <c r="E72" s="954"/>
      <c r="F72" s="954"/>
      <c r="G72" s="954"/>
      <c r="H72" s="954"/>
      <c r="I72" s="954"/>
      <c r="J72" s="954"/>
      <c r="K72" s="954"/>
      <c r="L72" s="954"/>
      <c r="M72" s="954"/>
      <c r="N72" s="954"/>
      <c r="O72" s="954"/>
      <c r="P72" s="955"/>
      <c r="Q72" s="956">
        <v>1072</v>
      </c>
      <c r="R72" s="911"/>
      <c r="S72" s="911"/>
      <c r="T72" s="911"/>
      <c r="U72" s="911"/>
      <c r="V72" s="911">
        <v>1068</v>
      </c>
      <c r="W72" s="911"/>
      <c r="X72" s="911"/>
      <c r="Y72" s="911"/>
      <c r="Z72" s="911"/>
      <c r="AA72" s="911">
        <v>4</v>
      </c>
      <c r="AB72" s="911"/>
      <c r="AC72" s="911"/>
      <c r="AD72" s="911"/>
      <c r="AE72" s="911"/>
      <c r="AF72" s="911">
        <v>4</v>
      </c>
      <c r="AG72" s="911"/>
      <c r="AH72" s="911"/>
      <c r="AI72" s="911"/>
      <c r="AJ72" s="911"/>
      <c r="AK72" s="911" t="s">
        <v>583</v>
      </c>
      <c r="AL72" s="911"/>
      <c r="AM72" s="911"/>
      <c r="AN72" s="911"/>
      <c r="AO72" s="911"/>
      <c r="AP72" s="957" t="s">
        <v>575</v>
      </c>
      <c r="AQ72" s="958"/>
      <c r="AR72" s="958"/>
      <c r="AS72" s="958"/>
      <c r="AT72" s="910"/>
      <c r="AU72" s="957" t="s">
        <v>575</v>
      </c>
      <c r="AV72" s="958"/>
      <c r="AW72" s="958"/>
      <c r="AX72" s="958"/>
      <c r="AY72" s="910"/>
      <c r="AZ72" s="959"/>
      <c r="BA72" s="959"/>
      <c r="BB72" s="959"/>
      <c r="BC72" s="959"/>
      <c r="BD72" s="960"/>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578</v>
      </c>
      <c r="C73" s="954"/>
      <c r="D73" s="954"/>
      <c r="E73" s="954"/>
      <c r="F73" s="954"/>
      <c r="G73" s="954"/>
      <c r="H73" s="954"/>
      <c r="I73" s="954"/>
      <c r="J73" s="954"/>
      <c r="K73" s="954"/>
      <c r="L73" s="954"/>
      <c r="M73" s="954"/>
      <c r="N73" s="954"/>
      <c r="O73" s="954"/>
      <c r="P73" s="955"/>
      <c r="Q73" s="956">
        <v>35</v>
      </c>
      <c r="R73" s="911"/>
      <c r="S73" s="911"/>
      <c r="T73" s="911"/>
      <c r="U73" s="911"/>
      <c r="V73" s="911">
        <v>33</v>
      </c>
      <c r="W73" s="911"/>
      <c r="X73" s="911"/>
      <c r="Y73" s="911"/>
      <c r="Z73" s="911"/>
      <c r="AA73" s="911">
        <v>2</v>
      </c>
      <c r="AB73" s="911"/>
      <c r="AC73" s="911"/>
      <c r="AD73" s="911"/>
      <c r="AE73" s="911"/>
      <c r="AF73" s="911">
        <v>2</v>
      </c>
      <c r="AG73" s="911"/>
      <c r="AH73" s="911"/>
      <c r="AI73" s="911"/>
      <c r="AJ73" s="911"/>
      <c r="AK73" s="911">
        <v>8</v>
      </c>
      <c r="AL73" s="911"/>
      <c r="AM73" s="911"/>
      <c r="AN73" s="911"/>
      <c r="AO73" s="911"/>
      <c r="AP73" s="957" t="s">
        <v>575</v>
      </c>
      <c r="AQ73" s="958"/>
      <c r="AR73" s="958"/>
      <c r="AS73" s="958"/>
      <c r="AT73" s="910"/>
      <c r="AU73" s="957" t="s">
        <v>575</v>
      </c>
      <c r="AV73" s="958"/>
      <c r="AW73" s="958"/>
      <c r="AX73" s="958"/>
      <c r="AY73" s="910"/>
      <c r="AZ73" s="959"/>
      <c r="BA73" s="959"/>
      <c r="BB73" s="959"/>
      <c r="BC73" s="959"/>
      <c r="BD73" s="960"/>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579</v>
      </c>
      <c r="C74" s="954"/>
      <c r="D74" s="954"/>
      <c r="E74" s="954"/>
      <c r="F74" s="954"/>
      <c r="G74" s="954"/>
      <c r="H74" s="954"/>
      <c r="I74" s="954"/>
      <c r="J74" s="954"/>
      <c r="K74" s="954"/>
      <c r="L74" s="954"/>
      <c r="M74" s="954"/>
      <c r="N74" s="954"/>
      <c r="O74" s="954"/>
      <c r="P74" s="955"/>
      <c r="Q74" s="956">
        <v>7334</v>
      </c>
      <c r="R74" s="911"/>
      <c r="S74" s="911"/>
      <c r="T74" s="911"/>
      <c r="U74" s="911"/>
      <c r="V74" s="911">
        <v>6742</v>
      </c>
      <c r="W74" s="911"/>
      <c r="X74" s="911"/>
      <c r="Y74" s="911"/>
      <c r="Z74" s="911"/>
      <c r="AA74" s="911">
        <v>592</v>
      </c>
      <c r="AB74" s="911"/>
      <c r="AC74" s="911"/>
      <c r="AD74" s="911"/>
      <c r="AE74" s="911"/>
      <c r="AF74" s="911">
        <v>592</v>
      </c>
      <c r="AG74" s="911"/>
      <c r="AH74" s="911"/>
      <c r="AI74" s="911"/>
      <c r="AJ74" s="911"/>
      <c r="AK74" s="911" t="s">
        <v>583</v>
      </c>
      <c r="AL74" s="911"/>
      <c r="AM74" s="911"/>
      <c r="AN74" s="911"/>
      <c r="AO74" s="911"/>
      <c r="AP74" s="957" t="s">
        <v>575</v>
      </c>
      <c r="AQ74" s="958"/>
      <c r="AR74" s="958"/>
      <c r="AS74" s="958"/>
      <c r="AT74" s="910"/>
      <c r="AU74" s="957" t="s">
        <v>575</v>
      </c>
      <c r="AV74" s="958"/>
      <c r="AW74" s="958"/>
      <c r="AX74" s="958"/>
      <c r="AY74" s="910"/>
      <c r="AZ74" s="959"/>
      <c r="BA74" s="959"/>
      <c r="BB74" s="959"/>
      <c r="BC74" s="959"/>
      <c r="BD74" s="960"/>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580</v>
      </c>
      <c r="C75" s="954"/>
      <c r="D75" s="954"/>
      <c r="E75" s="954"/>
      <c r="F75" s="954"/>
      <c r="G75" s="954"/>
      <c r="H75" s="954"/>
      <c r="I75" s="954"/>
      <c r="J75" s="954"/>
      <c r="K75" s="954"/>
      <c r="L75" s="954"/>
      <c r="M75" s="954"/>
      <c r="N75" s="954"/>
      <c r="O75" s="954"/>
      <c r="P75" s="955"/>
      <c r="Q75" s="961">
        <v>754</v>
      </c>
      <c r="R75" s="958"/>
      <c r="S75" s="958"/>
      <c r="T75" s="958"/>
      <c r="U75" s="910"/>
      <c r="V75" s="957">
        <v>715</v>
      </c>
      <c r="W75" s="958"/>
      <c r="X75" s="958"/>
      <c r="Y75" s="958"/>
      <c r="Z75" s="910"/>
      <c r="AA75" s="957">
        <v>40</v>
      </c>
      <c r="AB75" s="958"/>
      <c r="AC75" s="958"/>
      <c r="AD75" s="958"/>
      <c r="AE75" s="910"/>
      <c r="AF75" s="957">
        <v>40</v>
      </c>
      <c r="AG75" s="958"/>
      <c r="AH75" s="958"/>
      <c r="AI75" s="958"/>
      <c r="AJ75" s="910"/>
      <c r="AK75" s="957">
        <v>1</v>
      </c>
      <c r="AL75" s="958"/>
      <c r="AM75" s="958"/>
      <c r="AN75" s="958"/>
      <c r="AO75" s="910"/>
      <c r="AP75" s="957" t="s">
        <v>575</v>
      </c>
      <c r="AQ75" s="958"/>
      <c r="AR75" s="958"/>
      <c r="AS75" s="958"/>
      <c r="AT75" s="910"/>
      <c r="AU75" s="957" t="s">
        <v>575</v>
      </c>
      <c r="AV75" s="958"/>
      <c r="AW75" s="958"/>
      <c r="AX75" s="958"/>
      <c r="AY75" s="910"/>
      <c r="AZ75" s="959"/>
      <c r="BA75" s="959"/>
      <c r="BB75" s="959"/>
      <c r="BC75" s="959"/>
      <c r="BD75" s="960"/>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581</v>
      </c>
      <c r="C76" s="954"/>
      <c r="D76" s="954"/>
      <c r="E76" s="954"/>
      <c r="F76" s="954"/>
      <c r="G76" s="954"/>
      <c r="H76" s="954"/>
      <c r="I76" s="954"/>
      <c r="J76" s="954"/>
      <c r="K76" s="954"/>
      <c r="L76" s="954"/>
      <c r="M76" s="954"/>
      <c r="N76" s="954"/>
      <c r="O76" s="954"/>
      <c r="P76" s="955"/>
      <c r="Q76" s="961">
        <v>159119</v>
      </c>
      <c r="R76" s="958"/>
      <c r="S76" s="958"/>
      <c r="T76" s="958"/>
      <c r="U76" s="910"/>
      <c r="V76" s="957">
        <v>154694</v>
      </c>
      <c r="W76" s="958"/>
      <c r="X76" s="958"/>
      <c r="Y76" s="958"/>
      <c r="Z76" s="910"/>
      <c r="AA76" s="957">
        <v>4425</v>
      </c>
      <c r="AB76" s="958"/>
      <c r="AC76" s="958"/>
      <c r="AD76" s="958"/>
      <c r="AE76" s="910"/>
      <c r="AF76" s="957">
        <v>4425</v>
      </c>
      <c r="AG76" s="958"/>
      <c r="AH76" s="958"/>
      <c r="AI76" s="958"/>
      <c r="AJ76" s="910"/>
      <c r="AK76" s="957">
        <v>1792</v>
      </c>
      <c r="AL76" s="958"/>
      <c r="AM76" s="958"/>
      <c r="AN76" s="958"/>
      <c r="AO76" s="910"/>
      <c r="AP76" s="957" t="s">
        <v>575</v>
      </c>
      <c r="AQ76" s="958"/>
      <c r="AR76" s="958"/>
      <c r="AS76" s="958"/>
      <c r="AT76" s="910"/>
      <c r="AU76" s="957" t="s">
        <v>575</v>
      </c>
      <c r="AV76" s="958"/>
      <c r="AW76" s="958"/>
      <c r="AX76" s="958"/>
      <c r="AY76" s="910"/>
      <c r="AZ76" s="959"/>
      <c r="BA76" s="959"/>
      <c r="BB76" s="959"/>
      <c r="BC76" s="959"/>
      <c r="BD76" s="960"/>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61"/>
      <c r="R77" s="958"/>
      <c r="S77" s="958"/>
      <c r="T77" s="958"/>
      <c r="U77" s="910"/>
      <c r="V77" s="957"/>
      <c r="W77" s="958"/>
      <c r="X77" s="958"/>
      <c r="Y77" s="958"/>
      <c r="Z77" s="910"/>
      <c r="AA77" s="957"/>
      <c r="AB77" s="958"/>
      <c r="AC77" s="958"/>
      <c r="AD77" s="958"/>
      <c r="AE77" s="910"/>
      <c r="AF77" s="957"/>
      <c r="AG77" s="958"/>
      <c r="AH77" s="958"/>
      <c r="AI77" s="958"/>
      <c r="AJ77" s="910"/>
      <c r="AK77" s="957"/>
      <c r="AL77" s="958"/>
      <c r="AM77" s="958"/>
      <c r="AN77" s="958"/>
      <c r="AO77" s="910"/>
      <c r="AP77" s="957"/>
      <c r="AQ77" s="958"/>
      <c r="AR77" s="958"/>
      <c r="AS77" s="958"/>
      <c r="AT77" s="910"/>
      <c r="AU77" s="957"/>
      <c r="AV77" s="958"/>
      <c r="AW77" s="958"/>
      <c r="AX77" s="958"/>
      <c r="AY77" s="910"/>
      <c r="AZ77" s="959"/>
      <c r="BA77" s="959"/>
      <c r="BB77" s="959"/>
      <c r="BC77" s="959"/>
      <c r="BD77" s="960"/>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5525</v>
      </c>
      <c r="AG88" s="922"/>
      <c r="AH88" s="922"/>
      <c r="AI88" s="922"/>
      <c r="AJ88" s="922"/>
      <c r="AK88" s="919"/>
      <c r="AL88" s="919"/>
      <c r="AM88" s="919"/>
      <c r="AN88" s="919"/>
      <c r="AO88" s="919"/>
      <c r="AP88" s="922">
        <v>1231</v>
      </c>
      <c r="AQ88" s="922"/>
      <c r="AR88" s="922"/>
      <c r="AS88" s="922"/>
      <c r="AT88" s="922"/>
      <c r="AU88" s="922">
        <v>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36</v>
      </c>
      <c r="CS102" s="930"/>
      <c r="CT102" s="930"/>
      <c r="CU102" s="930"/>
      <c r="CV102" s="973"/>
      <c r="CW102" s="972" t="s">
        <v>510</v>
      </c>
      <c r="CX102" s="930"/>
      <c r="CY102" s="930"/>
      <c r="CZ102" s="930"/>
      <c r="DA102" s="973"/>
      <c r="DB102" s="972" t="s">
        <v>510</v>
      </c>
      <c r="DC102" s="930"/>
      <c r="DD102" s="930"/>
      <c r="DE102" s="930"/>
      <c r="DF102" s="973"/>
      <c r="DG102" s="972" t="s">
        <v>510</v>
      </c>
      <c r="DH102" s="930"/>
      <c r="DI102" s="930"/>
      <c r="DJ102" s="930"/>
      <c r="DK102" s="973"/>
      <c r="DL102" s="972" t="s">
        <v>510</v>
      </c>
      <c r="DM102" s="930"/>
      <c r="DN102" s="930"/>
      <c r="DO102" s="930"/>
      <c r="DP102" s="973"/>
      <c r="DQ102" s="972" t="s">
        <v>510</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306</v>
      </c>
      <c r="AG109" s="975"/>
      <c r="AH109" s="975"/>
      <c r="AI109" s="975"/>
      <c r="AJ109" s="976"/>
      <c r="AK109" s="974" t="s">
        <v>305</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306</v>
      </c>
      <c r="BW109" s="975"/>
      <c r="BX109" s="975"/>
      <c r="BY109" s="975"/>
      <c r="BZ109" s="976"/>
      <c r="CA109" s="974" t="s">
        <v>305</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306</v>
      </c>
      <c r="DM109" s="975"/>
      <c r="DN109" s="975"/>
      <c r="DO109" s="975"/>
      <c r="DP109" s="976"/>
      <c r="DQ109" s="974" t="s">
        <v>305</v>
      </c>
      <c r="DR109" s="975"/>
      <c r="DS109" s="975"/>
      <c r="DT109" s="975"/>
      <c r="DU109" s="976"/>
      <c r="DV109" s="974" t="s">
        <v>428</v>
      </c>
      <c r="DW109" s="975"/>
      <c r="DX109" s="975"/>
      <c r="DY109" s="975"/>
      <c r="DZ109" s="977"/>
    </row>
    <row r="110" spans="1:131" s="246" customFormat="1" ht="26.25" customHeight="1">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350831</v>
      </c>
      <c r="AB110" s="982"/>
      <c r="AC110" s="982"/>
      <c r="AD110" s="982"/>
      <c r="AE110" s="983"/>
      <c r="AF110" s="984">
        <v>326931</v>
      </c>
      <c r="AG110" s="982"/>
      <c r="AH110" s="982"/>
      <c r="AI110" s="982"/>
      <c r="AJ110" s="983"/>
      <c r="AK110" s="984">
        <v>328903</v>
      </c>
      <c r="AL110" s="982"/>
      <c r="AM110" s="982"/>
      <c r="AN110" s="982"/>
      <c r="AO110" s="983"/>
      <c r="AP110" s="985">
        <v>15.6</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4422564</v>
      </c>
      <c r="BR110" s="1017"/>
      <c r="BS110" s="1017"/>
      <c r="BT110" s="1017"/>
      <c r="BU110" s="1017"/>
      <c r="BV110" s="1017">
        <v>4431006</v>
      </c>
      <c r="BW110" s="1017"/>
      <c r="BX110" s="1017"/>
      <c r="BY110" s="1017"/>
      <c r="BZ110" s="1017"/>
      <c r="CA110" s="1017">
        <v>4468849</v>
      </c>
      <c r="CB110" s="1017"/>
      <c r="CC110" s="1017"/>
      <c r="CD110" s="1017"/>
      <c r="CE110" s="1017"/>
      <c r="CF110" s="1031">
        <v>211.8</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128</v>
      </c>
      <c r="DM110" s="1017"/>
      <c r="DN110" s="1017"/>
      <c r="DO110" s="1017"/>
      <c r="DP110" s="1017"/>
      <c r="DQ110" s="1017" t="s">
        <v>128</v>
      </c>
      <c r="DR110" s="1017"/>
      <c r="DS110" s="1017"/>
      <c r="DT110" s="1017"/>
      <c r="DU110" s="1017"/>
      <c r="DV110" s="1018" t="s">
        <v>434</v>
      </c>
      <c r="DW110" s="1018"/>
      <c r="DX110" s="1018"/>
      <c r="DY110" s="1018"/>
      <c r="DZ110" s="1019"/>
    </row>
    <row r="111" spans="1:131" s="246" customFormat="1" ht="26.25" customHeight="1">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1260</v>
      </c>
      <c r="BR111" s="1010"/>
      <c r="BS111" s="1010"/>
      <c r="BT111" s="1010"/>
      <c r="BU111" s="1010"/>
      <c r="BV111" s="1010">
        <v>10287</v>
      </c>
      <c r="BW111" s="1010"/>
      <c r="BX111" s="1010"/>
      <c r="BY111" s="1010"/>
      <c r="BZ111" s="1010"/>
      <c r="CA111" s="1010">
        <v>6165</v>
      </c>
      <c r="CB111" s="1010"/>
      <c r="CC111" s="1010"/>
      <c r="CD111" s="1010"/>
      <c r="CE111" s="1010"/>
      <c r="CF111" s="1004">
        <v>0.3</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438</v>
      </c>
      <c r="DW111" s="1011"/>
      <c r="DX111" s="1011"/>
      <c r="DY111" s="1011"/>
      <c r="DZ111" s="1012"/>
    </row>
    <row r="112" spans="1:131" s="246" customFormat="1" ht="26.25" customHeight="1">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1718613</v>
      </c>
      <c r="BR112" s="1010"/>
      <c r="BS112" s="1010"/>
      <c r="BT112" s="1010"/>
      <c r="BU112" s="1010"/>
      <c r="BV112" s="1010">
        <v>1702893</v>
      </c>
      <c r="BW112" s="1010"/>
      <c r="BX112" s="1010"/>
      <c r="BY112" s="1010"/>
      <c r="BZ112" s="1010"/>
      <c r="CA112" s="1010">
        <v>1737485</v>
      </c>
      <c r="CB112" s="1010"/>
      <c r="CC112" s="1010"/>
      <c r="CD112" s="1010"/>
      <c r="CE112" s="1010"/>
      <c r="CF112" s="1004">
        <v>82.3</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434</v>
      </c>
      <c r="DH112" s="1010"/>
      <c r="DI112" s="1010"/>
      <c r="DJ112" s="1010"/>
      <c r="DK112" s="1010"/>
      <c r="DL112" s="1010" t="s">
        <v>128</v>
      </c>
      <c r="DM112" s="1010"/>
      <c r="DN112" s="1010"/>
      <c r="DO112" s="1010"/>
      <c r="DP112" s="1010"/>
      <c r="DQ112" s="1010" t="s">
        <v>443</v>
      </c>
      <c r="DR112" s="1010"/>
      <c r="DS112" s="1010"/>
      <c r="DT112" s="1010"/>
      <c r="DU112" s="1010"/>
      <c r="DV112" s="1011" t="s">
        <v>128</v>
      </c>
      <c r="DW112" s="1011"/>
      <c r="DX112" s="1011"/>
      <c r="DY112" s="1011"/>
      <c r="DZ112" s="1012"/>
    </row>
    <row r="113" spans="1:130" s="246" customFormat="1" ht="26.25" customHeight="1">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154018</v>
      </c>
      <c r="AB113" s="1024"/>
      <c r="AC113" s="1024"/>
      <c r="AD113" s="1024"/>
      <c r="AE113" s="1025"/>
      <c r="AF113" s="1026">
        <v>167715</v>
      </c>
      <c r="AG113" s="1024"/>
      <c r="AH113" s="1024"/>
      <c r="AI113" s="1024"/>
      <c r="AJ113" s="1025"/>
      <c r="AK113" s="1026">
        <v>170099</v>
      </c>
      <c r="AL113" s="1024"/>
      <c r="AM113" s="1024"/>
      <c r="AN113" s="1024"/>
      <c r="AO113" s="1025"/>
      <c r="AP113" s="1027">
        <v>8.1</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12959</v>
      </c>
      <c r="BR113" s="1010"/>
      <c r="BS113" s="1010"/>
      <c r="BT113" s="1010"/>
      <c r="BU113" s="1010"/>
      <c r="BV113" s="1010">
        <v>7653</v>
      </c>
      <c r="BW113" s="1010"/>
      <c r="BX113" s="1010"/>
      <c r="BY113" s="1010"/>
      <c r="BZ113" s="1010"/>
      <c r="CA113" s="1010">
        <v>5975</v>
      </c>
      <c r="CB113" s="1010"/>
      <c r="CC113" s="1010"/>
      <c r="CD113" s="1010"/>
      <c r="CE113" s="1010"/>
      <c r="CF113" s="1004">
        <v>0.3</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128</v>
      </c>
      <c r="DR113" s="1049"/>
      <c r="DS113" s="1049"/>
      <c r="DT113" s="1049"/>
      <c r="DU113" s="1050"/>
      <c r="DV113" s="1052" t="s">
        <v>438</v>
      </c>
      <c r="DW113" s="1053"/>
      <c r="DX113" s="1053"/>
      <c r="DY113" s="1053"/>
      <c r="DZ113" s="1054"/>
    </row>
    <row r="114" spans="1:130" s="246" customFormat="1" ht="26.25" customHeight="1">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9882</v>
      </c>
      <c r="AB114" s="1049"/>
      <c r="AC114" s="1049"/>
      <c r="AD114" s="1049"/>
      <c r="AE114" s="1050"/>
      <c r="AF114" s="1051">
        <v>11688</v>
      </c>
      <c r="AG114" s="1049"/>
      <c r="AH114" s="1049"/>
      <c r="AI114" s="1049"/>
      <c r="AJ114" s="1050"/>
      <c r="AK114" s="1051">
        <v>5975</v>
      </c>
      <c r="AL114" s="1049"/>
      <c r="AM114" s="1049"/>
      <c r="AN114" s="1049"/>
      <c r="AO114" s="1050"/>
      <c r="AP114" s="1052">
        <v>0.3</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290921</v>
      </c>
      <c r="BR114" s="1010"/>
      <c r="BS114" s="1010"/>
      <c r="BT114" s="1010"/>
      <c r="BU114" s="1010"/>
      <c r="BV114" s="1010">
        <v>274785</v>
      </c>
      <c r="BW114" s="1010"/>
      <c r="BX114" s="1010"/>
      <c r="BY114" s="1010"/>
      <c r="BZ114" s="1010"/>
      <c r="CA114" s="1010">
        <v>300604</v>
      </c>
      <c r="CB114" s="1010"/>
      <c r="CC114" s="1010"/>
      <c r="CD114" s="1010"/>
      <c r="CE114" s="1010"/>
      <c r="CF114" s="1004">
        <v>14.2</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3255</v>
      </c>
      <c r="AB115" s="1024"/>
      <c r="AC115" s="1024"/>
      <c r="AD115" s="1024"/>
      <c r="AE115" s="1025"/>
      <c r="AF115" s="1026" t="s">
        <v>128</v>
      </c>
      <c r="AG115" s="1024"/>
      <c r="AH115" s="1024"/>
      <c r="AI115" s="1024"/>
      <c r="AJ115" s="1025"/>
      <c r="AK115" s="1026">
        <v>6165</v>
      </c>
      <c r="AL115" s="1024"/>
      <c r="AM115" s="1024"/>
      <c r="AN115" s="1024"/>
      <c r="AO115" s="1025"/>
      <c r="AP115" s="1027">
        <v>0.3</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438</v>
      </c>
      <c r="BR115" s="1010"/>
      <c r="BS115" s="1010"/>
      <c r="BT115" s="1010"/>
      <c r="BU115" s="1010"/>
      <c r="BV115" s="1010" t="s">
        <v>443</v>
      </c>
      <c r="BW115" s="1010"/>
      <c r="BX115" s="1010"/>
      <c r="BY115" s="1010"/>
      <c r="BZ115" s="1010"/>
      <c r="CA115" s="1010" t="s">
        <v>434</v>
      </c>
      <c r="CB115" s="1010"/>
      <c r="CC115" s="1010"/>
      <c r="CD115" s="1010"/>
      <c r="CE115" s="1010"/>
      <c r="CF115" s="1004" t="s">
        <v>434</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438</v>
      </c>
      <c r="DH115" s="1049"/>
      <c r="DI115" s="1049"/>
      <c r="DJ115" s="1049"/>
      <c r="DK115" s="1050"/>
      <c r="DL115" s="1051" t="s">
        <v>128</v>
      </c>
      <c r="DM115" s="1049"/>
      <c r="DN115" s="1049"/>
      <c r="DO115" s="1049"/>
      <c r="DP115" s="1050"/>
      <c r="DQ115" s="1051" t="s">
        <v>128</v>
      </c>
      <c r="DR115" s="1049"/>
      <c r="DS115" s="1049"/>
      <c r="DT115" s="1049"/>
      <c r="DU115" s="1050"/>
      <c r="DV115" s="1052" t="s">
        <v>434</v>
      </c>
      <c r="DW115" s="1053"/>
      <c r="DX115" s="1053"/>
      <c r="DY115" s="1053"/>
      <c r="DZ115" s="1054"/>
    </row>
    <row r="116" spans="1:130" s="246" customFormat="1" ht="26.25" customHeight="1">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140</v>
      </c>
      <c r="AB116" s="1049"/>
      <c r="AC116" s="1049"/>
      <c r="AD116" s="1049"/>
      <c r="AE116" s="1050"/>
      <c r="AF116" s="1051" t="s">
        <v>434</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434</v>
      </c>
      <c r="BR116" s="1010"/>
      <c r="BS116" s="1010"/>
      <c r="BT116" s="1010"/>
      <c r="BU116" s="1010"/>
      <c r="BV116" s="1010" t="s">
        <v>128</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128</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518126</v>
      </c>
      <c r="AB117" s="1067"/>
      <c r="AC117" s="1067"/>
      <c r="AD117" s="1067"/>
      <c r="AE117" s="1068"/>
      <c r="AF117" s="1069">
        <v>506334</v>
      </c>
      <c r="AG117" s="1067"/>
      <c r="AH117" s="1067"/>
      <c r="AI117" s="1067"/>
      <c r="AJ117" s="1068"/>
      <c r="AK117" s="1069">
        <v>511142</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438</v>
      </c>
      <c r="BW117" s="1010"/>
      <c r="BX117" s="1010"/>
      <c r="BY117" s="1010"/>
      <c r="BZ117" s="1010"/>
      <c r="CA117" s="1010" t="s">
        <v>128</v>
      </c>
      <c r="CB117" s="1010"/>
      <c r="CC117" s="1010"/>
      <c r="CD117" s="1010"/>
      <c r="CE117" s="1010"/>
      <c r="CF117" s="1004" t="s">
        <v>438</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128</v>
      </c>
      <c r="DM117" s="1049"/>
      <c r="DN117" s="1049"/>
      <c r="DO117" s="1049"/>
      <c r="DP117" s="1050"/>
      <c r="DQ117" s="1051" t="s">
        <v>434</v>
      </c>
      <c r="DR117" s="1049"/>
      <c r="DS117" s="1049"/>
      <c r="DT117" s="1049"/>
      <c r="DU117" s="1050"/>
      <c r="DV117" s="1052" t="s">
        <v>128</v>
      </c>
      <c r="DW117" s="1053"/>
      <c r="DX117" s="1053"/>
      <c r="DY117" s="1053"/>
      <c r="DZ117" s="1054"/>
    </row>
    <row r="118" spans="1:130" s="246" customFormat="1" ht="26.25" customHeight="1">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306</v>
      </c>
      <c r="AG118" s="975"/>
      <c r="AH118" s="975"/>
      <c r="AI118" s="975"/>
      <c r="AJ118" s="976"/>
      <c r="AK118" s="974" t="s">
        <v>305</v>
      </c>
      <c r="AL118" s="975"/>
      <c r="AM118" s="975"/>
      <c r="AN118" s="975"/>
      <c r="AO118" s="976"/>
      <c r="AP118" s="1061" t="s">
        <v>428</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438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434</v>
      </c>
      <c r="DH118" s="1049"/>
      <c r="DI118" s="1049"/>
      <c r="DJ118" s="1049"/>
      <c r="DK118" s="1050"/>
      <c r="DL118" s="1051" t="s">
        <v>128</v>
      </c>
      <c r="DM118" s="1049"/>
      <c r="DN118" s="1049"/>
      <c r="DO118" s="1049"/>
      <c r="DP118" s="1050"/>
      <c r="DQ118" s="1051" t="s">
        <v>434</v>
      </c>
      <c r="DR118" s="1049"/>
      <c r="DS118" s="1049"/>
      <c r="DT118" s="1049"/>
      <c r="DU118" s="1050"/>
      <c r="DV118" s="1052" t="s">
        <v>128</v>
      </c>
      <c r="DW118" s="1053"/>
      <c r="DX118" s="1053"/>
      <c r="DY118" s="1053"/>
      <c r="DZ118" s="1054"/>
    </row>
    <row r="119" spans="1:130" s="246" customFormat="1" ht="26.25" customHeight="1">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434</v>
      </c>
      <c r="AB119" s="982"/>
      <c r="AC119" s="982"/>
      <c r="AD119" s="982"/>
      <c r="AE119" s="983"/>
      <c r="AF119" s="984" t="s">
        <v>434</v>
      </c>
      <c r="AG119" s="982"/>
      <c r="AH119" s="982"/>
      <c r="AI119" s="982"/>
      <c r="AJ119" s="983"/>
      <c r="AK119" s="984" t="s">
        <v>128</v>
      </c>
      <c r="AL119" s="982"/>
      <c r="AM119" s="982"/>
      <c r="AN119" s="982"/>
      <c r="AO119" s="983"/>
      <c r="AP119" s="985" t="s">
        <v>461</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462</v>
      </c>
      <c r="BP119" s="1096"/>
      <c r="BQ119" s="1087">
        <v>6446317</v>
      </c>
      <c r="BR119" s="1088"/>
      <c r="BS119" s="1088"/>
      <c r="BT119" s="1088"/>
      <c r="BU119" s="1088"/>
      <c r="BV119" s="1088">
        <v>6426624</v>
      </c>
      <c r="BW119" s="1088"/>
      <c r="BX119" s="1088"/>
      <c r="BY119" s="1088"/>
      <c r="BZ119" s="1088"/>
      <c r="CA119" s="1088">
        <v>6519078</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1260</v>
      </c>
      <c r="DH119" s="1074"/>
      <c r="DI119" s="1074"/>
      <c r="DJ119" s="1074"/>
      <c r="DK119" s="1075"/>
      <c r="DL119" s="1073">
        <v>10287</v>
      </c>
      <c r="DM119" s="1074"/>
      <c r="DN119" s="1074"/>
      <c r="DO119" s="1074"/>
      <c r="DP119" s="1075"/>
      <c r="DQ119" s="1073">
        <v>6165</v>
      </c>
      <c r="DR119" s="1074"/>
      <c r="DS119" s="1074"/>
      <c r="DT119" s="1074"/>
      <c r="DU119" s="1075"/>
      <c r="DV119" s="1076">
        <v>0.3</v>
      </c>
      <c r="DW119" s="1077"/>
      <c r="DX119" s="1077"/>
      <c r="DY119" s="1077"/>
      <c r="DZ119" s="1078"/>
    </row>
    <row r="120" spans="1:130" s="246" customFormat="1" ht="26.25" customHeight="1">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461</v>
      </c>
      <c r="AB120" s="1049"/>
      <c r="AC120" s="1049"/>
      <c r="AD120" s="1049"/>
      <c r="AE120" s="1050"/>
      <c r="AF120" s="1051" t="s">
        <v>434</v>
      </c>
      <c r="AG120" s="1049"/>
      <c r="AH120" s="1049"/>
      <c r="AI120" s="1049"/>
      <c r="AJ120" s="1050"/>
      <c r="AK120" s="1051" t="s">
        <v>434</v>
      </c>
      <c r="AL120" s="1049"/>
      <c r="AM120" s="1049"/>
      <c r="AN120" s="1049"/>
      <c r="AO120" s="1050"/>
      <c r="AP120" s="1052" t="s">
        <v>128</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1466702</v>
      </c>
      <c r="BR120" s="1017"/>
      <c r="BS120" s="1017"/>
      <c r="BT120" s="1017"/>
      <c r="BU120" s="1017"/>
      <c r="BV120" s="1017">
        <v>1261359</v>
      </c>
      <c r="BW120" s="1017"/>
      <c r="BX120" s="1017"/>
      <c r="BY120" s="1017"/>
      <c r="BZ120" s="1017"/>
      <c r="CA120" s="1017">
        <v>1240641</v>
      </c>
      <c r="CB120" s="1017"/>
      <c r="CC120" s="1017"/>
      <c r="CD120" s="1017"/>
      <c r="CE120" s="1017"/>
      <c r="CF120" s="1031">
        <v>58.8</v>
      </c>
      <c r="CG120" s="1032"/>
      <c r="CH120" s="1032"/>
      <c r="CI120" s="1032"/>
      <c r="CJ120" s="1032"/>
      <c r="CK120" s="1097" t="s">
        <v>466</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1229170</v>
      </c>
      <c r="DH120" s="1017"/>
      <c r="DI120" s="1017"/>
      <c r="DJ120" s="1017"/>
      <c r="DK120" s="1017"/>
      <c r="DL120" s="1017">
        <v>1221556</v>
      </c>
      <c r="DM120" s="1017"/>
      <c r="DN120" s="1017"/>
      <c r="DO120" s="1017"/>
      <c r="DP120" s="1017"/>
      <c r="DQ120" s="1017">
        <v>1194725</v>
      </c>
      <c r="DR120" s="1017"/>
      <c r="DS120" s="1017"/>
      <c r="DT120" s="1017"/>
      <c r="DU120" s="1017"/>
      <c r="DV120" s="1018">
        <v>56.6</v>
      </c>
      <c r="DW120" s="1018"/>
      <c r="DX120" s="1018"/>
      <c r="DY120" s="1018"/>
      <c r="DZ120" s="1019"/>
    </row>
    <row r="121" spans="1:130" s="246" customFormat="1" ht="26.25" customHeight="1">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461</v>
      </c>
      <c r="AL121" s="1049"/>
      <c r="AM121" s="1049"/>
      <c r="AN121" s="1049"/>
      <c r="AO121" s="1050"/>
      <c r="AP121" s="1052" t="s">
        <v>128</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65519</v>
      </c>
      <c r="BR121" s="1010"/>
      <c r="BS121" s="1010"/>
      <c r="BT121" s="1010"/>
      <c r="BU121" s="1010"/>
      <c r="BV121" s="1010">
        <v>58744</v>
      </c>
      <c r="BW121" s="1010"/>
      <c r="BX121" s="1010"/>
      <c r="BY121" s="1010"/>
      <c r="BZ121" s="1010"/>
      <c r="CA121" s="1010">
        <v>36689</v>
      </c>
      <c r="CB121" s="1010"/>
      <c r="CC121" s="1010"/>
      <c r="CD121" s="1010"/>
      <c r="CE121" s="1010"/>
      <c r="CF121" s="1004">
        <v>1.7</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328094</v>
      </c>
      <c r="DH121" s="1010"/>
      <c r="DI121" s="1010"/>
      <c r="DJ121" s="1010"/>
      <c r="DK121" s="1010"/>
      <c r="DL121" s="1010">
        <v>335681</v>
      </c>
      <c r="DM121" s="1010"/>
      <c r="DN121" s="1010"/>
      <c r="DO121" s="1010"/>
      <c r="DP121" s="1010"/>
      <c r="DQ121" s="1010">
        <v>355414</v>
      </c>
      <c r="DR121" s="1010"/>
      <c r="DS121" s="1010"/>
      <c r="DT121" s="1010"/>
      <c r="DU121" s="1010"/>
      <c r="DV121" s="1011">
        <v>16.8</v>
      </c>
      <c r="DW121" s="1011"/>
      <c r="DX121" s="1011"/>
      <c r="DY121" s="1011"/>
      <c r="DZ121" s="1012"/>
    </row>
    <row r="122" spans="1:130" s="246" customFormat="1" ht="26.25" customHeight="1">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434</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4070867</v>
      </c>
      <c r="BR122" s="1088"/>
      <c r="BS122" s="1088"/>
      <c r="BT122" s="1088"/>
      <c r="BU122" s="1088"/>
      <c r="BV122" s="1088">
        <v>4014416</v>
      </c>
      <c r="BW122" s="1088"/>
      <c r="BX122" s="1088"/>
      <c r="BY122" s="1088"/>
      <c r="BZ122" s="1088"/>
      <c r="CA122" s="1088">
        <v>4046856</v>
      </c>
      <c r="CB122" s="1088"/>
      <c r="CC122" s="1088"/>
      <c r="CD122" s="1088"/>
      <c r="CE122" s="1088"/>
      <c r="CF122" s="1108">
        <v>191.8</v>
      </c>
      <c r="CG122" s="1109"/>
      <c r="CH122" s="1109"/>
      <c r="CI122" s="1109"/>
      <c r="CJ122" s="1109"/>
      <c r="CK122" s="1100"/>
      <c r="CL122" s="1101"/>
      <c r="CM122" s="1101"/>
      <c r="CN122" s="1101"/>
      <c r="CO122" s="1102"/>
      <c r="CP122" s="1110" t="s">
        <v>470</v>
      </c>
      <c r="CQ122" s="1111"/>
      <c r="CR122" s="1111"/>
      <c r="CS122" s="1111"/>
      <c r="CT122" s="1111"/>
      <c r="CU122" s="1111"/>
      <c r="CV122" s="1111"/>
      <c r="CW122" s="1111"/>
      <c r="CX122" s="1111"/>
      <c r="CY122" s="1111"/>
      <c r="CZ122" s="1111"/>
      <c r="DA122" s="1111"/>
      <c r="DB122" s="1111"/>
      <c r="DC122" s="1111"/>
      <c r="DD122" s="1111"/>
      <c r="DE122" s="1111"/>
      <c r="DF122" s="1112"/>
      <c r="DG122" s="1009">
        <v>161349</v>
      </c>
      <c r="DH122" s="1010"/>
      <c r="DI122" s="1010"/>
      <c r="DJ122" s="1010"/>
      <c r="DK122" s="1010"/>
      <c r="DL122" s="1010">
        <v>145656</v>
      </c>
      <c r="DM122" s="1010"/>
      <c r="DN122" s="1010"/>
      <c r="DO122" s="1010"/>
      <c r="DP122" s="1010"/>
      <c r="DQ122" s="1010">
        <v>118973</v>
      </c>
      <c r="DR122" s="1010"/>
      <c r="DS122" s="1010"/>
      <c r="DT122" s="1010"/>
      <c r="DU122" s="1010"/>
      <c r="DV122" s="1011">
        <v>5.6</v>
      </c>
      <c r="DW122" s="1011"/>
      <c r="DX122" s="1011"/>
      <c r="DY122" s="1011"/>
      <c r="DZ122" s="1012"/>
    </row>
    <row r="123" spans="1:130" s="246" customFormat="1" ht="26.25" customHeight="1">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434</v>
      </c>
      <c r="AG123" s="1049"/>
      <c r="AH123" s="1049"/>
      <c r="AI123" s="1049"/>
      <c r="AJ123" s="1050"/>
      <c r="AK123" s="1051" t="s">
        <v>128</v>
      </c>
      <c r="AL123" s="1049"/>
      <c r="AM123" s="1049"/>
      <c r="AN123" s="1049"/>
      <c r="AO123" s="1050"/>
      <c r="AP123" s="1052" t="s">
        <v>434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471</v>
      </c>
      <c r="BP123" s="1096"/>
      <c r="BQ123" s="1155">
        <v>5603088</v>
      </c>
      <c r="BR123" s="1156"/>
      <c r="BS123" s="1156"/>
      <c r="BT123" s="1156"/>
      <c r="BU123" s="1156"/>
      <c r="BV123" s="1156">
        <v>5334519</v>
      </c>
      <c r="BW123" s="1156"/>
      <c r="BX123" s="1156"/>
      <c r="BY123" s="1156"/>
      <c r="BZ123" s="1156"/>
      <c r="CA123" s="1156">
        <v>5324186</v>
      </c>
      <c r="CB123" s="1156"/>
      <c r="CC123" s="1156"/>
      <c r="CD123" s="1156"/>
      <c r="CE123" s="1156"/>
      <c r="CF123" s="1089"/>
      <c r="CG123" s="1090"/>
      <c r="CH123" s="1090"/>
      <c r="CI123" s="1090"/>
      <c r="CJ123" s="1091"/>
      <c r="CK123" s="1100"/>
      <c r="CL123" s="1101"/>
      <c r="CM123" s="1101"/>
      <c r="CN123" s="1101"/>
      <c r="CO123" s="1102"/>
      <c r="CP123" s="1110" t="s">
        <v>472</v>
      </c>
      <c r="CQ123" s="1111"/>
      <c r="CR123" s="1111"/>
      <c r="CS123" s="1111"/>
      <c r="CT123" s="1111"/>
      <c r="CU123" s="1111"/>
      <c r="CV123" s="1111"/>
      <c r="CW123" s="1111"/>
      <c r="CX123" s="1111"/>
      <c r="CY123" s="1111"/>
      <c r="CZ123" s="1111"/>
      <c r="DA123" s="1111"/>
      <c r="DB123" s="1111"/>
      <c r="DC123" s="1111"/>
      <c r="DD123" s="1111"/>
      <c r="DE123" s="1111"/>
      <c r="DF123" s="1112"/>
      <c r="DG123" s="1048" t="s">
        <v>434</v>
      </c>
      <c r="DH123" s="1049"/>
      <c r="DI123" s="1049"/>
      <c r="DJ123" s="1049"/>
      <c r="DK123" s="1050"/>
      <c r="DL123" s="1051" t="s">
        <v>434</v>
      </c>
      <c r="DM123" s="1049"/>
      <c r="DN123" s="1049"/>
      <c r="DO123" s="1049"/>
      <c r="DP123" s="1050"/>
      <c r="DQ123" s="1051">
        <v>68373</v>
      </c>
      <c r="DR123" s="1049"/>
      <c r="DS123" s="1049"/>
      <c r="DT123" s="1049"/>
      <c r="DU123" s="1050"/>
      <c r="DV123" s="1052">
        <v>3.2</v>
      </c>
      <c r="DW123" s="1053"/>
      <c r="DX123" s="1053"/>
      <c r="DY123" s="1053"/>
      <c r="DZ123" s="1054"/>
    </row>
    <row r="124" spans="1:130" s="246" customFormat="1" ht="26.25" customHeight="1" thickBot="1">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434</v>
      </c>
      <c r="AB124" s="1049"/>
      <c r="AC124" s="1049"/>
      <c r="AD124" s="1049"/>
      <c r="AE124" s="1050"/>
      <c r="AF124" s="1051" t="s">
        <v>434</v>
      </c>
      <c r="AG124" s="1049"/>
      <c r="AH124" s="1049"/>
      <c r="AI124" s="1049"/>
      <c r="AJ124" s="1050"/>
      <c r="AK124" s="1051" t="s">
        <v>128</v>
      </c>
      <c r="AL124" s="1049"/>
      <c r="AM124" s="1049"/>
      <c r="AN124" s="1049"/>
      <c r="AO124" s="1050"/>
      <c r="AP124" s="1052" t="s">
        <v>128</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38.700000000000003</v>
      </c>
      <c r="BR124" s="1118"/>
      <c r="BS124" s="1118"/>
      <c r="BT124" s="1118"/>
      <c r="BU124" s="1118"/>
      <c r="BV124" s="1118">
        <v>51.6</v>
      </c>
      <c r="BW124" s="1118"/>
      <c r="BX124" s="1118"/>
      <c r="BY124" s="1118"/>
      <c r="BZ124" s="1118"/>
      <c r="CA124" s="1118">
        <v>56.6</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434</v>
      </c>
      <c r="DH124" s="1074"/>
      <c r="DI124" s="1074"/>
      <c r="DJ124" s="1074"/>
      <c r="DK124" s="1075"/>
      <c r="DL124" s="1073" t="s">
        <v>434</v>
      </c>
      <c r="DM124" s="1074"/>
      <c r="DN124" s="1074"/>
      <c r="DO124" s="1074"/>
      <c r="DP124" s="1075"/>
      <c r="DQ124" s="1073" t="s">
        <v>461</v>
      </c>
      <c r="DR124" s="1074"/>
      <c r="DS124" s="1074"/>
      <c r="DT124" s="1074"/>
      <c r="DU124" s="1075"/>
      <c r="DV124" s="1076" t="s">
        <v>128</v>
      </c>
      <c r="DW124" s="1077"/>
      <c r="DX124" s="1077"/>
      <c r="DY124" s="1077"/>
      <c r="DZ124" s="1078"/>
    </row>
    <row r="125" spans="1:130" s="246" customFormat="1" ht="26.25" customHeight="1">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438</v>
      </c>
      <c r="AB125" s="1049"/>
      <c r="AC125" s="1049"/>
      <c r="AD125" s="1049"/>
      <c r="AE125" s="1050"/>
      <c r="AF125" s="1051" t="s">
        <v>434</v>
      </c>
      <c r="AG125" s="1049"/>
      <c r="AH125" s="1049"/>
      <c r="AI125" s="1049"/>
      <c r="AJ125" s="1050"/>
      <c r="AK125" s="1051" t="s">
        <v>128</v>
      </c>
      <c r="AL125" s="1049"/>
      <c r="AM125" s="1049"/>
      <c r="AN125" s="1049"/>
      <c r="AO125" s="1050"/>
      <c r="AP125" s="1052" t="s">
        <v>438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461</v>
      </c>
      <c r="DR125" s="1017"/>
      <c r="DS125" s="1017"/>
      <c r="DT125" s="1017"/>
      <c r="DU125" s="1017"/>
      <c r="DV125" s="1018" t="s">
        <v>434</v>
      </c>
      <c r="DW125" s="1018"/>
      <c r="DX125" s="1018"/>
      <c r="DY125" s="1018"/>
      <c r="DZ125" s="1019"/>
    </row>
    <row r="126" spans="1:130" s="246" customFormat="1" ht="26.25" customHeight="1" thickBot="1">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434</v>
      </c>
      <c r="AB126" s="1049"/>
      <c r="AC126" s="1049"/>
      <c r="AD126" s="1049"/>
      <c r="AE126" s="1050"/>
      <c r="AF126" s="1051" t="s">
        <v>128</v>
      </c>
      <c r="AG126" s="1049"/>
      <c r="AH126" s="1049"/>
      <c r="AI126" s="1049"/>
      <c r="AJ126" s="1050"/>
      <c r="AK126" s="1051">
        <v>1288</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434</v>
      </c>
      <c r="DH126" s="1010"/>
      <c r="DI126" s="1010"/>
      <c r="DJ126" s="1010"/>
      <c r="DK126" s="1010"/>
      <c r="DL126" s="1010" t="s">
        <v>128</v>
      </c>
      <c r="DM126" s="1010"/>
      <c r="DN126" s="1010"/>
      <c r="DO126" s="1010"/>
      <c r="DP126" s="1010"/>
      <c r="DQ126" s="1010" t="s">
        <v>128</v>
      </c>
      <c r="DR126" s="1010"/>
      <c r="DS126" s="1010"/>
      <c r="DT126" s="1010"/>
      <c r="DU126" s="1010"/>
      <c r="DV126" s="1011" t="s">
        <v>434</v>
      </c>
      <c r="DW126" s="1011"/>
      <c r="DX126" s="1011"/>
      <c r="DY126" s="1011"/>
      <c r="DZ126" s="1012"/>
    </row>
    <row r="127" spans="1:130" s="246" customFormat="1" ht="26.25" customHeight="1">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3255</v>
      </c>
      <c r="AB127" s="1049"/>
      <c r="AC127" s="1049"/>
      <c r="AD127" s="1049"/>
      <c r="AE127" s="1050"/>
      <c r="AF127" s="1051" t="s">
        <v>128</v>
      </c>
      <c r="AG127" s="1049"/>
      <c r="AH127" s="1049"/>
      <c r="AI127" s="1049"/>
      <c r="AJ127" s="1050"/>
      <c r="AK127" s="1051">
        <v>4877</v>
      </c>
      <c r="AL127" s="1049"/>
      <c r="AM127" s="1049"/>
      <c r="AN127" s="1049"/>
      <c r="AO127" s="1050"/>
      <c r="AP127" s="1052">
        <v>0.2</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434</v>
      </c>
      <c r="DM127" s="1010"/>
      <c r="DN127" s="1010"/>
      <c r="DO127" s="1010"/>
      <c r="DP127" s="1010"/>
      <c r="DQ127" s="1010" t="s">
        <v>434</v>
      </c>
      <c r="DR127" s="1010"/>
      <c r="DS127" s="1010"/>
      <c r="DT127" s="1010"/>
      <c r="DU127" s="1010"/>
      <c r="DV127" s="1011" t="s">
        <v>128</v>
      </c>
      <c r="DW127" s="1011"/>
      <c r="DX127" s="1011"/>
      <c r="DY127" s="1011"/>
      <c r="DZ127" s="1012"/>
    </row>
    <row r="128" spans="1:130" s="246" customFormat="1" ht="26.25" customHeight="1" thickBot="1">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3282</v>
      </c>
      <c r="AB128" s="1138"/>
      <c r="AC128" s="1138"/>
      <c r="AD128" s="1138"/>
      <c r="AE128" s="1139"/>
      <c r="AF128" s="1140">
        <v>2607</v>
      </c>
      <c r="AG128" s="1138"/>
      <c r="AH128" s="1138"/>
      <c r="AI128" s="1138"/>
      <c r="AJ128" s="1139"/>
      <c r="AK128" s="1140">
        <v>3187</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438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438</v>
      </c>
      <c r="DM128" s="1130"/>
      <c r="DN128" s="1130"/>
      <c r="DO128" s="1130"/>
      <c r="DP128" s="1130"/>
      <c r="DQ128" s="1130" t="s">
        <v>438</v>
      </c>
      <c r="DR128" s="1130"/>
      <c r="DS128" s="1130"/>
      <c r="DT128" s="1130"/>
      <c r="DU128" s="1130"/>
      <c r="DV128" s="1131" t="s">
        <v>128</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2503703</v>
      </c>
      <c r="AB129" s="1049"/>
      <c r="AC129" s="1049"/>
      <c r="AD129" s="1049"/>
      <c r="AE129" s="1050"/>
      <c r="AF129" s="1051">
        <v>2418381</v>
      </c>
      <c r="AG129" s="1049"/>
      <c r="AH129" s="1049"/>
      <c r="AI129" s="1049"/>
      <c r="AJ129" s="1050"/>
      <c r="AK129" s="1051">
        <v>2418225</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443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329002</v>
      </c>
      <c r="AB130" s="1049"/>
      <c r="AC130" s="1049"/>
      <c r="AD130" s="1049"/>
      <c r="AE130" s="1050"/>
      <c r="AF130" s="1051">
        <v>304013</v>
      </c>
      <c r="AG130" s="1049"/>
      <c r="AH130" s="1049"/>
      <c r="AI130" s="1049"/>
      <c r="AJ130" s="1050"/>
      <c r="AK130" s="1051">
        <v>308339</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9.1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2174701</v>
      </c>
      <c r="AB131" s="1074"/>
      <c r="AC131" s="1074"/>
      <c r="AD131" s="1074"/>
      <c r="AE131" s="1075"/>
      <c r="AF131" s="1073">
        <v>2114368</v>
      </c>
      <c r="AG131" s="1074"/>
      <c r="AH131" s="1074"/>
      <c r="AI131" s="1074"/>
      <c r="AJ131" s="1075"/>
      <c r="AK131" s="1073">
        <v>2109886</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v>56.6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8.5456345490000007</v>
      </c>
      <c r="AB132" s="1190"/>
      <c r="AC132" s="1190"/>
      <c r="AD132" s="1190"/>
      <c r="AE132" s="1191"/>
      <c r="AF132" s="1192">
        <v>9.4455648209999996</v>
      </c>
      <c r="AG132" s="1190"/>
      <c r="AH132" s="1190"/>
      <c r="AI132" s="1190"/>
      <c r="AJ132" s="1191"/>
      <c r="AK132" s="1192">
        <v>9.4609850959999999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7.9</v>
      </c>
      <c r="AB133" s="1173"/>
      <c r="AC133" s="1173"/>
      <c r="AD133" s="1173"/>
      <c r="AE133" s="1174"/>
      <c r="AF133" s="1172">
        <v>8.5</v>
      </c>
      <c r="AG133" s="1173"/>
      <c r="AH133" s="1173"/>
      <c r="AI133" s="1173"/>
      <c r="AJ133" s="1174"/>
      <c r="AK133" s="1172">
        <v>9.1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1/rw90W7L6HzyFkVj14XyvSgbhUP4IqR2ae8pbbr2YAsPgmpVG0XX0SasR9PgM+vYJsxhmIHwTtGPzYtjLKe3w==" saltValue="G2fZYhXV56g7L31jhQkQ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4lf558Xb9uCHrAZtAqhg/uG7T8OvSuQr92TwKrtsMppxhTe2iLJMe1QT6xCq7FjHfPYKXYXkw8vAAejsGC6S5A==" saltValue="XyYZuiYht1oShqAEmQLm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AoIxoe3qgBwZRwFUccCf+hEpxaVKkUQODe0Xe32gmXitZGThFTxxIHxiT51uA25VaRZJsieM4O6o5I/3V+Fig==" saltValue="vs4tR/JMNpBHNN/THVhw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590719</v>
      </c>
      <c r="AP9" s="312">
        <v>106493</v>
      </c>
      <c r="AQ9" s="313">
        <v>107683</v>
      </c>
      <c r="AR9" s="314">
        <v>-1.1000000000000001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150782</v>
      </c>
      <c r="AP10" s="315">
        <v>27183</v>
      </c>
      <c r="AQ10" s="316">
        <v>13084</v>
      </c>
      <c r="AR10" s="317">
        <v>107.8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76215</v>
      </c>
      <c r="AP11" s="315">
        <v>13740</v>
      </c>
      <c r="AQ11" s="316">
        <v>13980</v>
      </c>
      <c r="AR11" s="317">
        <v>-1.7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t="s">
        <v>510</v>
      </c>
      <c r="AP12" s="315" t="s">
        <v>510</v>
      </c>
      <c r="AQ12" s="316">
        <v>1895</v>
      </c>
      <c r="AR12" s="317" t="s">
        <v>510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510</v>
      </c>
      <c r="AP13" s="315" t="s">
        <v>510</v>
      </c>
      <c r="AQ13" s="316" t="s">
        <v>510</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512</v>
      </c>
      <c r="AL14" s="1213"/>
      <c r="AM14" s="1213"/>
      <c r="AN14" s="1214"/>
      <c r="AO14" s="315">
        <v>29096</v>
      </c>
      <c r="AP14" s="315">
        <v>5245</v>
      </c>
      <c r="AQ14" s="316">
        <v>5185</v>
      </c>
      <c r="AR14" s="317">
        <v>1.2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513</v>
      </c>
      <c r="AL15" s="1213"/>
      <c r="AM15" s="1213"/>
      <c r="AN15" s="1214"/>
      <c r="AO15" s="315">
        <v>17153</v>
      </c>
      <c r="AP15" s="315">
        <v>3092</v>
      </c>
      <c r="AQ15" s="316">
        <v>2748</v>
      </c>
      <c r="AR15" s="317">
        <v>12.5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514</v>
      </c>
      <c r="AL16" s="1216"/>
      <c r="AM16" s="1216"/>
      <c r="AN16" s="1217"/>
      <c r="AO16" s="315">
        <v>-48203</v>
      </c>
      <c r="AP16" s="315">
        <v>-8690</v>
      </c>
      <c r="AQ16" s="316">
        <v>-9965</v>
      </c>
      <c r="AR16" s="317">
        <v>-12.8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815762</v>
      </c>
      <c r="AP17" s="315">
        <v>147064</v>
      </c>
      <c r="AQ17" s="316">
        <v>134610</v>
      </c>
      <c r="AR17" s="317">
        <v>9.3000000000000007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519</v>
      </c>
      <c r="AL21" s="1208"/>
      <c r="AM21" s="1208"/>
      <c r="AN21" s="1209"/>
      <c r="AO21" s="327">
        <v>11.9</v>
      </c>
      <c r="AP21" s="328">
        <v>12.5</v>
      </c>
      <c r="AQ21" s="329">
        <v>-0.6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520</v>
      </c>
      <c r="AL22" s="1208"/>
      <c r="AM22" s="1208"/>
      <c r="AN22" s="1209"/>
      <c r="AO22" s="332">
        <v>97.7</v>
      </c>
      <c r="AP22" s="333">
        <v>95.7</v>
      </c>
      <c r="AQ22" s="334">
        <v>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524</v>
      </c>
      <c r="AL32" s="1224"/>
      <c r="AM32" s="1224"/>
      <c r="AN32" s="1225"/>
      <c r="AO32" s="342">
        <v>328903</v>
      </c>
      <c r="AP32" s="342">
        <v>59294</v>
      </c>
      <c r="AQ32" s="343">
        <v>66752</v>
      </c>
      <c r="AR32" s="344">
        <v>-11.2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525</v>
      </c>
      <c r="AL33" s="1224"/>
      <c r="AM33" s="1224"/>
      <c r="AN33" s="1225"/>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t="s">
        <v>510</v>
      </c>
      <c r="AP34" s="342" t="s">
        <v>510</v>
      </c>
      <c r="AQ34" s="343" t="s">
        <v>510</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170099</v>
      </c>
      <c r="AP35" s="342">
        <v>30665</v>
      </c>
      <c r="AQ35" s="343">
        <v>23231</v>
      </c>
      <c r="AR35" s="344">
        <v>32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v>5975</v>
      </c>
      <c r="AP36" s="342">
        <v>1077</v>
      </c>
      <c r="AQ36" s="343">
        <v>3463</v>
      </c>
      <c r="AR36" s="344">
        <v>-68.900000000000006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v>6165</v>
      </c>
      <c r="AP37" s="342">
        <v>1111</v>
      </c>
      <c r="AQ37" s="343">
        <v>751</v>
      </c>
      <c r="AR37" s="344">
        <v>47.9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t="s">
        <v>510</v>
      </c>
      <c r="AP38" s="345" t="s">
        <v>510</v>
      </c>
      <c r="AQ38" s="346">
        <v>11</v>
      </c>
      <c r="AR38" s="334" t="s">
        <v>510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v>-3187</v>
      </c>
      <c r="AP39" s="342">
        <v>-575</v>
      </c>
      <c r="AQ39" s="343">
        <v>-2100</v>
      </c>
      <c r="AR39" s="344">
        <v>-72.599999999999994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-308339</v>
      </c>
      <c r="AP40" s="342">
        <v>-55587</v>
      </c>
      <c r="AQ40" s="343">
        <v>-67233</v>
      </c>
      <c r="AR40" s="344">
        <v>-17.3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199616</v>
      </c>
      <c r="AP41" s="342">
        <v>35986</v>
      </c>
      <c r="AQ41" s="343">
        <v>24874</v>
      </c>
      <c r="AR41" s="344">
        <v>44.7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811263</v>
      </c>
      <c r="AN51" s="364">
        <v>132235</v>
      </c>
      <c r="AO51" s="365">
        <v>3.5</v>
      </c>
      <c r="AP51" s="366">
        <v>128485</v>
      </c>
      <c r="AQ51" s="367">
        <v>8.6999999999999993</v>
      </c>
      <c r="AR51" s="368">
        <v>-5.2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515957</v>
      </c>
      <c r="AN52" s="372">
        <v>84101</v>
      </c>
      <c r="AO52" s="373">
        <v>146.4</v>
      </c>
      <c r="AP52" s="374">
        <v>62765</v>
      </c>
      <c r="AQ52" s="375">
        <v>9.9</v>
      </c>
      <c r="AR52" s="376">
        <v>136.5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1085681</v>
      </c>
      <c r="AN53" s="364">
        <v>180856</v>
      </c>
      <c r="AO53" s="365">
        <v>36.799999999999997</v>
      </c>
      <c r="AP53" s="366">
        <v>128611</v>
      </c>
      <c r="AQ53" s="367">
        <v>0.1</v>
      </c>
      <c r="AR53" s="368">
        <v>36.700000000000003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864052</v>
      </c>
      <c r="AN54" s="372">
        <v>143937</v>
      </c>
      <c r="AO54" s="373">
        <v>71.099999999999994</v>
      </c>
      <c r="AP54" s="374">
        <v>61552</v>
      </c>
      <c r="AQ54" s="375">
        <v>-1.9</v>
      </c>
      <c r="AR54" s="376">
        <v>73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1095361</v>
      </c>
      <c r="AN55" s="364">
        <v>187980</v>
      </c>
      <c r="AO55" s="365">
        <v>3.9</v>
      </c>
      <c r="AP55" s="366">
        <v>138651</v>
      </c>
      <c r="AQ55" s="367">
        <v>7.8</v>
      </c>
      <c r="AR55" s="368">
        <v>-3.9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627797</v>
      </c>
      <c r="AN56" s="372">
        <v>107739</v>
      </c>
      <c r="AO56" s="373">
        <v>-25.1</v>
      </c>
      <c r="AP56" s="374">
        <v>71211</v>
      </c>
      <c r="AQ56" s="375">
        <v>15.7</v>
      </c>
      <c r="AR56" s="376">
        <v>-40.799999999999997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501068</v>
      </c>
      <c r="AN57" s="364">
        <v>88309</v>
      </c>
      <c r="AO57" s="365">
        <v>-53</v>
      </c>
      <c r="AP57" s="366">
        <v>122882</v>
      </c>
      <c r="AQ57" s="367">
        <v>-11.4</v>
      </c>
      <c r="AR57" s="368">
        <v>-41.6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249694</v>
      </c>
      <c r="AN58" s="372">
        <v>44007</v>
      </c>
      <c r="AO58" s="373">
        <v>-59.2</v>
      </c>
      <c r="AP58" s="374">
        <v>65785</v>
      </c>
      <c r="AQ58" s="375">
        <v>-7.6</v>
      </c>
      <c r="AR58" s="376">
        <v>-51.6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513537</v>
      </c>
      <c r="AN59" s="364">
        <v>92579</v>
      </c>
      <c r="AO59" s="365">
        <v>4.8</v>
      </c>
      <c r="AP59" s="366">
        <v>114790</v>
      </c>
      <c r="AQ59" s="367">
        <v>-6.6</v>
      </c>
      <c r="AR59" s="368">
        <v>11.4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275455</v>
      </c>
      <c r="AN60" s="372">
        <v>49658</v>
      </c>
      <c r="AO60" s="373">
        <v>12.8</v>
      </c>
      <c r="AP60" s="374">
        <v>55601</v>
      </c>
      <c r="AQ60" s="375">
        <v>-15.5</v>
      </c>
      <c r="AR60" s="376">
        <v>28.3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801382</v>
      </c>
      <c r="AN61" s="379">
        <v>136392</v>
      </c>
      <c r="AO61" s="380">
        <v>-0.8</v>
      </c>
      <c r="AP61" s="381">
        <v>126684</v>
      </c>
      <c r="AQ61" s="382">
        <v>-0.3</v>
      </c>
      <c r="AR61" s="368">
        <v>-0.5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506591</v>
      </c>
      <c r="AN62" s="372">
        <v>85888</v>
      </c>
      <c r="AO62" s="373">
        <v>29.2</v>
      </c>
      <c r="AP62" s="374">
        <v>63383</v>
      </c>
      <c r="AQ62" s="375">
        <v>0.1</v>
      </c>
      <c r="AR62" s="376">
        <v>29.1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23XFCt+FsL4bMcC4pi04OPLrH0Sc9dKMMulEMKLtjpssC3OscscuUVLSIrB6GopLJ8PsX6EpJVrI9jo0ogzg==" saltValue="K7ap1t38FjZ4I0awqQk7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408IOZTqo5SllAN6t6zp7j8/wPRXmItkKoHuVBGm5FSQLgN/PPyDUgGXDjRJ+mwLEm3TQ8St6qoGj3hMj1M1Q==" saltValue="Q5BRzdOo8y93+nlxy9pf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Nr8MxDN/VV7KXsRjBTXmXLUlNX49E8AuFBw7uRe2+tcDTZiuF4i8evpidkWyVJTMzfFTzrlndfpjkYF65+58g==" saltValue="TvHgXJ91uZFNcOLGA/lq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32.5</v>
      </c>
      <c r="G47" s="12">
        <v>30.45</v>
      </c>
      <c r="H47" s="12">
        <v>30.04</v>
      </c>
      <c r="I47" s="12">
        <v>20.2</v>
      </c>
      <c r="J47" s="13">
        <v>28.99</v>
      </c>
    </row>
    <row r="48" spans="2:10" ht="57.75" customHeight="1">
      <c r="B48" s="14"/>
      <c r="C48" s="1234" t="s">
        <v>4</v>
      </c>
      <c r="D48" s="1234"/>
      <c r="E48" s="1235"/>
      <c r="F48" s="15">
        <v>10.78</v>
      </c>
      <c r="G48" s="16">
        <v>10.86</v>
      </c>
      <c r="H48" s="16">
        <v>11.62</v>
      </c>
      <c r="I48" s="16">
        <v>12.51</v>
      </c>
      <c r="J48" s="17">
        <v>11.18</v>
      </c>
    </row>
    <row r="49" spans="2:10" ht="57.75" customHeight="1" thickBot="1">
      <c r="B49" s="18"/>
      <c r="C49" s="1236" t="s">
        <v>5</v>
      </c>
      <c r="D49" s="1236"/>
      <c r="E49" s="1237"/>
      <c r="F49" s="19">
        <v>3.12</v>
      </c>
      <c r="G49" s="20" t="s">
        <v>557</v>
      </c>
      <c r="H49" s="20" t="s">
        <v>558</v>
      </c>
      <c r="I49" s="20" t="s">
        <v>559</v>
      </c>
      <c r="J49" s="21">
        <v>7.45</v>
      </c>
    </row>
    <row r="50" spans="2:10" ht="13.5" customHeight="1"/>
    <row r="51" spans="2:10" ht="13.5" hidden="1" customHeight="1"/>
    <row r="52" spans="2:10" ht="13.5" hidden="1" customHeight="1"/>
    <row r="53" spans="2:10" ht="13.5" hidden="1" customHeight="1"/>
  </sheetData>
  <sheetProtection algorithmName="SHA-512" hashValue="LOrbAcoHnh3Lq69EHwjlHJ8iAX/c+JA3b7oyLBAVmbSpd4i782dT4zFjoGQLtyrKoduOasVbnL8M+Jp/KseFpg==" saltValue="2XzFl+mqwZWnSP7EXhFV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2020-03-11T23:09:50Z</cp:lastPrinted>
  <dcterms:created xsi:type="dcterms:W3CDTF">2020-02-10T02:34:34Z</dcterms:created>
  <dcterms:modified xsi:type="dcterms:W3CDTF">2020-10-01T07:26:24Z</dcterms:modified>
  <cp:category/>
</cp:coreProperties>
</file>