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BW40" i="10" s="1"/>
  <c r="BW41" i="10" s="1"/>
  <c r="BW42" i="10" s="1"/>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<sst xmlns="http://schemas.openxmlformats.org/spreadsheetml/2006/main" count="1126" uniqueCount="611">
  <si>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</si>
  <si>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</si>
  <si>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</si>
  <si>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</si>
  <si>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</si>
  <si>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</si>
  <si>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</si>
  <si>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</si>
  <si>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</si>
  <si>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</si>
  <si>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</si>
  <si>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</si>
  <si>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</si>
  <si>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</si>
  <si>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</si>
  <si>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</si>
  <si>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</si>
  <si>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</si>
  <si>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</si>
  <si>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</si>
  <si>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</si>
  <si>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</si>
  <si>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</si>
  <si>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</si>
  <si>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</si>
  <si>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</si>
  <si>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</si>
  <si>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</si>
  <si>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</si>
  <si>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</si>
  <si>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</si>
  <si>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</si>
  <si>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</si>
  <si>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</si>
  <si>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</si>
  <si>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</si>
  <si>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</si>
  <si>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</si>
  <si>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</si>
  <si>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</si>
  <si>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</si>
  <si>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</si>
  <si>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</si>
  <si>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</si>
  <si>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</si>
  <si>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</si>
  <si>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</si>
  <si>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</si>
  <si>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</si>
  <si>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</si>
  <si>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</si>
  <si>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</si>
  <si>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</si>
  <si>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</si>
  <si>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</si>
  <si>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</si>
  <si>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</si>
  <si>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</si>
  <si>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</si>
  <si>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</si>
  <si>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</si>
  <si>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</si>
  <si>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</si>
  <si>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</si>
  <si>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</si>
  <si>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</si>
  <si>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</si>
  <si>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</si>
  <si>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</si>
  <si>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</si>
  <si>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</si>
  <si>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</si>
  <si>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</si>
  <si>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</si>
  <si>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</si>
  <si>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</si>
  <si>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</si>
  <si>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</si>
  <si>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</si>
  <si>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</si>
  <si>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</si>
  <si>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</si>
  <si>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</si>
  <si>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</si>
  <si>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</si>
  <si>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</si>
  <si>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</si>
  <si>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</si>
  <si>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</si>
  <si>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</si>
  <si>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</si>
  <si>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</si>
  <si>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</si>
  <si>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</si>
  <si>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</si>
  <si>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</si>
  <si>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</si>
  <si>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</si>
  <si>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</si>
  <si>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</si>
  <si>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</si>
  <si>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</si>
  <si>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</si>
  <si>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</si>
  <si>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</si>
  <si>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</si>
  <si>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</si>
  <si>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</si>
  <si>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</si>
  <si>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</si>
  <si>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</si>
  <si>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</si>
  <si>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</si>
  <si>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</si>
  <si>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</si>
  <si>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</si>
  <si>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</si>
  <si>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</si>
  <si>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</si>
  <si>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</si>
  <si>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</si>
  <si>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</si>
  <si>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</si>
  <si>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</si>
  <si>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</si>
  <si>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</si>
  <si>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</si>
  <si>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</si>
  <si>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</si>
  <si>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</si>
  <si>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</si>
  <si>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</si>
  <si>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</si>
  <si>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</si>
  <si>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</si>
  <si>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</si>
  <si>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</si>
  <si>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</si>
  <si>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</si>
  <si>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</si>
  <si>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</si>
  <si>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</si>
  <si>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</si>
  <si>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</si>
  <si>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</si>
  <si>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</si>
  <si>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</si>
  <si>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</si>
  <si>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</si>
  <si>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</si>
  <si>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</si>
  <si>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</si>
  <si>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</si>
  <si>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</si>
  <si>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</si>
  <si>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</si>
  <si>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</si>
  <si>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</si>
  <si>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</si>
  <si>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</si>
  <si>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</si>
  <si>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</si>
  <si>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</si>
  <si>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</si>
  <si>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</si>
  <si>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</si>
  <si>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</si>
  <si>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</si>
  <si>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</si>
  <si>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</si>
  <si>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</si>
  <si>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</si>
  <si>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</si>
  <si>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</si>
  <si>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</si>
  <si>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</si>
  <si>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</si>
  <si>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</si>
  <si>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</si>
  <si>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</si>
  <si>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</si>
  <si>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</si>
  <si>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</si>
  <si>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</si>
  <si>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</si>
  <si>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</si>
  <si>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</si>
  <si>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</si>
  <si>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</si>
  <si>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</si>
  <si>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</si>
  <si>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</si>
  <si>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</si>
  <si>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</si>
  <si>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</si>
  <si>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</si>
  <si>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</si>
  <si>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</si>
  <si>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</si>
  <si>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</si>
  <si>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</si>
  <si>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</si>
  <si>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</si>
  <si>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</si>
  <si>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</si>
  <si>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</si>
  <si>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</si>
  <si>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</si>
  <si>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</si>
  <si>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</si>
  <si>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</si>
  <si>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</si>
  <si>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</si>
  <si>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山形県村山市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</si>
  <si>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</si>
  <si>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</si>
  <si>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</si>
  <si>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</si>
  <si>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</si>
  <si>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</si>
  <si>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</si>
  <si>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</si>
  <si>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</si>
  <si>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</si>
  <si>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</si>
  <si>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</si>
  <si>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</si>
  <si>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</si>
  <si>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</si>
  <si>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</si>
  <si>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</si>
  <si>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</si>
  <si>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</si>
  <si>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</si>
  <si>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</si>
  <si>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</si>
  <si>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</si>
  <si>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</si>
  <si>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</si>
  <si>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</si>
  <si>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</si>
  <si>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</si>
  <si>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</si>
  <si>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</si>
  <si>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</si>
  <si>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</si>
  <si>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</si>
  <si>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</si>
  <si>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</si>
  <si>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</si>
  <si>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</si>
  <si>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</si>
  <si>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</si>
  <si>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</si>
  <si>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</si>
  <si>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</si>
  <si>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</si>
  <si>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</si>
  <si>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</si>
  <si>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</si>
  <si>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</si>
  <si>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</si>
  <si>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</si>
  <si>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</si>
  <si>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</si>
  <si>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</si>
  <si>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</si>
  <si>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</si>
  <si>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</si>
  <si>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</si>
  <si>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</si>
  <si>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</si>
  <si>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</si>
  <si>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</si>
  <si>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</si>
  <si>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</si>
  <si>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</si>
  <si>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</si>
  <si>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</si>
  <si>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</si>
  <si>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</si>
  <si>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</si>
  <si>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</si>
  <si>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</si>
  <si>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</si>
  <si>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</si>
  <si>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</si>
  <si>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</si>
  <si>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</si>
  <si>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</si>
  <si>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</si>
  <si>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</si>
  <si>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</si>
  <si>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</si>
  <si>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</si>
  <si>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</si>
  <si>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</si>
  <si>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</si>
  <si>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</si>
  <si>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</si>
  <si>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</si>
  <si>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</si>
  <si>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</si>
  <si>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</si>
  <si>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</si>
  <si>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</si>
  <si>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</si>
  <si>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</si>
  <si>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</si>
  <si>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</si>
  <si>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</si>
  <si>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</si>
  <si>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</si>
  <si>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</si>
  <si>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</si>
  <si>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</si>
  <si>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</si>
  <si>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</si>
  <si>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</si>
  <si>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</si>
  <si>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</si>
  <si>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</si>
  <si>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</si>
  <si>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</si>
  <si>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</si>
  <si>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</si>
  <si>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</si>
  <si>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</si>
  <si>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</si>
  <si>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</si>
  <si>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</si>
  <si>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</si>
  <si>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</si>
  <si>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</si>
  <si>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</si>
  <si>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</si>
  <si>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</si>
  <si>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</si>
  <si>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</si>
  <si>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</si>
  <si>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</si>
  <si>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</si>
  <si>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</si>
  <si>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</si>
  <si>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</si>
  <si>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</si>
  <si>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</si>
  <si>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</si>
  <si>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</si>
  <si>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</si>
  <si>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</si>
  <si>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</si>
  <si>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</si>
  <si>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</si>
  <si>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</si>
  <si>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</si>
  <si>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</si>
  <si>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</si>
  <si>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</si>
  <si>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</si>
  <si>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</si>
  <si>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</si>
  <si>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</si>
  <si>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山形県村山市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</si>
  <si>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</si>
  <si>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</si>
  <si>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</si>
  <si>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</si>
  <si>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</si>
  <si>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</si>
  <si>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</si>
  <si>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</si>
  <si>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</si>
  <si>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</si>
  <si>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</si>
  <si>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</si>
  <si>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</si>
  <si>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</si>
  <si>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</si>
  <si>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</si>
  <si>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</si>
  <si>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</si>
  <si>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</si>
  <si>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</si>
  <si>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</si>
  <si>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</si>
  <si>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</si>
  <si>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</si>
  <si>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</si>
  <si>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</si>
  <si>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</si>
  <si>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</si>
  <si>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</si>
  <si>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</si>
  <si>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</si>
  <si>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</si>
  <si>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</si>
  <si>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</si>
  <si>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</si>
  <si>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</si>
  <si>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</si>
  <si>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</si>
  <si>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</si>
  <si>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</si>
  <si>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村山市公共下水道事業特別会計</t>
    <phoneticPr fontId="5"/>
  </si>
  <si>
    <t>法非適用企業</t>
    <phoneticPr fontId="5"/>
  </si>
  <si>
    <t>村山市農業集落排水事業特別会計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</si>
  <si>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</si>
  <si>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</si>
  <si>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</si>
  <si>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</si>
  <si>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</si>
  <si>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</si>
  <si>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</si>
  <si>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</si>
  <si>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</si>
  <si>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</si>
  <si>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</si>
  <si>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</si>
  <si>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</si>
  <si>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</si>
  <si>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</si>
  <si>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</si>
  <si>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</si>
  <si>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</si>
  <si>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</si>
  <si>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</si>
  <si>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</si>
  <si>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</si>
  <si>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</si>
  <si>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</si>
  <si>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</si>
  <si>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</si>
  <si>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</si>
  <si>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</si>
  <si>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</si>
  <si>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</si>
  <si>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</si>
  <si>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</si>
  <si>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</si>
  <si>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</si>
  <si>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</si>
  <si>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</si>
  <si>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</si>
  <si>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</si>
  <si>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</si>
  <si>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</si>
  <si>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</si>
  <si>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</si>
  <si>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</si>
  <si>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</si>
  <si>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</si>
  <si>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</si>
  <si>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</si>
  <si>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</si>
  <si>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</si>
  <si>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</si>
  <si>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</si>
  <si>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</si>
  <si>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</si>
  <si>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</si>
  <si>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</si>
  <si>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</si>
  <si>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</si>
  <si>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村山市水道事業会計</t>
    <phoneticPr fontId="5"/>
  </si>
  <si>
    <t>(Ｆ)</t>
    <phoneticPr fontId="5"/>
  </si>
  <si>
    <t>村山市介護保険事業特別会計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</si>
  <si>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</si>
  <si>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</si>
  <si>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</si>
  <si>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</si>
  <si>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</si>
  <si>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</si>
  <si>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</si>
  <si>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</si>
  <si>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</si>
  <si>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</si>
  <si>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</si>
  <si>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</si>
  <si>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</si>
  <si>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</si>
  <si>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</si>
  <si>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</si>
  <si>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</si>
  <si>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</si>
  <si>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</si>
  <si>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</si>
  <si>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</si>
  <si>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</si>
  <si>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</si>
  <si>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</si>
  <si>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</si>
  <si>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</si>
  <si>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</si>
  <si>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</si>
  <si>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</si>
  <si>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</si>
  <si>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</si>
  <si>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</si>
  <si>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</si>
  <si>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</si>
  <si>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</si>
  <si>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</si>
  <si>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</si>
  <si>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</si>
  <si>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</si>
  <si>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</si>
  <si>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</si>
  <si>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</si>
  <si>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</si>
  <si>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</si>
  <si>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</si>
  <si>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</si>
  <si>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</si>
  <si>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</si>
  <si>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</si>
  <si>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</si>
  <si>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</si>
  <si>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</si>
  <si>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</si>
  <si>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</si>
  <si>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</si>
  <si>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</si>
  <si>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</si>
  <si>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</si>
  <si>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</si>
  <si>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</si>
  <si>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</si>
  <si>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</si>
  <si>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</si>
  <si>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</si>
  <si>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</si>
  <si>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</si>
  <si>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</si>
  <si>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</si>
  <si>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</si>
  <si>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</si>
  <si>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</si>
  <si>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</si>
  <si>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</si>
  <si>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</si>
  <si>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</si>
  <si>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</si>
  <si>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</si>
  <si>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</si>
  <si>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</si>
  <si>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</si>
  <si>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</si>
  <si>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</si>
  <si>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</si>
  <si>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</si>
  <si>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4.93</t>
  </si>
  <si>
    <t>▲ 2.26</t>
  </si>
  <si>
    <t>▲ 6.12</t>
  </si>
  <si>
    <t>▲ 6.96</t>
  </si>
  <si>
    <t>▲ 2.43</t>
  </si>
  <si>
    <t>村山市水道事業会計</t>
  </si>
  <si>
    <t>一般会計</t>
  </si>
  <si>
    <t>村山市国民健康保険事業特別会計</t>
  </si>
  <si>
    <t>村山市介護保険事業特別会計</t>
  </si>
  <si>
    <t>村山市公共下水道事業特別会計</t>
  </si>
  <si>
    <t>村山市後期高齢者医療事業特別会計</t>
  </si>
  <si>
    <t>村山市農業集落排水事業特別会計</t>
  </si>
  <si>
    <t>村山市土地区画整理事業特別会計</t>
  </si>
  <si>
    <t>その他会計（赤字）</t>
  </si>
  <si>
    <t>その他会計（黒字）</t>
  </si>
  <si>
    <t>H25末</t>
    <phoneticPr fontId="5"/>
  </si>
  <si>
    <t>H26末</t>
    <phoneticPr fontId="5"/>
  </si>
  <si>
    <t>H27末</t>
    <phoneticPr fontId="5"/>
  </si>
  <si>
    <t>H28末</t>
    <phoneticPr fontId="5"/>
  </si>
  <si>
    <t>H29末</t>
    <phoneticPr fontId="5"/>
  </si>
  <si>
    <t>村山市余暇開発公社</t>
    <rPh sb="0" eb="3">
      <t>ムラヤマシ</t>
    </rPh>
    <rPh sb="3" eb="5">
      <t>ヨカ</t>
    </rPh>
    <rPh sb="5" eb="7">
      <t>カイハツ</t>
    </rPh>
    <rPh sb="7" eb="9">
      <t>コウシャ</t>
    </rPh>
    <phoneticPr fontId="2"/>
  </si>
  <si>
    <t>村山市体育協会</t>
    <rPh sb="0" eb="2">
      <t>ムラヤマ</t>
    </rPh>
    <rPh sb="2" eb="3">
      <t>シ</t>
    </rPh>
    <rPh sb="3" eb="5">
      <t>タイイク</t>
    </rPh>
    <rPh sb="5" eb="7">
      <t>キョウカイ</t>
    </rPh>
    <phoneticPr fontId="2"/>
  </si>
  <si>
    <t>村山市土地開発公社</t>
    <rPh sb="0" eb="3">
      <t>ムラヤマシ</t>
    </rPh>
    <rPh sb="3" eb="5">
      <t>トチ</t>
    </rPh>
    <rPh sb="5" eb="7">
      <t>カイハツ</t>
    </rPh>
    <rPh sb="7" eb="9">
      <t>コウシャ</t>
    </rPh>
    <phoneticPr fontId="2"/>
  </si>
  <si>
    <t>北村山広域行政事務組合</t>
    <rPh sb="0" eb="1">
      <t>キタ</t>
    </rPh>
    <rPh sb="1" eb="3">
      <t>ムラヤマ</t>
    </rPh>
    <rPh sb="3" eb="5">
      <t>コウイキ</t>
    </rPh>
    <rPh sb="5" eb="7">
      <t>ギョウセイ</t>
    </rPh>
    <rPh sb="7" eb="9">
      <t>ジム</t>
    </rPh>
    <rPh sb="9" eb="11">
      <t>クミアイ</t>
    </rPh>
    <phoneticPr fontId="2"/>
  </si>
  <si>
    <t>東根市外二市一町共立衛生処理組合</t>
    <rPh sb="0" eb="3">
      <t>ヒガシネシ</t>
    </rPh>
    <rPh sb="3" eb="4">
      <t>ソト</t>
    </rPh>
    <rPh sb="4" eb="6">
      <t>ニシ</t>
    </rPh>
    <rPh sb="6" eb="8">
      <t>イッチョウ</t>
    </rPh>
    <rPh sb="8" eb="10">
      <t>キョウリツ</t>
    </rPh>
    <rPh sb="10" eb="12">
      <t>エイセイ</t>
    </rPh>
    <rPh sb="12" eb="14">
      <t>ショリ</t>
    </rPh>
    <rPh sb="14" eb="16">
      <t>クミアイ</t>
    </rPh>
    <phoneticPr fontId="2"/>
  </si>
  <si>
    <t>山形県自治会館管理組合</t>
    <rPh sb="0" eb="3">
      <t>ヤマガタケン</t>
    </rPh>
    <rPh sb="3" eb="5">
      <t>ジチ</t>
    </rPh>
    <rPh sb="5" eb="7">
      <t>カイカン</t>
    </rPh>
    <rPh sb="7" eb="9">
      <t>カンリ</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</si>
  <si>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</si>
  <si>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</si>
  <si>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</si>
  <si>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</si>
  <si>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</si>
  <si>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法適用企業</t>
    <rPh sb="0" eb="1">
      <t>ホウ</t>
    </rPh>
    <rPh sb="1" eb="3">
      <t>テキヨウ</t>
    </rPh>
    <rPh sb="3" eb="5">
      <t>キギョウ</t>
    </rPh>
    <phoneticPr fontId="2"/>
  </si>
  <si>
    <t>ふるさとづくり基金</t>
    <rPh sb="7" eb="9">
      <t>キキン</t>
    </rPh>
    <phoneticPr fontId="2"/>
  </si>
  <si>
    <t>公共施設等整備基金</t>
    <rPh sb="0" eb="2">
      <t>コウキョウ</t>
    </rPh>
    <rPh sb="2" eb="4">
      <t>シセツ</t>
    </rPh>
    <rPh sb="4" eb="5">
      <t>トウ</t>
    </rPh>
    <rPh sb="5" eb="7">
      <t>セイビ</t>
    </rPh>
    <rPh sb="7" eb="9">
      <t>キキン</t>
    </rPh>
    <phoneticPr fontId="2"/>
  </si>
  <si>
    <t>夢応援奨学基金</t>
    <rPh sb="0" eb="1">
      <t>ユメ</t>
    </rPh>
    <rPh sb="1" eb="3">
      <t>オウエン</t>
    </rPh>
    <rPh sb="3" eb="5">
      <t>ショウガク</t>
    </rPh>
    <rPh sb="5" eb="7">
      <t>キキン</t>
    </rPh>
    <phoneticPr fontId="2"/>
  </si>
  <si>
    <t>余暇活動施設整備基金</t>
    <rPh sb="0" eb="2">
      <t>ヨカ</t>
    </rPh>
    <rPh sb="2" eb="4">
      <t>カツドウ</t>
    </rPh>
    <rPh sb="4" eb="6">
      <t>シセツ</t>
    </rPh>
    <rPh sb="6" eb="8">
      <t>セイビ</t>
    </rPh>
    <rPh sb="8" eb="10">
      <t>キキン</t>
    </rPh>
    <phoneticPr fontId="2"/>
  </si>
  <si>
    <t>阿部厚生基金</t>
    <rPh sb="0" eb="2">
      <t>アベ</t>
    </rPh>
    <rPh sb="2" eb="4">
      <t>コウセイ</t>
    </rPh>
    <rPh sb="4" eb="6">
      <t>キキン</t>
    </rPh>
    <phoneticPr fontId="2"/>
  </si>
  <si>
    <t>山形県消防補償等組合</t>
    <rPh sb="0" eb="3">
      <t>ヤマガタケン</t>
    </rPh>
    <rPh sb="3" eb="5">
      <t>ショウボウ</t>
    </rPh>
    <rPh sb="5" eb="7">
      <t>ホショウ</t>
    </rPh>
    <rPh sb="7" eb="8">
      <t>トウ</t>
    </rPh>
    <rPh sb="8" eb="10">
      <t>クミアイ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</si>
  <si>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</si>
  <si>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</si>
  <si>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</si>
  <si>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</si>
  <si>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</si>
  <si>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</si>
  <si>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</si>
  <si>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</si>
  <si>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平成３０年度決算の将来負担比率が類似団体内平均値を89.7ポイント上回っている。公共下水道事業特別会計への公債費充当繰出が比較的多い可能性が考えられる。</t>
    <rPh sb="0" eb="2">
      <t>ヘイセイ</t>
    </rPh>
    <rPh sb="4" eb="6">
      <t>ネンド</t>
    </rPh>
    <rPh sb="6" eb="8">
      <t>ケッサン</t>
    </rPh>
    <rPh sb="9" eb="11">
      <t>ショウライ</t>
    </rPh>
    <rPh sb="11" eb="13">
      <t>フタン</t>
    </rPh>
    <rPh sb="13" eb="15">
      <t>ヒリツ</t>
    </rPh>
    <rPh sb="16" eb="18">
      <t>ルイジ</t>
    </rPh>
    <rPh sb="18" eb="20">
      <t>ダンタイ</t>
    </rPh>
    <rPh sb="20" eb="21">
      <t>ナイ</t>
    </rPh>
    <rPh sb="21" eb="24">
      <t>ヘイキンチ</t>
    </rPh>
    <rPh sb="33" eb="35">
      <t>ウワマワ</t>
    </rPh>
    <rPh sb="40" eb="42">
      <t>コウキョウ</t>
    </rPh>
    <rPh sb="42" eb="45">
      <t>ゲスイドウ</t>
    </rPh>
    <rPh sb="45" eb="47">
      <t>ジギョウ</t>
    </rPh>
    <rPh sb="47" eb="49">
      <t>トクベツ</t>
    </rPh>
    <rPh sb="49" eb="51">
      <t>カイケイ</t>
    </rPh>
    <rPh sb="53" eb="55">
      <t>コウサイ</t>
    </rPh>
    <rPh sb="55" eb="56">
      <t>ヒ</t>
    </rPh>
    <rPh sb="56" eb="58">
      <t>ジュウトウ</t>
    </rPh>
    <rPh sb="58" eb="60">
      <t>クリダシ</t>
    </rPh>
    <rPh sb="61" eb="64">
      <t>ヒカクテキ</t>
    </rPh>
    <rPh sb="64" eb="65">
      <t>オオ</t>
    </rPh>
    <rPh sb="66" eb="69">
      <t>カノウセイ</t>
    </rPh>
    <rPh sb="70" eb="7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</si>
  <si>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</si>
  <si>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</si>
  <si>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</si>
  <si>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</si>
  <si>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</si>
  <si>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</si>
  <si>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</si>
  <si>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</si>
  <si>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年々減少しているものの、ともに類似団体内平均値を上回っている。元利償還金及び地方債現在高は着実に減少しているが、過疎債が増加していること、公共下水道事業等の元利償還に対する繰入金が高止まりしていること等が高い原因となっている。平成２９年に策定した第３次村山市行財政改革プラン（平成２９～令和３年度）に基づき、市債借入れの抑制を継続し、積極的に任意繰上償還を実施していくことにより、今後も緩やかながら低下していくものと想定してい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</si>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</sst>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B348-491D-B94E-1C0F0C1E4B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83307</c:v>
                </c:pt>
                <c:pt idx="1">
                  <c:v>50500</c:v>
                </c:pt>
                <c:pt idx="2">
                  <c:v>68500</c:v>
                </c:pt>
                <c:pt idx="3">
                  <c:v>79625</c:v>
                </c:pt>
                <c:pt idx="4">
                  <c:v>93027</c:v>
                </c:pt>
              </c:numCache>
            </c:numRef>
          </c:val>
          <c:smooth val="0"/>
          <c:extLst xmlns:c16r2="http://schemas.microsoft.com/office/drawing/2015/06/chart">
            <c:ext xmlns:c16="http://schemas.microsoft.com/office/drawing/2014/chart" uri="{C3380CC4-5D6E-409C-BE32-E72D297353CC}">
              <c16:uniqueId val="{00000001-B348-491D-B94E-1C0F0C1E4B84}"/>
            </c:ext>
          </c:extLst>
        </c:ser>
        <c:dLbls>
          <c:showLegendKey val="0"/>
          <c:showVal val="0"/>
          <c:showCatName val="0"/>
          <c:showSerName val="0"/>
          <c:showPercent val="0"/>
          <c:showBubbleSize val="0"/>
        </c:dLbls>
        <c:marker val="1"/>
        <c:smooth val="0"/>
        <c:axId val="203733248"/>
        <c:axId val="208208256"/>
      </c:lineChart>
      <c:catAx>
        <c:axId val="20373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208256"/>
        <c:crosses val="autoZero"/>
        <c:auto val="1"/>
        <c:lblAlgn val="ctr"/>
        <c:lblOffset val="100"/>
        <c:tickLblSkip val="1"/>
        <c:tickMarkSkip val="1"/>
        <c:noMultiLvlLbl val="0"/>
      </c:catAx>
      <c:valAx>
        <c:axId val="2082082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73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9.8699999999999992</c:v>
                </c:pt>
                <c:pt idx="1">
                  <c:v>11.95</c:v>
                </c:pt>
                <c:pt idx="2">
                  <c:v>10.57</c:v>
                </c:pt>
                <c:pt idx="3">
                  <c:v>7.86</c:v>
                </c:pt>
                <c:pt idx="4">
                  <c:v>9.52</c:v>
                </c:pt>
              </c:numCache>
            </c:numRef>
          </c:val>
          <c:extLst xmlns:c16r2="http://schemas.microsoft.com/office/drawing/2015/06/chart">
            <c:ext xmlns:c16="http://schemas.microsoft.com/office/drawing/2014/chart" uri="{C3380CC4-5D6E-409C-BE32-E72D297353CC}">
              <c16:uniqueId val="{00000000-9839-4788-A728-643AA6C4F7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14.23</c:v>
                </c:pt>
                <c:pt idx="1">
                  <c:v>14.35</c:v>
                </c:pt>
                <c:pt idx="2">
                  <c:v>14.69</c:v>
                </c:pt>
                <c:pt idx="3">
                  <c:v>14.72</c:v>
                </c:pt>
                <c:pt idx="4">
                  <c:v>12.03</c:v>
                </c:pt>
              </c:numCache>
            </c:numRef>
          </c:val>
          <c:extLst xmlns:c16r2="http://schemas.microsoft.com/office/drawing/2015/06/chart">
            <c:ext xmlns:c16="http://schemas.microsoft.com/office/drawing/2014/chart" uri="{C3380CC4-5D6E-409C-BE32-E72D297353CC}">
              <c16:uniqueId val="{00000001-9839-4788-A728-643AA6C4F7FA}"/>
            </c:ext>
          </c:extLst>
        </c:ser>
        <c:dLbls>
          <c:showLegendKey val="0"/>
          <c:showVal val="0"/>
          <c:showCatName val="0"/>
          <c:showSerName val="0"/>
          <c:showPercent val="0"/>
          <c:showBubbleSize val="0"/>
        </c:dLbls>
        <c:gapWidth val="250"/>
        <c:overlap val="100"/>
        <c:axId val="216560000"/>
        <c:axId val="216561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-4.93</c:v>
                </c:pt>
                <c:pt idx="1">
                  <c:v>-2.2599999999999998</c:v>
                </c:pt>
                <c:pt idx="2">
                  <c:v>-6.12</c:v>
                </c:pt>
                <c:pt idx="3">
                  <c:v>-6.96</c:v>
                </c:pt>
                <c:pt idx="4">
                  <c:v>-2.4300000000000002</c:v>
                </c:pt>
              </c:numCache>
            </c:numRef>
          </c:val>
          <c:smooth val="0"/>
          <c:extLst xmlns:c16r2="http://schemas.microsoft.com/office/drawing/2015/06/chart">
            <c:ext xmlns:c16="http://schemas.microsoft.com/office/drawing/2014/chart" uri="{C3380CC4-5D6E-409C-BE32-E72D297353CC}">
              <c16:uniqueId val="{00000002-9839-4788-A728-643AA6C4F7FA}"/>
            </c:ext>
          </c:extLst>
        </c:ser>
        <c:dLbls>
          <c:showLegendKey val="0"/>
          <c:showVal val="0"/>
          <c:showCatName val="0"/>
          <c:showSerName val="0"/>
          <c:showPercent val="0"/>
          <c:showBubbleSize val="0"/>
        </c:dLbls>
        <c:marker val="1"/>
        <c:smooth val="0"/>
        <c:axId val="216560000"/>
        <c:axId val="216561920"/>
      </c:lineChart>
      <c:catAx>
        <c:axId val="21656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561920"/>
        <c:crosses val="autoZero"/>
        <c:auto val="1"/>
        <c:lblAlgn val="ctr"/>
        <c:lblOffset val="100"/>
        <c:tickLblSkip val="1"/>
        <c:tickMarkSkip val="1"/>
        <c:noMultiLvlLbl val="0"/>
      </c:catAx>
      <c:valAx>
        <c:axId val="21656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6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6B-4C2C-8A1F-126BE7A5B1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6B-4C2C-8A1F-126BE7A5B155}"/>
            </c:ext>
          </c:extLst>
        </c:ser>
        <c:ser>
          <c:idx val="2"/>
          <c:order val="2"/>
          <c:tx>
            <c:strRef>
              <c:f>データシート!$A$29</c:f>
              <c:strCache>
                <c:ptCount val="1"/>
                <c:pt idx="0">
                  <c:v>村山市土地区画整理事業特別会計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C6B-4C2C-8A1F-126BE7A5B155}"/>
            </c:ext>
          </c:extLst>
        </c:ser>
        <c:ser>
          <c:idx val="3"/>
          <c:order val="3"/>
          <c:tx>
            <c:strRef>
              <c:f>データシート!$A$30</c:f>
              <c:strCache>
                <c:ptCount val="1"/>
                <c:pt idx="0">
                  <c:v>村山市農業集落排水事業特別会計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0.02</c:v>
                </c:pt>
                <c:pt idx="4">
                  <c:v>#N/A</c:v>
                </c:pt>
                <c:pt idx="5">
                  <c:v>0.05</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BC6B-4C2C-8A1F-126BE7A5B155}"/>
            </c:ext>
          </c:extLst>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BC6B-4C2C-8A1F-126BE7A5B155}"/>
            </c:ext>
          </c:extLst>
        </c:ser>
        <c:ser>
          <c:idx val="5"/>
          <c:order val="5"/>
          <c:tx>
            <c:strRef>
              <c:f>データシート!$A$32</c:f>
              <c:strCache>
                <c:ptCount val="1"/>
                <c:pt idx="0">
                  <c:v>村山市公共下水道事業特別会計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0.12</c:v>
                </c:pt>
                <c:pt idx="4">
                  <c:v>#N/A</c:v>
                </c:pt>
                <c:pt idx="5">
                  <c:v>0.12</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5-BC6B-4C2C-8A1F-126BE7A5B155}"/>
            </c:ext>
          </c:extLst>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0.61</c:v>
                </c:pt>
                <c:pt idx="4">
                  <c:v>#N/A</c:v>
                </c:pt>
                <c:pt idx="5">
                  <c:v>1.02</c:v>
                </c:pt>
                <c:pt idx="6">
                  <c:v>#N/A</c:v>
                </c:pt>
                <c:pt idx="7">
                  <c:v>0.22</c:v>
                </c:pt>
                <c:pt idx="8">
                  <c:v>#N/A</c:v>
                </c:pt>
                <c:pt idx="9">
                  <c:v>0.48</c:v>
                </c:pt>
              </c:numCache>
            </c:numRef>
          </c:val>
          <c:extLst xmlns:c16r2="http://schemas.microsoft.com/office/drawing/2015/06/chart">
            <c:ext xmlns:c16="http://schemas.microsoft.com/office/drawing/2014/chart" uri="{C3380CC4-5D6E-409C-BE32-E72D297353CC}">
              <c16:uniqueId val="{00000006-BC6B-4C2C-8A1F-126BE7A5B155}"/>
            </c:ext>
          </c:extLst>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0.87</c:v>
                </c:pt>
                <c:pt idx="2">
                  <c:v>#N/A</c:v>
                </c:pt>
                <c:pt idx="3">
                  <c:v>0.88</c:v>
                </c:pt>
                <c:pt idx="4">
                  <c:v>#N/A</c:v>
                </c:pt>
                <c:pt idx="5">
                  <c:v>1.76</c:v>
                </c:pt>
                <c:pt idx="6">
                  <c:v>#N/A</c:v>
                </c:pt>
                <c:pt idx="7">
                  <c:v>2.64</c:v>
                </c:pt>
                <c:pt idx="8">
                  <c:v>#N/A</c:v>
                </c:pt>
                <c:pt idx="9">
                  <c:v>0.96</c:v>
                </c:pt>
              </c:numCache>
            </c:numRef>
          </c:val>
          <c:extLst xmlns:c16r2="http://schemas.microsoft.com/office/drawing/2015/06/chart">
            <c:ext xmlns:c16="http://schemas.microsoft.com/office/drawing/2014/chart" uri="{C3380CC4-5D6E-409C-BE32-E72D297353CC}">
              <c16:uniqueId val="{00000007-BC6B-4C2C-8A1F-126BE7A5B1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9.8699999999999992</c:v>
                </c:pt>
                <c:pt idx="2">
                  <c:v>#N/A</c:v>
                </c:pt>
                <c:pt idx="3">
                  <c:v>11.94</c:v>
                </c:pt>
                <c:pt idx="4">
                  <c:v>#N/A</c:v>
                </c:pt>
                <c:pt idx="5">
                  <c:v>10.57</c:v>
                </c:pt>
                <c:pt idx="6">
                  <c:v>#N/A</c:v>
                </c:pt>
                <c:pt idx="7">
                  <c:v>7.85</c:v>
                </c:pt>
                <c:pt idx="8">
                  <c:v>#N/A</c:v>
                </c:pt>
                <c:pt idx="9">
                  <c:v>9.52</c:v>
                </c:pt>
              </c:numCache>
            </c:numRef>
          </c:val>
          <c:extLst xmlns:c16r2="http://schemas.microsoft.com/office/drawing/2015/06/chart">
            <c:ext xmlns:c16="http://schemas.microsoft.com/office/drawing/2014/chart" uri="{C3380CC4-5D6E-409C-BE32-E72D297353CC}">
              <c16:uniqueId val="{00000008-BC6B-4C2C-8A1F-126BE7A5B155}"/>
            </c:ext>
          </c:extLst>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14.71</c:v>
                </c:pt>
                <c:pt idx="2">
                  <c:v>#N/A</c:v>
                </c:pt>
                <c:pt idx="3">
                  <c:v>16.52</c:v>
                </c:pt>
                <c:pt idx="4">
                  <c:v>#N/A</c:v>
                </c:pt>
                <c:pt idx="5">
                  <c:v>18.059999999999999</c:v>
                </c:pt>
                <c:pt idx="6">
                  <c:v>#N/A</c:v>
                </c:pt>
                <c:pt idx="7">
                  <c:v>18.53</c:v>
                </c:pt>
                <c:pt idx="8">
                  <c:v>#N/A</c:v>
                </c:pt>
                <c:pt idx="9">
                  <c:v>19.309999999999999</c:v>
                </c:pt>
              </c:numCache>
            </c:numRef>
          </c:val>
          <c:extLst xmlns:c16r2="http://schemas.microsoft.com/office/drawing/2015/06/chart">
            <c:ext xmlns:c16="http://schemas.microsoft.com/office/drawing/2014/chart" uri="{C3380CC4-5D6E-409C-BE32-E72D297353CC}">
              <c16:uniqueId val="{00000009-BC6B-4C2C-8A1F-126BE7A5B155}"/>
            </c:ext>
          </c:extLst>
        </c:ser>
        <c:dLbls>
          <c:showLegendKey val="0"/>
          <c:showVal val="0"/>
          <c:showCatName val="0"/>
          <c:showSerName val="0"/>
          <c:showPercent val="0"/>
          <c:showBubbleSize val="0"/>
        </c:dLbls>
        <c:gapWidth val="150"/>
        <c:overlap val="100"/>
        <c:axId val="213916288"/>
        <c:axId val="213922176"/>
      </c:barChart>
      <c:catAx>
        <c:axId val="2139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22176"/>
        <c:crosses val="autoZero"/>
        <c:auto val="1"/>
        <c:lblAlgn val="ctr"/>
        <c:lblOffset val="100"/>
        <c:tickLblSkip val="1"/>
        <c:tickMarkSkip val="1"/>
        <c:noMultiLvlLbl val="0"/>
      </c:catAx>
      <c:valAx>
        <c:axId val="21392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1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1594</c:v>
                </c:pt>
                <c:pt idx="5">
                  <c:v>1480</c:v>
                </c:pt>
                <c:pt idx="8">
                  <c:v>1449</c:v>
                </c:pt>
                <c:pt idx="11">
                  <c:v>1435</c:v>
                </c:pt>
                <c:pt idx="14">
                  <c:v>1468</c:v>
                </c:pt>
              </c:numCache>
            </c:numRef>
          </c:val>
          <c:extLst xmlns:c16r2="http://schemas.microsoft.com/office/drawing/2015/06/chart">
            <c:ext xmlns:c16="http://schemas.microsoft.com/office/drawing/2014/chart" uri="{C3380CC4-5D6E-409C-BE32-E72D297353CC}">
              <c16:uniqueId val="{00000000-6692-4FED-8EA5-8427A28431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92-4FED-8EA5-8427A28431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6</c:v>
                </c:pt>
                <c:pt idx="6">
                  <c:v>6</c:v>
                </c:pt>
                <c:pt idx="9">
                  <c:v>5</c:v>
                </c:pt>
                <c:pt idx="12">
                  <c:v>5</c:v>
                </c:pt>
              </c:numCache>
            </c:numRef>
          </c:val>
          <c:extLst xmlns:c16r2="http://schemas.microsoft.com/office/drawing/2015/06/chart">
            <c:ext xmlns:c16="http://schemas.microsoft.com/office/drawing/2014/chart" uri="{C3380CC4-5D6E-409C-BE32-E72D297353CC}">
              <c16:uniqueId val="{00000002-6692-4FED-8EA5-8427A28431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121</c:v>
                </c:pt>
                <c:pt idx="3">
                  <c:v>119</c:v>
                </c:pt>
                <c:pt idx="6">
                  <c:v>122</c:v>
                </c:pt>
                <c:pt idx="9">
                  <c:v>131</c:v>
                </c:pt>
                <c:pt idx="12">
                  <c:v>128</c:v>
                </c:pt>
              </c:numCache>
            </c:numRef>
          </c:val>
          <c:extLst xmlns:c16r2="http://schemas.microsoft.com/office/drawing/2015/06/chart">
            <c:ext xmlns:c16="http://schemas.microsoft.com/office/drawing/2014/chart" uri="{C3380CC4-5D6E-409C-BE32-E72D297353CC}">
              <c16:uniqueId val="{00000003-6692-4FED-8EA5-8427A28431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521</c:v>
                </c:pt>
                <c:pt idx="3">
                  <c:v>519</c:v>
                </c:pt>
                <c:pt idx="6">
                  <c:v>520</c:v>
                </c:pt>
                <c:pt idx="9">
                  <c:v>498</c:v>
                </c:pt>
                <c:pt idx="12">
                  <c:v>591</c:v>
                </c:pt>
              </c:numCache>
            </c:numRef>
          </c:val>
          <c:extLst xmlns:c16r2="http://schemas.microsoft.com/office/drawing/2015/06/chart">
            <c:ext xmlns:c16="http://schemas.microsoft.com/office/drawing/2014/chart" uri="{C3380CC4-5D6E-409C-BE32-E72D297353CC}">
              <c16:uniqueId val="{00000004-6692-4FED-8EA5-8427A28431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92-4FED-8EA5-8427A28431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92-4FED-8EA5-8427A28431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1786</c:v>
                </c:pt>
                <c:pt idx="3">
                  <c:v>1631</c:v>
                </c:pt>
                <c:pt idx="6">
                  <c:v>1542</c:v>
                </c:pt>
                <c:pt idx="9">
                  <c:v>1508</c:v>
                </c:pt>
                <c:pt idx="12">
                  <c:v>1460</c:v>
                </c:pt>
              </c:numCache>
            </c:numRef>
          </c:val>
          <c:extLst xmlns:c16r2="http://schemas.microsoft.com/office/drawing/2015/06/chart">
            <c:ext xmlns:c16="http://schemas.microsoft.com/office/drawing/2014/chart" uri="{C3380CC4-5D6E-409C-BE32-E72D297353CC}">
              <c16:uniqueId val="{00000007-6692-4FED-8EA5-8427A284312C}"/>
            </c:ext>
          </c:extLst>
        </c:ser>
        <c:dLbls>
          <c:showLegendKey val="0"/>
          <c:showVal val="0"/>
          <c:showCatName val="0"/>
          <c:showSerName val="0"/>
          <c:showPercent val="0"/>
          <c:showBubbleSize val="0"/>
        </c:dLbls>
        <c:gapWidth val="100"/>
        <c:overlap val="100"/>
        <c:axId val="203559296"/>
        <c:axId val="21691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853</c:v>
                </c:pt>
                <c:pt idx="2">
                  <c:v>#N/A</c:v>
                </c:pt>
                <c:pt idx="3">
                  <c:v>#N/A</c:v>
                </c:pt>
                <c:pt idx="4">
                  <c:v>795</c:v>
                </c:pt>
                <c:pt idx="5">
                  <c:v>#N/A</c:v>
                </c:pt>
                <c:pt idx="6">
                  <c:v>#N/A</c:v>
                </c:pt>
                <c:pt idx="7">
                  <c:v>741</c:v>
                </c:pt>
                <c:pt idx="8">
                  <c:v>#N/A</c:v>
                </c:pt>
                <c:pt idx="9">
                  <c:v>#N/A</c:v>
                </c:pt>
                <c:pt idx="10">
                  <c:v>707</c:v>
                </c:pt>
                <c:pt idx="11">
                  <c:v>#N/A</c:v>
                </c:pt>
                <c:pt idx="12">
                  <c:v>#N/A</c:v>
                </c:pt>
                <c:pt idx="13">
                  <c:v>716</c:v>
                </c:pt>
                <c:pt idx="14">
                  <c:v>#N/A</c:v>
                </c:pt>
              </c:numCache>
            </c:numRef>
          </c:val>
          <c:smooth val="0"/>
          <c:extLst xmlns:c16r2="http://schemas.microsoft.com/office/drawing/2015/06/chart">
            <c:ext xmlns:c16="http://schemas.microsoft.com/office/drawing/2014/chart" uri="{C3380CC4-5D6E-409C-BE32-E72D297353CC}">
              <c16:uniqueId val="{00000008-6692-4FED-8EA5-8427A284312C}"/>
            </c:ext>
          </c:extLst>
        </c:ser>
        <c:dLbls>
          <c:showLegendKey val="0"/>
          <c:showVal val="0"/>
          <c:showCatName val="0"/>
          <c:showSerName val="0"/>
          <c:showPercent val="0"/>
          <c:showBubbleSize val="0"/>
        </c:dLbls>
        <c:marker val="1"/>
        <c:smooth val="0"/>
        <c:axId val="203559296"/>
        <c:axId val="216919424"/>
      </c:lineChart>
      <c:catAx>
        <c:axId val="20355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919424"/>
        <c:crosses val="autoZero"/>
        <c:auto val="1"/>
        <c:lblAlgn val="ctr"/>
        <c:lblOffset val="100"/>
        <c:tickLblSkip val="1"/>
        <c:tickMarkSkip val="1"/>
        <c:noMultiLvlLbl val="0"/>
      </c:catAx>
      <c:valAx>
        <c:axId val="21691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5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13524</c:v>
                </c:pt>
                <c:pt idx="5">
                  <c:v>13327</c:v>
                </c:pt>
                <c:pt idx="8">
                  <c:v>13229</c:v>
                </c:pt>
                <c:pt idx="11">
                  <c:v>13129</c:v>
                </c:pt>
                <c:pt idx="14">
                  <c:v>13261</c:v>
                </c:pt>
              </c:numCache>
            </c:numRef>
          </c:val>
          <c:extLst xmlns:c16r2="http://schemas.microsoft.com/office/drawing/2015/06/chart">
            <c:ext xmlns:c16="http://schemas.microsoft.com/office/drawing/2014/chart" uri="{C3380CC4-5D6E-409C-BE32-E72D297353CC}">
              <c16:uniqueId val="{00000000-E011-498C-A9BC-C37DED699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2442</c:v>
                </c:pt>
                <c:pt idx="5">
                  <c:v>2213</c:v>
                </c:pt>
                <c:pt idx="8">
                  <c:v>2053</c:v>
                </c:pt>
                <c:pt idx="11">
                  <c:v>1870</c:v>
                </c:pt>
                <c:pt idx="14">
                  <c:v>1682</c:v>
                </c:pt>
              </c:numCache>
            </c:numRef>
          </c:val>
          <c:extLst xmlns:c16r2="http://schemas.microsoft.com/office/drawing/2015/06/chart">
            <c:ext xmlns:c16="http://schemas.microsoft.com/office/drawing/2014/chart" uri="{C3380CC4-5D6E-409C-BE32-E72D297353CC}">
              <c16:uniqueId val="{00000001-E011-498C-A9BC-C37DED699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1912</c:v>
                </c:pt>
                <c:pt idx="5">
                  <c:v>2064</c:v>
                </c:pt>
                <c:pt idx="8">
                  <c:v>2368</c:v>
                </c:pt>
                <c:pt idx="11">
                  <c:v>2414</c:v>
                </c:pt>
                <c:pt idx="14">
                  <c:v>2244</c:v>
                </c:pt>
              </c:numCache>
            </c:numRef>
          </c:val>
          <c:extLst xmlns:c16r2="http://schemas.microsoft.com/office/drawing/2015/06/chart">
            <c:ext xmlns:c16="http://schemas.microsoft.com/office/drawing/2014/chart" uri="{C3380CC4-5D6E-409C-BE32-E72D297353CC}">
              <c16:uniqueId val="{00000002-E011-498C-A9BC-C37DED699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011-498C-A9BC-C37DED699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011-498C-A9BC-C37DED699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011-498C-A9BC-C37DED699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2511</c:v>
                </c:pt>
                <c:pt idx="3">
                  <c:v>2542</c:v>
                </c:pt>
                <c:pt idx="6">
                  <c:v>2483</c:v>
                </c:pt>
                <c:pt idx="9">
                  <c:v>2444</c:v>
                </c:pt>
                <c:pt idx="12">
                  <c:v>2336</c:v>
                </c:pt>
              </c:numCache>
            </c:numRef>
          </c:val>
          <c:extLst xmlns:c16r2="http://schemas.microsoft.com/office/drawing/2015/06/chart">
            <c:ext xmlns:c16="http://schemas.microsoft.com/office/drawing/2014/chart" uri="{C3380CC4-5D6E-409C-BE32-E72D297353CC}">
              <c16:uniqueId val="{00000006-E011-498C-A9BC-C37DED699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686</c:v>
                </c:pt>
                <c:pt idx="3">
                  <c:v>635</c:v>
                </c:pt>
                <c:pt idx="6">
                  <c:v>533</c:v>
                </c:pt>
                <c:pt idx="9">
                  <c:v>431</c:v>
                </c:pt>
                <c:pt idx="12">
                  <c:v>365</c:v>
                </c:pt>
              </c:numCache>
            </c:numRef>
          </c:val>
          <c:extLst xmlns:c16r2="http://schemas.microsoft.com/office/drawing/2015/06/chart">
            <c:ext xmlns:c16="http://schemas.microsoft.com/office/drawing/2014/chart" uri="{C3380CC4-5D6E-409C-BE32-E72D297353CC}">
              <c16:uniqueId val="{00000007-E011-498C-A9BC-C37DED699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8076</c:v>
                </c:pt>
                <c:pt idx="3">
                  <c:v>7937</c:v>
                </c:pt>
                <c:pt idx="6">
                  <c:v>7704</c:v>
                </c:pt>
                <c:pt idx="9">
                  <c:v>7391</c:v>
                </c:pt>
                <c:pt idx="12">
                  <c:v>6948</c:v>
                </c:pt>
              </c:numCache>
            </c:numRef>
          </c:val>
          <c:extLst xmlns:c16r2="http://schemas.microsoft.com/office/drawing/2015/06/chart">
            <c:ext xmlns:c16="http://schemas.microsoft.com/office/drawing/2014/chart" uri="{C3380CC4-5D6E-409C-BE32-E72D297353CC}">
              <c16:uniqueId val="{00000008-E011-498C-A9BC-C37DED699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9</c:v>
                </c:pt>
                <c:pt idx="6">
                  <c:v>6</c:v>
                </c:pt>
                <c:pt idx="9">
                  <c:v>3</c:v>
                </c:pt>
                <c:pt idx="12">
                  <c:v>0</c:v>
                </c:pt>
              </c:numCache>
            </c:numRef>
          </c:val>
          <c:extLst xmlns:c16r2="http://schemas.microsoft.com/office/drawing/2015/06/chart">
            <c:ext xmlns:c16="http://schemas.microsoft.com/office/drawing/2014/chart" uri="{C3380CC4-5D6E-409C-BE32-E72D297353CC}">
              <c16:uniqueId val="{00000009-E011-498C-A9BC-C37DED699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14546</c:v>
                </c:pt>
                <c:pt idx="3">
                  <c:v>14143</c:v>
                </c:pt>
                <c:pt idx="6">
                  <c:v>13927</c:v>
                </c:pt>
                <c:pt idx="9">
                  <c:v>13931</c:v>
                </c:pt>
                <c:pt idx="12">
                  <c:v>13919</c:v>
                </c:pt>
              </c:numCache>
            </c:numRef>
          </c:val>
          <c:extLst xmlns:c16r2="http://schemas.microsoft.com/office/drawing/2015/06/chart">
            <c:ext xmlns:c16="http://schemas.microsoft.com/office/drawing/2014/chart" uri="{C3380CC4-5D6E-409C-BE32-E72D297353CC}">
              <c16:uniqueId val="{0000000A-E011-498C-A9BC-C37DED699566}"/>
            </c:ext>
          </c:extLst>
        </c:ser>
        <c:dLbls>
          <c:showLegendKey val="0"/>
          <c:showVal val="0"/>
          <c:showCatName val="0"/>
          <c:showSerName val="0"/>
          <c:showPercent val="0"/>
          <c:showBubbleSize val="0"/>
        </c:dLbls>
        <c:gapWidth val="100"/>
        <c:overlap val="100"/>
        <c:axId val="216662016"/>
        <c:axId val="216663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7953</c:v>
                </c:pt>
                <c:pt idx="2">
                  <c:v>#N/A</c:v>
                </c:pt>
                <c:pt idx="3">
                  <c:v>#N/A</c:v>
                </c:pt>
                <c:pt idx="4">
                  <c:v>7661</c:v>
                </c:pt>
                <c:pt idx="5">
                  <c:v>#N/A</c:v>
                </c:pt>
                <c:pt idx="6">
                  <c:v>#N/A</c:v>
                </c:pt>
                <c:pt idx="7">
                  <c:v>7002</c:v>
                </c:pt>
                <c:pt idx="8">
                  <c:v>#N/A</c:v>
                </c:pt>
                <c:pt idx="9">
                  <c:v>#N/A</c:v>
                </c:pt>
                <c:pt idx="10">
                  <c:v>6789</c:v>
                </c:pt>
                <c:pt idx="11">
                  <c:v>#N/A</c:v>
                </c:pt>
                <c:pt idx="12">
                  <c:v>#N/A</c:v>
                </c:pt>
                <c:pt idx="13">
                  <c:v>6380</c:v>
                </c:pt>
                <c:pt idx="14">
                  <c:v>#N/A</c:v>
                </c:pt>
              </c:numCache>
            </c:numRef>
          </c:val>
          <c:smooth val="0"/>
          <c:extLst xmlns:c16r2="http://schemas.microsoft.com/office/drawing/2015/06/chart">
            <c:ext xmlns:c16="http://schemas.microsoft.com/office/drawing/2014/chart" uri="{C3380CC4-5D6E-409C-BE32-E72D297353CC}">
              <c16:uniqueId val="{0000000B-E011-498C-A9BC-C37DED699566}"/>
            </c:ext>
          </c:extLst>
        </c:ser>
        <c:dLbls>
          <c:showLegendKey val="0"/>
          <c:showVal val="0"/>
          <c:showCatName val="0"/>
          <c:showSerName val="0"/>
          <c:showPercent val="0"/>
          <c:showBubbleSize val="0"/>
        </c:dLbls>
        <c:marker val="1"/>
        <c:smooth val="0"/>
        <c:axId val="216662016"/>
        <c:axId val="216663936"/>
      </c:lineChart>
      <c:catAx>
        <c:axId val="21666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663936"/>
        <c:crosses val="autoZero"/>
        <c:auto val="1"/>
        <c:lblAlgn val="ctr"/>
        <c:lblOffset val="100"/>
        <c:tickLblSkip val="1"/>
        <c:tickMarkSkip val="1"/>
        <c:noMultiLvlLbl val="0"/>
      </c:catAx>
      <c:valAx>
        <c:axId val="21666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6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c:v>
                </c:pt>
                <c:pt idx="1">
                  <c:v>1060</c:v>
                </c:pt>
                <c:pt idx="2">
                  <c:v>880</c:v>
                </c:pt>
              </c:numCache>
            </c:numRef>
          </c:val>
          <c:extLst xmlns:c16r2="http://schemas.microsoft.com/office/drawing/2015/06/chart">
            <c:ext xmlns:c16="http://schemas.microsoft.com/office/drawing/2014/chart" uri="{C3380CC4-5D6E-409C-BE32-E72D297353CC}">
              <c16:uniqueId val="{00000000-D3A5-44AF-8D8B-9DD9273E26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171</c:v>
                </c:pt>
                <c:pt idx="1">
                  <c:v>121</c:v>
                </c:pt>
                <c:pt idx="2">
                  <c:v>89</c:v>
                </c:pt>
              </c:numCache>
            </c:numRef>
          </c:val>
          <c:extLst xmlns:c16r2="http://schemas.microsoft.com/office/drawing/2015/06/chart">
            <c:ext xmlns:c16="http://schemas.microsoft.com/office/drawing/2014/chart" uri="{C3380CC4-5D6E-409C-BE32-E72D297353CC}">
              <c16:uniqueId val="{00000001-D3A5-44AF-8D8B-9DD9273E26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785</c:v>
                </c:pt>
                <c:pt idx="1">
                  <c:v>856</c:v>
                </c:pt>
                <c:pt idx="2">
                  <c:v>724</c:v>
                </c:pt>
              </c:numCache>
            </c:numRef>
          </c:val>
          <c:extLst xmlns:c16r2="http://schemas.microsoft.com/office/drawing/2015/06/chart">
            <c:ext xmlns:c16="http://schemas.microsoft.com/office/drawing/2014/chart" uri="{C3380CC4-5D6E-409C-BE32-E72D297353CC}">
              <c16:uniqueId val="{00000002-D3A5-44AF-8D8B-9DD9273E26FE}"/>
            </c:ext>
          </c:extLst>
        </c:ser>
        <c:dLbls>
          <c:showLegendKey val="0"/>
          <c:showVal val="0"/>
          <c:showCatName val="0"/>
          <c:showSerName val="0"/>
          <c:showPercent val="0"/>
          <c:showBubbleSize val="0"/>
        </c:dLbls>
        <c:gapWidth val="120"/>
        <c:overlap val="100"/>
        <c:axId val="217249280"/>
        <c:axId val="217250816"/>
      </c:barChart>
      <c:catAx>
        <c:axId val="2172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250816"/>
        <c:crosses val="autoZero"/>
        <c:auto val="1"/>
        <c:lblAlgn val="ctr"/>
        <c:lblOffset val="100"/>
        <c:tickLblSkip val="1"/>
        <c:tickMarkSkip val="1"/>
        <c:noMultiLvlLbl val="0"/>
      </c:catAx>
      <c:valAx>
        <c:axId val="21725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24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{1602CF37-7FDF-47FD-9153-DAA2834E2CBE}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2D-476C-A69F-FC44ADA3A50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{926FF890-E64D-4DBD-A815-BB086D81EB1A}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2D-476C-A69F-FC44ADA3A50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{16BDFAE1-5E9B-4977-A1AE-FD425CFCA221}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2D-476C-A69F-FC44ADA3A50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{26E4C620-F06C-4CE9-B8C2-063389E4EC62}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2D-476C-A69F-FC44ADA3A50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{0A1A4692-BC06-4163-84E8-974384EA1973}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2D-476C-A69F-FC44ADA3A5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{93C90491-5194-4041-AF4A-0BEAE93B2590}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2D-476C-A69F-FC44ADA3A5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{3892598D-99CC-4BA6-B8FD-FCBCCC6220CC}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2D-476C-A69F-FC44ADA3A5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{62C12774-00AF-4BF4-8292-C86F2CB4DAA7}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2D-476C-A69F-FC44ADA3A5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{9CA8C48D-8A4E-4289-9CAA-E5194C85F5BA}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2D-476C-A69F-FC44ADA3A5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53.3</c:v>
                </c:pt>
                <c:pt idx="32">
                  <c:v>53.4</c:v>
                </c:pt>
              </c:numCache>
            </c:numRef>
          </c:xVal>
          <c:yVal>
            <c:numRef>
              <c:f>公会計指標分析・財政指標組合せ分析表!$BP$51:$DC$51</c:f>
              <c:numCache>
                <c:formatCode>#,##0.0;"▲ "#,##0.0</c:formatCode>
                <c:ptCount val="40"/>
                <c:pt idx="16">
                  <c:v>115.2</c:v>
                </c:pt>
                <c:pt idx="24">
                  <c:v>113</c:v>
                </c:pt>
                <c:pt idx="32">
                  <c:v>105.1</c:v>
                </c:pt>
              </c:numCache>
            </c:numRef>
          </c:yVal>
          <c:smooth val="0"/>
          <c:extLst xmlns:c16r2="http://schemas.microsoft.com/office/drawing/2015/06/chart">
            <c:ext xmlns:c16="http://schemas.microsoft.com/office/drawing/2014/chart" uri="{C3380CC4-5D6E-409C-BE32-E72D297353CC}">
              <c16:uniqueId val="{00000009-8A2D-476C-A69F-FC44ADA3A5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{FE208BA1-4D95-4972-92D3-0DB17DD376F1}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2D-476C-A69F-FC44ADA3A50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{0970CA68-BDBF-4F1C-8561-47EEEFA366AE}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2D-476C-A69F-FC44ADA3A50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{386086E5-6049-45AA-8AE3-210FFF6019CE}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2D-476C-A69F-FC44ADA3A50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{D448979A-B5D0-4558-B606-CBEA182951D8}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2D-476C-A69F-FC44ADA3A50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{DC4C26FF-0926-4C36-9948-E34731369F85}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2D-476C-A69F-FC44ADA3A5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{70D09A5E-38BD-40D7-ADCA-83289C60CFAE}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2D-476C-A69F-FC44ADA3A5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{7040550D-B7E4-42C9-8F14-D9F1C8C8BD32}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2D-476C-A69F-FC44ADA3A5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{23607B89-5FCB-4DDC-8538-A68DB7F2F209}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2D-476C-A69F-FC44ADA3A5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{B9F45607-0EE2-44B6-86D3-33D55F562DA6}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2D-476C-A69F-FC44ADA3A5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8A2D-476C-A69F-FC44ADA3A50D}"/>
            </c:ext>
          </c:extLst>
        </c:ser>
        <c:dLbls>
          <c:showLegendKey val="0"/>
          <c:showVal val="1"/>
          <c:showCatName val="0"/>
          <c:showSerName val="0"/>
          <c:showPercent val="0"/>
          <c:showBubbleSize val="0"/>
        </c:dLbls>
        <c:axId val="217052672"/>
        <c:axId val="217054592"/>
      </c:scatterChart>
      <c:valAx>
        <c:axId val="217052672"/>
        <c:scaling>
          <c:orientation val="minMax"/>
          <c:max val="58.1"/>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054592"/>
        <c:crosses val="autoZero"/>
        <c:crossBetween val="midCat"/>
      </c:valAx>
      <c:valAx>
        <c:axId val="217054592"/>
        <c:scaling>
          <c:orientation val="minMax"/>
          <c:max val="1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052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{EFAFC30E-9E64-4B04-B0C5-8EBE39B85422}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2C8-4986-9F30-250C21B9DCC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{C1575112-641F-44A3-9F24-E81EAA5E0B94}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C8-4986-9F30-250C21B9DCC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{BF68CFD0-1C6B-4CEB-8B55-02CC059533FF}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C8-4986-9F30-250C21B9DCC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{75238C83-35D4-4B38-98DB-68650B2D33DE}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C8-4986-9F30-250C21B9DCC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{B9B0CA70-7081-4848-89DE-44EB3487E447}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C8-4986-9F30-250C21B9DCC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{0BCE958D-DCA4-49B5-94CB-0773527EB8FC}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2C8-4986-9F30-250C21B9DCC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{B5DEA57F-9C41-4B17-9EED-F340C3A6D1A8}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2C8-4986-9F30-250C21B9DCC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{BF285AA9-A4EA-4966-A5F6-6131012F48AB}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2C8-4986-9F30-250C21B9DCC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{69F7F81B-A5D4-4C1A-93EE-1AF98C779E5A}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2C8-4986-9F30-250C21B9DC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13.8</c:v>
                </c:pt>
                <c:pt idx="16">
                  <c:v>12.9</c:v>
                </c:pt>
                <c:pt idx="24">
                  <c:v>12.2</c:v>
                </c:pt>
                <c:pt idx="32">
                  <c:v>11.9</c:v>
                </c:pt>
              </c:numCache>
            </c:numRef>
          </c:xVal>
          <c:yVal>
            <c:numRef>
              <c:f>公会計指標分析・財政指標組合せ分析表!$BP$73:$DC$73</c:f>
              <c:numCache>
                <c:formatCode>#,##0.0;"▲ "#,##0.0</c:formatCode>
                <c:ptCount val="40"/>
                <c:pt idx="0">
                  <c:v>130</c:v>
                </c:pt>
                <c:pt idx="8">
                  <c:v>122.6</c:v>
                </c:pt>
                <c:pt idx="16">
                  <c:v>115.2</c:v>
                </c:pt>
                <c:pt idx="24">
                  <c:v>113</c:v>
                </c:pt>
                <c:pt idx="32">
                  <c:v>105.1</c:v>
                </c:pt>
              </c:numCache>
            </c:numRef>
          </c:yVal>
          <c:smooth val="0"/>
          <c:extLst xmlns:c16r2="http://schemas.microsoft.com/office/drawing/2015/06/chart">
            <c:ext xmlns:c16="http://schemas.microsoft.com/office/drawing/2014/chart" uri="{C3380CC4-5D6E-409C-BE32-E72D297353CC}">
              <c16:uniqueId val="{00000009-E2C8-4986-9F30-250C21B9DC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{1EA8BC80-31D2-4C34-A799-008F2CF9C92B}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2C8-4986-9F30-250C21B9DC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{ADB86461-1E3B-4178-B4FC-856FD2415362}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C8-4986-9F30-250C21B9DCC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{D44CD4BC-2C1E-49E4-914C-805F8716CB7C}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C8-4986-9F30-250C21B9DCC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{2A89911C-25D6-4674-8416-F51C17834E71}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C8-4986-9F30-250C21B9DCC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{0B67FC9D-58B9-49EE-A20C-BE14E47188D9}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C8-4986-9F30-250C21B9DCC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{B33EF4C6-D4BF-4380-894D-B65806F6B246}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2C8-4986-9F30-250C21B9DCCA}"/>
                </c:ext>
              </c:extLst>
            </c:dLbl>
            <c:dLbl>
              <c:idx val="16"/>
              <c:layout>
                <c:manualLayout>
                  <c:x val="-2.396223890129481E-2"/>
                  <c:y val="-8.77641521000995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{D5DE7697-A4CE-4FC4-99EB-3BFA7E21DF3B}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2C8-4986-9F30-250C21B9DCCA}"/>
                </c:ext>
              </c:extLst>
            </c:dLbl>
            <c:dLbl>
              <c:idx val="24"/>
              <c:layout>
                <c:manualLayout>
                  <c:x val="-3.9433744336926473E-2"/>
                  <c:y val="-5.931405219647552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{8D32F01A-1921-4AAF-B456-DB2872B4E4BB}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2C8-4986-9F30-250C21B9DCCA}"/>
                </c:ext>
              </c:extLst>
            </c:dLbl>
            <c:dLbl>
              <c:idx val="32"/>
              <c:layout>
                <c:manualLayout>
                  <c:x val="-3.1697991619110633E-2"/>
                  <c:y val="-4.01717369668068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{D5AD6CEC-60DE-4D04-B85F-11F8BFC89E7D}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2C8-4986-9F30-250C21B9DC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E2C8-4986-9F30-250C21B9DCCA}"/>
            </c:ext>
          </c:extLst>
        </c:ser>
        <c:dLbls>
          <c:showLegendKey val="0"/>
          <c:showVal val="1"/>
          <c:showCatName val="0"/>
          <c:showSerName val="0"/>
          <c:showPercent val="0"/>
          <c:showBubbleSize val="0"/>
        </c:dLbls>
        <c:axId val="220632192"/>
        <c:axId val="220634112"/>
      </c:scatterChart>
      <c:valAx>
        <c:axId val="220632192"/>
        <c:scaling>
          <c:orientation val="minMax"/>
          <c:max val="15.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634112"/>
        <c:crosses val="autoZero"/>
        <c:crossBetween val="midCat"/>
      </c:valAx>
      <c:valAx>
        <c:axId val="220634112"/>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632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年度のピーク以降減少しているが、平成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年度は公営企業債の元金償還金に対する繰入金が大幅に増加（前年度比＋</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％）した。算入公債費等も増額となり、実質公債費比率の分子としては、前年度より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716</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部事務組合のうち、北村山広域行政事務組合と河北町ほか２市広域斎場事務組合は地方債の償還が完了し当面の発行予定もないが、北村山公立病院組合と東根市外二市一町共立衛生処理組合では今後も地方債を発行して事業を実施予定のため、大きな減少は見込めない状況にある。また、水道事業では簡易水道統合整備に係る元金償還が始まり、下水道事業も高止まりの状態が続くことから、下水道事業の自己財源確保と一般会計の地方債発行抑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満期一括償還地方債は発行していないため、満期一括償還地方債の借入に係る積立はない。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一般会計に係る地方債現在高については前年度を下回るよう地方債の発行を抑制しており、平成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年度は前年度から</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減額することができた。しかしながら臨時財政対策債の発行額の増加や、事業の繰越、国補正予算等による影響を受け、当初計画以上の発行額になることも予想されるため、引き続き、起債対象事業を厳選し、地方債発行の抑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また、公営企業債等繰入見込額、組合等負担見込額、退職手当負担見込額については、いずれも前年度を下回り、将来負担額は前年度より</a:t>
          </a:r>
          <a:r>
            <a:rPr kumimoji="1" lang="en-US" altLang="ja-JP" sz="1200">
              <a:latin typeface="ＭＳ ゴシック" pitchFamily="49" charset="-128"/>
              <a:ea typeface="ＭＳ ゴシック" pitchFamily="49" charset="-128"/>
            </a:rPr>
            <a:t>632</a:t>
          </a:r>
          <a:r>
            <a:rPr kumimoji="1" lang="ja-JP" altLang="en-US" sz="1200">
              <a:latin typeface="ＭＳ ゴシック" pitchFamily="49" charset="-128"/>
              <a:ea typeface="ＭＳ ゴシック" pitchFamily="49" charset="-128"/>
            </a:rPr>
            <a:t>百万円減少した。一方、充当可能財源のうち基金と特定収入が前年度より減少し、全体で</a:t>
          </a:r>
          <a:r>
            <a:rPr kumimoji="1" lang="en-US" altLang="ja-JP" sz="1200">
              <a:latin typeface="ＭＳ ゴシック" pitchFamily="49" charset="-128"/>
              <a:ea typeface="ＭＳ ゴシック" pitchFamily="49" charset="-128"/>
            </a:rPr>
            <a:t>226</a:t>
          </a:r>
          <a:r>
            <a:rPr kumimoji="1" lang="ja-JP" altLang="en-US" sz="1200">
              <a:latin typeface="ＭＳ ゴシック" pitchFamily="49" charset="-128"/>
              <a:ea typeface="ＭＳ ゴシック" pitchFamily="49" charset="-128"/>
            </a:rPr>
            <a:t>百万円減少した。特定収入については今後も減額が見込まれるため、充当可能基金について現在の水準をできるだけ維持できるよう、歳出経費の節減を進める必要がある。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夢応援奨学基金と阿部厚生基金を除くすべての基金で積立額より取崩額の方が大きかったため、基金全体の残高が▲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％）減少した。特に、ふるさと納税寄附金を主な財源とするふるさとづくり基金が、平成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百万円残高を増やし、財政調整基金などの残高が減額している状況でも基金全体の残高を増やしていたのに対し、平成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年度はふるさと納税寄附金が伸び悩んだこともあり積立額が前年度比▲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百万円となり、これまでの状況が一転、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同程度の水準を維持し、今後の施設改修や建て替え等に備えて、可能な限り公共施設等整備基金と余暇活動施設整備基金への積立を行なっていく。ふるさとづくり基金は、本市重点施策の実施に有効活用しているため、ふるさと納税寄附金の増額に向けた取組みを強化し、短期間で枯渇することがないよう取崩額を決定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・ふるさとづくり基金：子育て支援事業や観光・交流事業、市長が必要と認めた事業に要する費用に充てることとし、平成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年度はふるさと納税寄附の返礼品等経費のほか、子育て応援定住促進対策事業や児童遊戯施設整備事業、東京オリンピックホストタウン事業などに充当。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・公共施設等整備基金：公共施設等の整備及び改修の費用に充てることとし、平成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年度は道路の新設改良や消雪施設更新、楯岡小学校改築事業に係る備品購入費用などに充当。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・夢応援奨学基金：高等学校や大学等への進学及び就学の支援のための給付型奨学金に充当。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・余暇活動施設整備基金：碁点レクリエーションセンター（クアハウス碁点）や故里交流施設（道の駅むらやま）など余暇活動施設の整備資金に充てることとし、平成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年度はクアハウス碁点のトイレ改修事業や冷凍機更新事業などに充当。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・阿部厚生基金：肢体不自由児の更生、保健、福祉の諸施策に充てる果実運用型の基金のため、平成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年度の取崩しは行っていない。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ふるさとづくり基金はふるさと納税寄附金の受入分として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百万円を積み立て、返礼品等経費と子育て支援事業や産業振興事業など本市の重点施策事業に充てるため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百万円の減額、公共施設等整備基金は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百万円を積み立て、事業充当のため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百万円の減額、余暇活動施設整備基金も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百万円を積み立て、事業充当のため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百万円の減額となった。夢応援奨学基金は、事業の趣旨に賛同する方からの支援金や基金の利子収入など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百万円を積み立て、奨学金の財源として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百万円取り崩したため、年度末残高が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寄附金の全額を積み立て、返礼品等経費や子育て支援事業など市の重点施策に充てるため取り崩す基金であることから、ふるさと納税寄附額に大きく左右されるが、寄附金の増額を図り計画的に活用していく。公共施設等整備基金と余暇活動施設整備基金は今後の施設改修や建て替え等に備えて、計画的に積立を実施する。夢応援奨学基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年度の基金造成後は奨学金充当のため取り崩し、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年程度で使い切る見込みだったが、趣旨賛同者等から支援を受け積立も行なっているため、今後数年間は同程度の水準を維持する見込み。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年度中の積立が、平成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年度決算の剰余金処分によるもの（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百万円）と利子だったのに対し、取崩額が前年度より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百万円になったため、基金残高は前年度より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当初予算の財政調整基金繰入金が平成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年度以降増額傾向にあるため、前年度より減額となる予算編成ができるよう他の財源の確保に努めつつ、災害や豪雪に備えた基金残高として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百万円）と新防災行政無線整備に係る償還に充てるための積立（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百万円）を行ない、繰上償還等のために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年度から歳計剰余金処分による基金への編入を財政調整基金のほか減債基金にも行なうようにし、銀行等引受債の繰上償還を積極的に実施することとした。平成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年度の繰上償還は前年度よりさらに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百万円増やし、一般会計と下水道事業特別会計で合わせて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百万円の繰上償還を行なった。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引き続き、銀行等引受債の繰上償還を実施するため、歳計剰余金処分による積立を行ない、基金残高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百万円の水準を維持したい。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有形固定資産減価償却率は、全国平均・山形県平均を下回っており、類似団体平均も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ポイント下回っているがほぼ類似団体平均程度となっている。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206240" y="5169281"/>
          <a:ext cx="1270" cy="1126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258945" y="6299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119245" y="62955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258945" y="49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119245" y="51692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67" name="有形固定資産減価償却率平均値テキスト"/>
        <xdr:cNvSpPr txBox="1"/>
      </xdr:nvSpPr>
      <xdr:spPr>
        <a:xfrm>
          <a:off x="4258945" y="5547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157345" y="569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3537585" y="572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2867025" y="57763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196465" y="5668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7" name="楕円 76"/>
        <xdr:cNvSpPr/>
      </xdr:nvSpPr>
      <xdr:spPr>
        <a:xfrm>
          <a:off x="4157345" y="5780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78" name="有形固定資産減価償却率該当値テキスト"/>
        <xdr:cNvSpPr txBox="1"/>
      </xdr:nvSpPr>
      <xdr:spPr>
        <a:xfrm>
          <a:off x="4258945" y="575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166878</xdr:rowOff>
    </xdr:from>
    <xdr:to>
      <xdr:col>19</xdr:col>
      <xdr:colOff>187325</xdr:colOff>
      <xdr:row>30</xdr:row>
      <xdr:rowOff>97028</xdr:rowOff>
    </xdr:to>
    <xdr:sp macro="" textlink="">
      <xdr:nvSpPr>
        <xdr:cNvPr id="79" name="楕円 78"/>
        <xdr:cNvSpPr/>
      </xdr:nvSpPr>
      <xdr:spPr>
        <a:xfrm>
          <a:off x="3537585" y="5782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46228</xdr:rowOff>
    </xdr:to>
    <xdr:cxnSp macro="">
      <xdr:nvCxnSpPr>
        <xdr:cNvPr id="80" name="直線コネクタ 79"/>
        <xdr:cNvCxnSpPr/>
      </xdr:nvCxnSpPr>
      <xdr:spPr>
        <a:xfrm flipV="1">
          <a:off x="3588385" y="5827649"/>
          <a:ext cx="61976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38608</xdr:rowOff>
    </xdr:from>
    <xdr:to>
      <xdr:col>15</xdr:col>
      <xdr:colOff>187325</xdr:colOff>
      <xdr:row>30</xdr:row>
      <xdr:rowOff>140208</xdr:rowOff>
    </xdr:to>
    <xdr:sp macro="" textlink="">
      <xdr:nvSpPr>
        <xdr:cNvPr id="81" name="楕円 80"/>
        <xdr:cNvSpPr/>
      </xdr:nvSpPr>
      <xdr:spPr>
        <a:xfrm>
          <a:off x="2867025" y="5822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46228</xdr:rowOff>
    </xdr:from>
    <xdr:to>
      <xdr:col>19</xdr:col>
      <xdr:colOff>136525</xdr:colOff>
      <xdr:row>30</xdr:row>
      <xdr:rowOff>89408</xdr:rowOff>
    </xdr:to>
    <xdr:cxnSp macro="">
      <xdr:nvCxnSpPr>
        <xdr:cNvPr id="82" name="直線コネクタ 81"/>
        <xdr:cNvCxnSpPr/>
      </xdr:nvCxnSpPr>
      <xdr:spPr>
        <a:xfrm flipV="1">
          <a:off x="2917825" y="5829808"/>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83" name="n_1aveValue有形固定資産減価償却率"/>
        <xdr:cNvSpPr txBox="1"/>
      </xdr:nvSpPr>
      <xdr:spPr>
        <a:xfrm>
          <a:off x="3395989" y="5501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4" name="n_2aveValue有形固定資産減価償却率"/>
        <xdr:cNvSpPr txBox="1"/>
      </xdr:nvSpPr>
      <xdr:spPr>
        <a:xfrm>
          <a:off x="2738129" y="555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5" name="n_3aveValue有形固定資産減価償却率"/>
        <xdr:cNvSpPr txBox="1"/>
      </xdr:nvSpPr>
      <xdr:spPr>
        <a:xfrm>
          <a:off x="2067569" y="54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88155</xdr:rowOff>
    </xdr:from>
    <xdr:ext cx="405111" cy="259045"/>
    <xdr:sp macro="" textlink="">
      <xdr:nvSpPr>
        <xdr:cNvPr id="86" name="n_1mainValue有形固定資産減価償却率"/>
        <xdr:cNvSpPr txBox="1"/>
      </xdr:nvSpPr>
      <xdr:spPr>
        <a:xfrm>
          <a:off x="3395989" y="587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131335</xdr:rowOff>
    </xdr:from>
    <xdr:ext cx="405111" cy="259045"/>
    <xdr:sp macro="" textlink="">
      <xdr:nvSpPr>
        <xdr:cNvPr id="87" name="n_2mainValue有形固定資産減価償却率"/>
        <xdr:cNvSpPr txBox="1"/>
      </xdr:nvSpPr>
      <xdr:spPr>
        <a:xfrm>
          <a:off x="2738129" y="591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年度決算の債務償還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は、全国平均・県平均を上回っており、類似団体平均も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ポイント上回っている。将来負担額が過度に大きくならないように注力していく。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6" name="直線コネクタ 115"/>
        <xdr:cNvCxnSpPr/>
      </xdr:nvCxnSpPr>
      <xdr:spPr>
        <a:xfrm flipV="1">
          <a:off x="13027660" y="5121183"/>
          <a:ext cx="1269" cy="1484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9" name="債務償還比率最大値テキスト"/>
        <xdr:cNvSpPr txBox="1"/>
      </xdr:nvSpPr>
      <xdr:spPr>
        <a:xfrm>
          <a:off x="13080365" y="49040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0" name="直線コネクタ 119"/>
        <xdr:cNvCxnSpPr/>
      </xdr:nvCxnSpPr>
      <xdr:spPr>
        <a:xfrm>
          <a:off x="12963525" y="5121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1" name="債務償還比率平均値テキスト"/>
        <xdr:cNvSpPr txBox="1"/>
      </xdr:nvSpPr>
      <xdr:spPr>
        <a:xfrm>
          <a:off x="13080365" y="5846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2" name="フローチャート: 判断 121"/>
        <xdr:cNvSpPr/>
      </xdr:nvSpPr>
      <xdr:spPr>
        <a:xfrm>
          <a:off x="13001625" y="586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3" name="フローチャート: 判断 122"/>
        <xdr:cNvSpPr/>
      </xdr:nvSpPr>
      <xdr:spPr>
        <a:xfrm>
          <a:off x="12359005" y="5884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21265</xdr:rowOff>
    </xdr:from>
    <xdr:to>
      <xdr:col>76</xdr:col>
      <xdr:colOff>73025</xdr:colOff>
      <xdr:row>29</xdr:row>
      <xdr:rowOff>122865</xdr:rowOff>
    </xdr:to>
    <xdr:sp macro="" textlink="">
      <xdr:nvSpPr>
        <xdr:cNvPr id="129" name="楕円 128"/>
        <xdr:cNvSpPr/>
      </xdr:nvSpPr>
      <xdr:spPr>
        <a:xfrm>
          <a:off x="13001625" y="5637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44142</xdr:rowOff>
    </xdr:from>
    <xdr:ext cx="469744" cy="259045"/>
    <xdr:sp macro="" textlink="">
      <xdr:nvSpPr>
        <xdr:cNvPr id="130" name="債務償還比率該当値テキスト"/>
        <xdr:cNvSpPr txBox="1"/>
      </xdr:nvSpPr>
      <xdr:spPr>
        <a:xfrm>
          <a:off x="13080365" y="549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57298</xdr:rowOff>
    </xdr:from>
    <xdr:to>
      <xdr:col>72</xdr:col>
      <xdr:colOff>123825</xdr:colOff>
      <xdr:row>28</xdr:row>
      <xdr:rowOff>158898</xdr:rowOff>
    </xdr:to>
    <xdr:sp macro="" textlink="">
      <xdr:nvSpPr>
        <xdr:cNvPr id="131" name="楕円 130"/>
        <xdr:cNvSpPr/>
      </xdr:nvSpPr>
      <xdr:spPr>
        <a:xfrm>
          <a:off x="12359005" y="55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108098</xdr:rowOff>
    </xdr:from>
    <xdr:to>
      <xdr:col>76</xdr:col>
      <xdr:colOff>22225</xdr:colOff>
      <xdr:row>29</xdr:row>
      <xdr:rowOff>72065</xdr:rowOff>
    </xdr:to>
    <xdr:cxnSp macro="">
      <xdr:nvCxnSpPr>
        <xdr:cNvPr id="132" name="直線コネクタ 131"/>
        <xdr:cNvCxnSpPr/>
      </xdr:nvCxnSpPr>
      <xdr:spPr>
        <a:xfrm>
          <a:off x="12409805" y="5556398"/>
          <a:ext cx="619760" cy="13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3" name="n_1aveValue債務償還比率"/>
        <xdr:cNvSpPr txBox="1"/>
      </xdr:nvSpPr>
      <xdr:spPr>
        <a:xfrm>
          <a:off x="12185092" y="59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3975</xdr:rowOff>
    </xdr:from>
    <xdr:ext cx="469744" cy="259045"/>
    <xdr:sp macro="" textlink="">
      <xdr:nvSpPr>
        <xdr:cNvPr id="134" name="n_1mainValue債務償還比率"/>
        <xdr:cNvSpPr txBox="1"/>
      </xdr:nvSpPr>
      <xdr:spPr>
        <a:xfrm>
          <a:off x="12185092" y="52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086225" y="570166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12496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02082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xdr:cNvSpPr txBox="1"/>
      </xdr:nvSpPr>
      <xdr:spPr>
        <a:xfrm>
          <a:off x="412496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312160" y="6399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5146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73990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xdr:cNvSpPr/>
      </xdr:nvSpPr>
      <xdr:spPr>
        <a:xfrm>
          <a:off x="403606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2" name="【道路】&#10;有形固定資産減価償却率該当値テキスト"/>
        <xdr:cNvSpPr txBox="1"/>
      </xdr:nvSpPr>
      <xdr:spPr>
        <a:xfrm>
          <a:off x="412496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3" name="楕円 72"/>
        <xdr:cNvSpPr/>
      </xdr:nvSpPr>
      <xdr:spPr>
        <a:xfrm>
          <a:off x="3312160" y="640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85725</xdr:rowOff>
    </xdr:to>
    <xdr:cxnSp macro="">
      <xdr:nvCxnSpPr>
        <xdr:cNvPr id="74" name="直線コネクタ 73"/>
        <xdr:cNvCxnSpPr/>
      </xdr:nvCxnSpPr>
      <xdr:spPr>
        <a:xfrm flipV="1">
          <a:off x="3355340" y="642366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61595</xdr:rowOff>
    </xdr:from>
    <xdr:to>
      <xdr:col>15</xdr:col>
      <xdr:colOff>101600</xdr:colOff>
      <xdr:row>38</xdr:row>
      <xdr:rowOff>163195</xdr:rowOff>
    </xdr:to>
    <xdr:sp macro="" textlink="">
      <xdr:nvSpPr>
        <xdr:cNvPr id="75" name="楕円 74"/>
        <xdr:cNvSpPr/>
      </xdr:nvSpPr>
      <xdr:spPr>
        <a:xfrm>
          <a:off x="25146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112395</xdr:rowOff>
    </xdr:to>
    <xdr:cxnSp macro="">
      <xdr:nvCxnSpPr>
        <xdr:cNvPr id="76" name="直線コネクタ 75"/>
        <xdr:cNvCxnSpPr/>
      </xdr:nvCxnSpPr>
      <xdr:spPr>
        <a:xfrm flipV="1">
          <a:off x="2565400" y="64560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7" name="n_1aveValue【道路】&#10;有形固定資産減価償却率"/>
        <xdr:cNvSpPr txBox="1"/>
      </xdr:nvSpPr>
      <xdr:spPr>
        <a:xfrm>
          <a:off x="317056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38570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61100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0" name="n_1mainValue【道路】&#10;有形固定資産減価償却率"/>
        <xdr:cNvSpPr txBox="1"/>
      </xdr:nvSpPr>
      <xdr:spPr>
        <a:xfrm>
          <a:off x="317056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8272</xdr:rowOff>
    </xdr:from>
    <xdr:ext cx="405111" cy="259045"/>
    <xdr:sp macro="" textlink="">
      <xdr:nvSpPr>
        <xdr:cNvPr id="81" name="n_2mainValue【道路】&#10;有形固定資産減価償却率"/>
        <xdr:cNvSpPr txBox="1"/>
      </xdr:nvSpPr>
      <xdr:spPr>
        <a:xfrm>
          <a:off x="238570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9219565" y="5707475"/>
          <a:ext cx="0" cy="136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9258300" y="70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9154160" y="7076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9258300" y="549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9154160" y="570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155509</xdr:rowOff>
    </xdr:from>
    <xdr:ext cx="534377" cy="259045"/>
    <xdr:sp macro="" textlink="">
      <xdr:nvSpPr>
        <xdr:cNvPr id="110" name="【道路】&#10;一人当たり延長平均値テキスト"/>
        <xdr:cNvSpPr txBox="1"/>
      </xdr:nvSpPr>
      <xdr:spPr>
        <a:xfrm>
          <a:off x="9258300" y="635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9192260" y="6502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8445500" y="6503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7670800" y="64597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6873240" y="6495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142539</xdr:rowOff>
    </xdr:from>
    <xdr:to>
      <xdr:col>55</xdr:col>
      <xdr:colOff>50800</xdr:colOff>
      <xdr:row>40</xdr:row>
      <xdr:rowOff>72689</xdr:rowOff>
    </xdr:to>
    <xdr:sp macro="" textlink="">
      <xdr:nvSpPr>
        <xdr:cNvPr id="120" name="楕円 119"/>
        <xdr:cNvSpPr/>
      </xdr:nvSpPr>
      <xdr:spPr>
        <a:xfrm>
          <a:off x="9192260" y="668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120966</xdr:rowOff>
    </xdr:from>
    <xdr:ext cx="534377" cy="259045"/>
    <xdr:sp macro="" textlink="">
      <xdr:nvSpPr>
        <xdr:cNvPr id="121" name="【道路】&#10;一人当たり延長該当値テキスト"/>
        <xdr:cNvSpPr txBox="1"/>
      </xdr:nvSpPr>
      <xdr:spPr>
        <a:xfrm>
          <a:off x="9258300" y="6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154197</xdr:rowOff>
    </xdr:from>
    <xdr:to>
      <xdr:col>50</xdr:col>
      <xdr:colOff>165100</xdr:colOff>
      <xdr:row>40</xdr:row>
      <xdr:rowOff>84347</xdr:rowOff>
    </xdr:to>
    <xdr:sp macro="" textlink="">
      <xdr:nvSpPr>
        <xdr:cNvPr id="122" name="楕円 121"/>
        <xdr:cNvSpPr/>
      </xdr:nvSpPr>
      <xdr:spPr>
        <a:xfrm>
          <a:off x="8445500" y="6692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21889</xdr:rowOff>
    </xdr:from>
    <xdr:to>
      <xdr:col>55</xdr:col>
      <xdr:colOff>0</xdr:colOff>
      <xdr:row>40</xdr:row>
      <xdr:rowOff>33547</xdr:rowOff>
    </xdr:to>
    <xdr:cxnSp macro="">
      <xdr:nvCxnSpPr>
        <xdr:cNvPr id="123" name="直線コネクタ 122"/>
        <xdr:cNvCxnSpPr/>
      </xdr:nvCxnSpPr>
      <xdr:spPr>
        <a:xfrm flipV="1">
          <a:off x="8496300" y="6727489"/>
          <a:ext cx="7239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160941</xdr:rowOff>
    </xdr:from>
    <xdr:to>
      <xdr:col>46</xdr:col>
      <xdr:colOff>38100</xdr:colOff>
      <xdr:row>40</xdr:row>
      <xdr:rowOff>91091</xdr:rowOff>
    </xdr:to>
    <xdr:sp macro="" textlink="">
      <xdr:nvSpPr>
        <xdr:cNvPr id="124" name="楕円 123"/>
        <xdr:cNvSpPr/>
      </xdr:nvSpPr>
      <xdr:spPr>
        <a:xfrm>
          <a:off x="7670800" y="6698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33547</xdr:rowOff>
    </xdr:from>
    <xdr:to>
      <xdr:col>50</xdr:col>
      <xdr:colOff>114300</xdr:colOff>
      <xdr:row>40</xdr:row>
      <xdr:rowOff>40291</xdr:rowOff>
    </xdr:to>
    <xdr:cxnSp macro="">
      <xdr:nvCxnSpPr>
        <xdr:cNvPr id="125" name="直線コネクタ 124"/>
        <xdr:cNvCxnSpPr/>
      </xdr:nvCxnSpPr>
      <xdr:spPr>
        <a:xfrm flipV="1">
          <a:off x="7713980" y="6739147"/>
          <a:ext cx="78232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79424</xdr:rowOff>
    </xdr:from>
    <xdr:ext cx="534377" cy="259045"/>
    <xdr:sp macro="" textlink="">
      <xdr:nvSpPr>
        <xdr:cNvPr id="126" name="n_1aveValue【道路】&#10;一人当たり延長"/>
        <xdr:cNvSpPr txBox="1"/>
      </xdr:nvSpPr>
      <xdr:spPr>
        <a:xfrm>
          <a:off x="8239271" y="6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36104</xdr:rowOff>
    </xdr:from>
    <xdr:ext cx="534377" cy="259045"/>
    <xdr:sp macro="" textlink="">
      <xdr:nvSpPr>
        <xdr:cNvPr id="127" name="n_2aveValue【道路】&#10;一人当たり延長"/>
        <xdr:cNvSpPr txBox="1"/>
      </xdr:nvSpPr>
      <xdr:spPr>
        <a:xfrm>
          <a:off x="7477271" y="62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6702571" y="62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75474</xdr:rowOff>
    </xdr:from>
    <xdr:ext cx="534377" cy="259045"/>
    <xdr:sp macro="" textlink="">
      <xdr:nvSpPr>
        <xdr:cNvPr id="129" name="n_1mainValue【道路】&#10;一人当たり延長"/>
        <xdr:cNvSpPr txBox="1"/>
      </xdr:nvSpPr>
      <xdr:spPr>
        <a:xfrm>
          <a:off x="8239271" y="67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82218</xdr:rowOff>
    </xdr:from>
    <xdr:ext cx="534377" cy="259045"/>
    <xdr:sp macro="" textlink="">
      <xdr:nvSpPr>
        <xdr:cNvPr id="130" name="n_2mainValue【道路】&#10;一人当たり延長"/>
        <xdr:cNvSpPr txBox="1"/>
      </xdr:nvSpPr>
      <xdr:spPr>
        <a:xfrm>
          <a:off x="7477271" y="67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086225" y="9413966"/>
          <a:ext cx="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124960" y="10740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020820" y="10737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12496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02082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124960" y="9700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036060" y="9845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312160" y="9856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5146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73990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71" name="楕円 170"/>
        <xdr:cNvSpPr/>
      </xdr:nvSpPr>
      <xdr:spPr>
        <a:xfrm>
          <a:off x="403606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33762</xdr:rowOff>
    </xdr:from>
    <xdr:ext cx="405111" cy="259045"/>
    <xdr:sp macro="" textlink="">
      <xdr:nvSpPr>
        <xdr:cNvPr id="172" name="【橋りょう・トンネル】&#10;有形固定資産減価償却率該当値テキスト"/>
        <xdr:cNvSpPr txBox="1"/>
      </xdr:nvSpPr>
      <xdr:spPr>
        <a:xfrm>
          <a:off x="4124960" y="992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73" name="楕円 172"/>
        <xdr:cNvSpPr/>
      </xdr:nvSpPr>
      <xdr:spPr>
        <a:xfrm>
          <a:off x="3312160" y="997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135527</xdr:rowOff>
    </xdr:to>
    <xdr:cxnSp macro="">
      <xdr:nvCxnSpPr>
        <xdr:cNvPr id="174" name="直線コネクタ 173"/>
        <xdr:cNvCxnSpPr/>
      </xdr:nvCxnSpPr>
      <xdr:spPr>
        <a:xfrm flipV="1">
          <a:off x="3355340" y="9996895"/>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75" name="楕円 174"/>
        <xdr:cNvSpPr/>
      </xdr:nvSpPr>
      <xdr:spPr>
        <a:xfrm>
          <a:off x="25146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148590</xdr:rowOff>
    </xdr:to>
    <xdr:cxnSp macro="">
      <xdr:nvCxnSpPr>
        <xdr:cNvPr id="176" name="直線コネクタ 175"/>
        <xdr:cNvCxnSpPr/>
      </xdr:nvCxnSpPr>
      <xdr:spPr>
        <a:xfrm flipV="1">
          <a:off x="2565400" y="10026287"/>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17056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3857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6110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6004</xdr:rowOff>
    </xdr:from>
    <xdr:ext cx="405111" cy="259045"/>
    <xdr:sp macro="" textlink="">
      <xdr:nvSpPr>
        <xdr:cNvPr id="180" name="n_1mainValue【橋りょう・トンネル】&#10;有形固定資産減価償却率"/>
        <xdr:cNvSpPr txBox="1"/>
      </xdr:nvSpPr>
      <xdr:spPr>
        <a:xfrm>
          <a:off x="317056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81" name="n_2mainValue【橋りょう・トンネル】&#10;有形固定資産減価償却率"/>
        <xdr:cNvSpPr txBox="1"/>
      </xdr:nvSpPr>
      <xdr:spPr>
        <a:xfrm>
          <a:off x="238570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9219565" y="9309088"/>
          <a:ext cx="0" cy="153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9258300" y="108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9154160" y="10847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9258300" y="9088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9154160" y="9309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12" name="【橋りょう・トンネル】&#10;一人当たり有形固定資産（償却資産）額平均値テキスト"/>
        <xdr:cNvSpPr txBox="1"/>
      </xdr:nvSpPr>
      <xdr:spPr>
        <a:xfrm>
          <a:off x="9258300" y="10483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9192260" y="1050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8445500" y="1051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7670800" y="104951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6873240" y="1051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xdr:rowOff>
    </xdr:from>
    <xdr:to>
      <xdr:col>55</xdr:col>
      <xdr:colOff>50800</xdr:colOff>
      <xdr:row>62</xdr:row>
      <xdr:rowOff>101658</xdr:rowOff>
    </xdr:to>
    <xdr:sp macro="" textlink="">
      <xdr:nvSpPr>
        <xdr:cNvPr id="222" name="楕円 221"/>
        <xdr:cNvSpPr/>
      </xdr:nvSpPr>
      <xdr:spPr>
        <a:xfrm>
          <a:off x="9192260" y="103937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22935</xdr:rowOff>
    </xdr:from>
    <xdr:ext cx="599010" cy="259045"/>
    <xdr:sp macro="" textlink="">
      <xdr:nvSpPr>
        <xdr:cNvPr id="223" name="【橋りょう・トンネル】&#10;一人当たり有形固定資産（償却資産）額該当値テキスト"/>
        <xdr:cNvSpPr txBox="1"/>
      </xdr:nvSpPr>
      <xdr:spPr>
        <a:xfrm>
          <a:off x="9258300" y="1024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7689</xdr:rowOff>
    </xdr:from>
    <xdr:to>
      <xdr:col>50</xdr:col>
      <xdr:colOff>165100</xdr:colOff>
      <xdr:row>62</xdr:row>
      <xdr:rowOff>109289</xdr:rowOff>
    </xdr:to>
    <xdr:sp macro="" textlink="">
      <xdr:nvSpPr>
        <xdr:cNvPr id="224" name="楕円 223"/>
        <xdr:cNvSpPr/>
      </xdr:nvSpPr>
      <xdr:spPr>
        <a:xfrm>
          <a:off x="8445500" y="1040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50858</xdr:rowOff>
    </xdr:from>
    <xdr:to>
      <xdr:col>55</xdr:col>
      <xdr:colOff>0</xdr:colOff>
      <xdr:row>62</xdr:row>
      <xdr:rowOff>58489</xdr:rowOff>
    </xdr:to>
    <xdr:cxnSp macro="">
      <xdr:nvCxnSpPr>
        <xdr:cNvPr id="225" name="直線コネクタ 224"/>
        <xdr:cNvCxnSpPr/>
      </xdr:nvCxnSpPr>
      <xdr:spPr>
        <a:xfrm flipV="1">
          <a:off x="8496300" y="10444538"/>
          <a:ext cx="7239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22568</xdr:rowOff>
    </xdr:from>
    <xdr:to>
      <xdr:col>46</xdr:col>
      <xdr:colOff>38100</xdr:colOff>
      <xdr:row>62</xdr:row>
      <xdr:rowOff>124168</xdr:rowOff>
    </xdr:to>
    <xdr:sp macro="" textlink="">
      <xdr:nvSpPr>
        <xdr:cNvPr id="226" name="楕円 225"/>
        <xdr:cNvSpPr/>
      </xdr:nvSpPr>
      <xdr:spPr>
        <a:xfrm>
          <a:off x="7670800" y="10416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58489</xdr:rowOff>
    </xdr:from>
    <xdr:to>
      <xdr:col>50</xdr:col>
      <xdr:colOff>114300</xdr:colOff>
      <xdr:row>62</xdr:row>
      <xdr:rowOff>73368</xdr:rowOff>
    </xdr:to>
    <xdr:cxnSp macro="">
      <xdr:nvCxnSpPr>
        <xdr:cNvPr id="227" name="直線コネクタ 226"/>
        <xdr:cNvCxnSpPr/>
      </xdr:nvCxnSpPr>
      <xdr:spPr>
        <a:xfrm flipV="1">
          <a:off x="7713980" y="10452169"/>
          <a:ext cx="782320" cy="1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28" name="n_1aveValue【橋りょう・トンネル】&#10;一人当たり有形固定資産（償却資産）額"/>
        <xdr:cNvSpPr txBox="1"/>
      </xdr:nvSpPr>
      <xdr:spPr>
        <a:xfrm>
          <a:off x="8214575" y="1060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29" name="n_2aveValue【橋りょう・トンネル】&#10;一人当たり有形固定資産（償却資産）額"/>
        <xdr:cNvSpPr txBox="1"/>
      </xdr:nvSpPr>
      <xdr:spPr>
        <a:xfrm>
          <a:off x="7444955" y="105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6670255" y="1029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125816</xdr:rowOff>
    </xdr:from>
    <xdr:ext cx="599010" cy="259045"/>
    <xdr:sp macro="" textlink="">
      <xdr:nvSpPr>
        <xdr:cNvPr id="231" name="n_1mainValue【橋りょう・トンネル】&#10;一人当たり有形固定資産（償却資産）額"/>
        <xdr:cNvSpPr txBox="1"/>
      </xdr:nvSpPr>
      <xdr:spPr>
        <a:xfrm>
          <a:off x="8214575" y="1018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140695</xdr:rowOff>
    </xdr:from>
    <xdr:ext cx="599010" cy="259045"/>
    <xdr:sp macro="" textlink="">
      <xdr:nvSpPr>
        <xdr:cNvPr id="232" name="n_2mainValue【橋りょう・トンネル】&#10;一人当たり有形固定資産（償却資産）額"/>
        <xdr:cNvSpPr txBox="1"/>
      </xdr:nvSpPr>
      <xdr:spPr>
        <a:xfrm>
          <a:off x="7444955" y="101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086225" y="13098781"/>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124960" y="1456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020820" y="14563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124960" y="1288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020820" y="13098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62" name="【公営住宅】&#10;有形固定資産減価償却率平均値テキスト"/>
        <xdr:cNvSpPr txBox="1"/>
      </xdr:nvSpPr>
      <xdr:spPr>
        <a:xfrm>
          <a:off x="4124960" y="13404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036060" y="1354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312160" y="13581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51460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7399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72" name="楕円 271"/>
        <xdr:cNvSpPr/>
      </xdr:nvSpPr>
      <xdr:spPr>
        <a:xfrm>
          <a:off x="403606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73" name="【公営住宅】&#10;有形固定資産減価償却率該当値テキスト"/>
        <xdr:cNvSpPr txBox="1"/>
      </xdr:nvSpPr>
      <xdr:spPr>
        <a:xfrm>
          <a:off x="4124960"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74" name="楕円 273"/>
        <xdr:cNvSpPr/>
      </xdr:nvSpPr>
      <xdr:spPr>
        <a:xfrm>
          <a:off x="331216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129539</xdr:rowOff>
    </xdr:from>
    <xdr:to>
      <xdr:col>24</xdr:col>
      <xdr:colOff>63500</xdr:colOff>
      <xdr:row>85</xdr:row>
      <xdr:rowOff>3811</xdr:rowOff>
    </xdr:to>
    <xdr:cxnSp macro="">
      <xdr:nvCxnSpPr>
        <xdr:cNvPr id="275" name="直線コネクタ 274"/>
        <xdr:cNvCxnSpPr/>
      </xdr:nvCxnSpPr>
      <xdr:spPr>
        <a:xfrm flipV="1">
          <a:off x="3355340" y="14211299"/>
          <a:ext cx="73152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2539</xdr:rowOff>
    </xdr:from>
    <xdr:to>
      <xdr:col>15</xdr:col>
      <xdr:colOff>101600</xdr:colOff>
      <xdr:row>85</xdr:row>
      <xdr:rowOff>104139</xdr:rowOff>
    </xdr:to>
    <xdr:sp macro="" textlink="">
      <xdr:nvSpPr>
        <xdr:cNvPr id="276" name="楕円 275"/>
        <xdr:cNvSpPr/>
      </xdr:nvSpPr>
      <xdr:spPr>
        <a:xfrm>
          <a:off x="25146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53339</xdr:rowOff>
    </xdr:to>
    <xdr:cxnSp macro="">
      <xdr:nvCxnSpPr>
        <xdr:cNvPr id="277" name="直線コネクタ 276"/>
        <xdr:cNvCxnSpPr/>
      </xdr:nvCxnSpPr>
      <xdr:spPr>
        <a:xfrm flipV="1">
          <a:off x="2565400" y="14253211"/>
          <a:ext cx="78994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78" name="n_1aveValue【公営住宅】&#10;有形固定資産減価償却率"/>
        <xdr:cNvSpPr txBox="1"/>
      </xdr:nvSpPr>
      <xdr:spPr>
        <a:xfrm>
          <a:off x="317056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79" name="n_2aveValue【公営住宅】&#10;有形固定資産減価償却率"/>
        <xdr:cNvSpPr txBox="1"/>
      </xdr:nvSpPr>
      <xdr:spPr>
        <a:xfrm>
          <a:off x="238570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6110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281" name="n_1mainValue【公営住宅】&#10;有形固定資産減価償却率"/>
        <xdr:cNvSpPr txBox="1"/>
      </xdr:nvSpPr>
      <xdr:spPr>
        <a:xfrm>
          <a:off x="317056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282" name="n_2mainValue【公営住宅】&#10;有形固定資産減価償却率"/>
        <xdr:cNvSpPr txBox="1"/>
      </xdr:nvSpPr>
      <xdr:spPr>
        <a:xfrm>
          <a:off x="238570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9219565" y="13116762"/>
          <a:ext cx="0" cy="13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9258300" y="144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9154160" y="14416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9258300" y="128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9154160" y="13116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9258300" y="1387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9192260" y="140207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8445500" y="1402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7670800" y="1400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6873240" y="1396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91542</xdr:rowOff>
    </xdr:from>
    <xdr:to>
      <xdr:col>55</xdr:col>
      <xdr:colOff>50800</xdr:colOff>
      <xdr:row>85</xdr:row>
      <xdr:rowOff>21692</xdr:rowOff>
    </xdr:to>
    <xdr:sp macro="" textlink="">
      <xdr:nvSpPr>
        <xdr:cNvPr id="319" name="楕円 318"/>
        <xdr:cNvSpPr/>
      </xdr:nvSpPr>
      <xdr:spPr>
        <a:xfrm>
          <a:off x="9192260" y="14173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69969</xdr:rowOff>
    </xdr:from>
    <xdr:ext cx="469744" cy="259045"/>
    <xdr:sp macro="" textlink="">
      <xdr:nvSpPr>
        <xdr:cNvPr id="320" name="【公営住宅】&#10;一人当たり面積該当値テキスト"/>
        <xdr:cNvSpPr txBox="1"/>
      </xdr:nvSpPr>
      <xdr:spPr>
        <a:xfrm>
          <a:off x="9258300" y="141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96114</xdr:rowOff>
    </xdr:from>
    <xdr:to>
      <xdr:col>50</xdr:col>
      <xdr:colOff>165100</xdr:colOff>
      <xdr:row>85</xdr:row>
      <xdr:rowOff>26264</xdr:rowOff>
    </xdr:to>
    <xdr:sp macro="" textlink="">
      <xdr:nvSpPr>
        <xdr:cNvPr id="321" name="楕円 320"/>
        <xdr:cNvSpPr/>
      </xdr:nvSpPr>
      <xdr:spPr>
        <a:xfrm>
          <a:off x="8445500" y="14177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142342</xdr:rowOff>
    </xdr:from>
    <xdr:to>
      <xdr:col>55</xdr:col>
      <xdr:colOff>0</xdr:colOff>
      <xdr:row>84</xdr:row>
      <xdr:rowOff>146914</xdr:rowOff>
    </xdr:to>
    <xdr:cxnSp macro="">
      <xdr:nvCxnSpPr>
        <xdr:cNvPr id="322" name="直線コネクタ 321"/>
        <xdr:cNvCxnSpPr/>
      </xdr:nvCxnSpPr>
      <xdr:spPr>
        <a:xfrm flipV="1">
          <a:off x="8496300" y="1422410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99771</xdr:rowOff>
    </xdr:from>
    <xdr:to>
      <xdr:col>46</xdr:col>
      <xdr:colOff>38100</xdr:colOff>
      <xdr:row>85</xdr:row>
      <xdr:rowOff>29921</xdr:rowOff>
    </xdr:to>
    <xdr:sp macro="" textlink="">
      <xdr:nvSpPr>
        <xdr:cNvPr id="323" name="楕円 322"/>
        <xdr:cNvSpPr/>
      </xdr:nvSpPr>
      <xdr:spPr>
        <a:xfrm>
          <a:off x="7670800" y="14181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146914</xdr:rowOff>
    </xdr:from>
    <xdr:to>
      <xdr:col>50</xdr:col>
      <xdr:colOff>114300</xdr:colOff>
      <xdr:row>84</xdr:row>
      <xdr:rowOff>150571</xdr:rowOff>
    </xdr:to>
    <xdr:cxnSp macro="">
      <xdr:nvCxnSpPr>
        <xdr:cNvPr id="324" name="直線コネクタ 323"/>
        <xdr:cNvCxnSpPr/>
      </xdr:nvCxnSpPr>
      <xdr:spPr>
        <a:xfrm flipV="1">
          <a:off x="7713980" y="14228674"/>
          <a:ext cx="7823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8271587" y="138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7509587" y="13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6712027" y="1374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17391</xdr:rowOff>
    </xdr:from>
    <xdr:ext cx="469744" cy="259045"/>
    <xdr:sp macro="" textlink="">
      <xdr:nvSpPr>
        <xdr:cNvPr id="328" name="n_1mainValue【公営住宅】&#10;一人当たり面積"/>
        <xdr:cNvSpPr txBox="1"/>
      </xdr:nvSpPr>
      <xdr:spPr>
        <a:xfrm>
          <a:off x="8271587" y="142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21048</xdr:rowOff>
    </xdr:from>
    <xdr:ext cx="469744" cy="259045"/>
    <xdr:sp macro="" textlink="">
      <xdr:nvSpPr>
        <xdr:cNvPr id="329" name="n_2mainValue【公営住宅】&#10;一人当たり面積"/>
        <xdr:cNvSpPr txBox="1"/>
      </xdr:nvSpPr>
      <xdr:spPr>
        <a:xfrm>
          <a:off x="7509587" y="1427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70" name="直線コネクタ 369"/>
        <xdr:cNvCxnSpPr/>
      </xdr:nvCxnSpPr>
      <xdr:spPr>
        <a:xfrm flipV="1">
          <a:off x="14375764" y="55892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71" name="【認定こども園・幼稚園・保育所】&#10;有形固定資産減価償却率最小値テキスト"/>
        <xdr:cNvSpPr txBox="1"/>
      </xdr:nvSpPr>
      <xdr:spPr>
        <a:xfrm>
          <a:off x="144145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4287500" y="701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75" name="【認定こども園・幼稚園・保育所】&#10;有形固定資産減価償却率平均値テキスト"/>
        <xdr:cNvSpPr txBox="1"/>
      </xdr:nvSpPr>
      <xdr:spPr>
        <a:xfrm>
          <a:off x="144145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357884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79" name="フローチャート: 判断 378"/>
        <xdr:cNvSpPr/>
      </xdr:nvSpPr>
      <xdr:spPr>
        <a:xfrm>
          <a:off x="12029440" y="6382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385" name="楕円 384"/>
        <xdr:cNvSpPr/>
      </xdr:nvSpPr>
      <xdr:spPr>
        <a:xfrm>
          <a:off x="14325600" y="63042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124477</xdr:rowOff>
    </xdr:from>
    <xdr:ext cx="405111" cy="259045"/>
    <xdr:sp macro="" textlink="">
      <xdr:nvSpPr>
        <xdr:cNvPr id="386" name="【認定こども園・幼稚園・保育所】&#10;有形固定資産減価償却率該当値テキスト"/>
        <xdr:cNvSpPr txBox="1"/>
      </xdr:nvSpPr>
      <xdr:spPr>
        <a:xfrm>
          <a:off x="144145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42545</xdr:rowOff>
    </xdr:from>
    <xdr:to>
      <xdr:col>81</xdr:col>
      <xdr:colOff>101600</xdr:colOff>
      <xdr:row>37</xdr:row>
      <xdr:rowOff>144145</xdr:rowOff>
    </xdr:to>
    <xdr:sp macro="" textlink="">
      <xdr:nvSpPr>
        <xdr:cNvPr id="387" name="楕円 386"/>
        <xdr:cNvSpPr/>
      </xdr:nvSpPr>
      <xdr:spPr>
        <a:xfrm>
          <a:off x="1357884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152400</xdr:rowOff>
    </xdr:to>
    <xdr:cxnSp macro="">
      <xdr:nvCxnSpPr>
        <xdr:cNvPr id="388" name="直線コネクタ 387"/>
        <xdr:cNvCxnSpPr/>
      </xdr:nvCxnSpPr>
      <xdr:spPr>
        <a:xfrm>
          <a:off x="13629640" y="6296025"/>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389" name="楕円 388"/>
        <xdr:cNvSpPr/>
      </xdr:nvSpPr>
      <xdr:spPr>
        <a:xfrm>
          <a:off x="12804140" y="628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93345</xdr:rowOff>
    </xdr:from>
    <xdr:to>
      <xdr:col>81</xdr:col>
      <xdr:colOff>50800</xdr:colOff>
      <xdr:row>37</xdr:row>
      <xdr:rowOff>135255</xdr:rowOff>
    </xdr:to>
    <xdr:cxnSp macro="">
      <xdr:nvCxnSpPr>
        <xdr:cNvPr id="390" name="直線コネクタ 389"/>
        <xdr:cNvCxnSpPr/>
      </xdr:nvCxnSpPr>
      <xdr:spPr>
        <a:xfrm flipV="1">
          <a:off x="12854940" y="629602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391" name="n_1aveValue【認定こども園・幼稚園・保育所】&#10;有形固定資産減価償却率"/>
        <xdr:cNvSpPr txBox="1"/>
      </xdr:nvSpPr>
      <xdr:spPr>
        <a:xfrm>
          <a:off x="134372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92" name="n_2aveValue【認定こども園・幼稚園・保育所】&#10;有形固定資産減価償却率"/>
        <xdr:cNvSpPr txBox="1"/>
      </xdr:nvSpPr>
      <xdr:spPr>
        <a:xfrm>
          <a:off x="126752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93" name="n_3aveValue【認定こども園・幼稚園・保育所】&#10;有形固定資産減価償却率"/>
        <xdr:cNvSpPr txBox="1"/>
      </xdr:nvSpPr>
      <xdr:spPr>
        <a:xfrm>
          <a:off x="119005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160672</xdr:rowOff>
    </xdr:from>
    <xdr:ext cx="405111" cy="259045"/>
    <xdr:sp macro="" textlink="">
      <xdr:nvSpPr>
        <xdr:cNvPr id="394" name="n_1mainValue【認定こども園・幼稚園・保育所】&#10;有形固定資産減価償却率"/>
        <xdr:cNvSpPr txBox="1"/>
      </xdr:nvSpPr>
      <xdr:spPr>
        <a:xfrm>
          <a:off x="134372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95" name="n_2mainValue【認定こども園・幼稚園・保育所】&#10;有形固定資産減価償却率"/>
        <xdr:cNvSpPr txBox="1"/>
      </xdr:nvSpPr>
      <xdr:spPr>
        <a:xfrm>
          <a:off x="12675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19" name="直線コネクタ 418"/>
        <xdr:cNvCxnSpPr/>
      </xdr:nvCxnSpPr>
      <xdr:spPr>
        <a:xfrm flipV="1">
          <a:off x="19509104" y="560451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20" name="【認定こども園・幼稚園・保育所】&#10;一人当たり面積最小値テキスト"/>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2" name="【認定こども園・幼稚園・保育所】&#10;一人当たり面積最大値テキスト"/>
        <xdr:cNvSpPr txBox="1"/>
      </xdr:nvSpPr>
      <xdr:spPr>
        <a:xfrm>
          <a:off x="19547840" y="53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19443700" y="560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24" name="【認定こども園・幼稚園・保育所】&#10;一人当たり面積平均値テキスト"/>
        <xdr:cNvSpPr txBox="1"/>
      </xdr:nvSpPr>
      <xdr:spPr>
        <a:xfrm>
          <a:off x="1954784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1945894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18735040" y="6403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1793748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28" name="フローチャート: 判断 427"/>
        <xdr:cNvSpPr/>
      </xdr:nvSpPr>
      <xdr:spPr>
        <a:xfrm>
          <a:off x="1716278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434" name="楕円 433"/>
        <xdr:cNvSpPr/>
      </xdr:nvSpPr>
      <xdr:spPr>
        <a:xfrm>
          <a:off x="1945894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435" name="【認定こども園・幼稚園・保育所】&#10;一人当たり面積該当値テキスト"/>
        <xdr:cNvSpPr txBox="1"/>
      </xdr:nvSpPr>
      <xdr:spPr>
        <a:xfrm>
          <a:off x="1954784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36" name="楕円 435"/>
        <xdr:cNvSpPr/>
      </xdr:nvSpPr>
      <xdr:spPr>
        <a:xfrm>
          <a:off x="1873504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160020</xdr:rowOff>
    </xdr:from>
    <xdr:to>
      <xdr:col>116</xdr:col>
      <xdr:colOff>63500</xdr:colOff>
      <xdr:row>38</xdr:row>
      <xdr:rowOff>167640</xdr:rowOff>
    </xdr:to>
    <xdr:cxnSp macro="">
      <xdr:nvCxnSpPr>
        <xdr:cNvPr id="437" name="直線コネクタ 436"/>
        <xdr:cNvCxnSpPr/>
      </xdr:nvCxnSpPr>
      <xdr:spPr>
        <a:xfrm flipV="1">
          <a:off x="18778220" y="6362700"/>
          <a:ext cx="73152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438" name="楕円 437"/>
        <xdr:cNvSpPr/>
      </xdr:nvSpPr>
      <xdr:spPr>
        <a:xfrm>
          <a:off x="1793748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7620</xdr:rowOff>
    </xdr:to>
    <xdr:cxnSp macro="">
      <xdr:nvCxnSpPr>
        <xdr:cNvPr id="439" name="直線コネクタ 438"/>
        <xdr:cNvCxnSpPr/>
      </xdr:nvCxnSpPr>
      <xdr:spPr>
        <a:xfrm flipV="1">
          <a:off x="17988280" y="65379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40" name="n_1aveValue【認定こども園・幼稚園・保育所】&#10;一人当たり面積"/>
        <xdr:cNvSpPr txBox="1"/>
      </xdr:nvSpPr>
      <xdr:spPr>
        <a:xfrm>
          <a:off x="185611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41" name="n_2aveValue【認定こども園・幼稚園・保育所】&#10;一人当たり面積"/>
        <xdr:cNvSpPr txBox="1"/>
      </xdr:nvSpPr>
      <xdr:spPr>
        <a:xfrm>
          <a:off x="177762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42" name="n_3aveValue【認定こども園・幼稚園・保育所】&#10;一人当たり面積"/>
        <xdr:cNvSpPr txBox="1"/>
      </xdr:nvSpPr>
      <xdr:spPr>
        <a:xfrm>
          <a:off x="170015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443" name="n_1mainValue【認定こども園・幼稚園・保育所】&#10;一人当たり面積"/>
        <xdr:cNvSpPr txBox="1"/>
      </xdr:nvSpPr>
      <xdr:spPr>
        <a:xfrm>
          <a:off x="185611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49547</xdr:rowOff>
    </xdr:from>
    <xdr:ext cx="469744" cy="259045"/>
    <xdr:sp macro="" textlink="">
      <xdr:nvSpPr>
        <xdr:cNvPr id="444" name="n_2mainValue【認定こども園・幼稚園・保育所】&#10;一人当たり面積"/>
        <xdr:cNvSpPr txBox="1"/>
      </xdr:nvSpPr>
      <xdr:spPr>
        <a:xfrm>
          <a:off x="1777626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71" name="直線コネクタ 470"/>
        <xdr:cNvCxnSpPr/>
      </xdr:nvCxnSpPr>
      <xdr:spPr>
        <a:xfrm flipV="1">
          <a:off x="14375764" y="9287147"/>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72" name="【学校施設】&#10;有形固定資産減価償却率最小値テキスト"/>
        <xdr:cNvSpPr txBox="1"/>
      </xdr:nvSpPr>
      <xdr:spPr>
        <a:xfrm>
          <a:off x="14414500" y="1086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74"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75" name="直線コネクタ 474"/>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476" name="【学校施設】&#10;有形固定資産減価償却率平均値テキスト"/>
        <xdr:cNvSpPr txBox="1"/>
      </xdr:nvSpPr>
      <xdr:spPr>
        <a:xfrm>
          <a:off x="14414500" y="9677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77" name="フローチャート: 判断 476"/>
        <xdr:cNvSpPr/>
      </xdr:nvSpPr>
      <xdr:spPr>
        <a:xfrm>
          <a:off x="14325600" y="98225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78" name="フローチャート: 判断 477"/>
        <xdr:cNvSpPr/>
      </xdr:nvSpPr>
      <xdr:spPr>
        <a:xfrm>
          <a:off x="1357884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9" name="フローチャート: 判断 478"/>
        <xdr:cNvSpPr/>
      </xdr:nvSpPr>
      <xdr:spPr>
        <a:xfrm>
          <a:off x="1280414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80" name="フローチャート: 判断 479"/>
        <xdr:cNvSpPr/>
      </xdr:nvSpPr>
      <xdr:spPr>
        <a:xfrm>
          <a:off x="12029440" y="989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86" name="楕円 485"/>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87" name="【学校施設】&#10;有形固定資産減価償却率該当値テキスト"/>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488" name="楕円 487"/>
        <xdr:cNvSpPr/>
      </xdr:nvSpPr>
      <xdr:spPr>
        <a:xfrm>
          <a:off x="1357884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62</xdr:row>
      <xdr:rowOff>114300</xdr:rowOff>
    </xdr:to>
    <xdr:cxnSp macro="">
      <xdr:nvCxnSpPr>
        <xdr:cNvPr id="489" name="直線コネクタ 488"/>
        <xdr:cNvCxnSpPr/>
      </xdr:nvCxnSpPr>
      <xdr:spPr>
        <a:xfrm>
          <a:off x="13629640" y="10341973"/>
          <a:ext cx="74676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140244</xdr:rowOff>
    </xdr:from>
    <xdr:to>
      <xdr:col>76</xdr:col>
      <xdr:colOff>165100</xdr:colOff>
      <xdr:row>62</xdr:row>
      <xdr:rowOff>70394</xdr:rowOff>
    </xdr:to>
    <xdr:sp macro="" textlink="">
      <xdr:nvSpPr>
        <xdr:cNvPr id="490" name="楕円 489"/>
        <xdr:cNvSpPr/>
      </xdr:nvSpPr>
      <xdr:spPr>
        <a:xfrm>
          <a:off x="12804140" y="10366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62</xdr:row>
      <xdr:rowOff>19594</xdr:rowOff>
    </xdr:to>
    <xdr:cxnSp macro="">
      <xdr:nvCxnSpPr>
        <xdr:cNvPr id="491" name="直線コネクタ 490"/>
        <xdr:cNvCxnSpPr/>
      </xdr:nvCxnSpPr>
      <xdr:spPr>
        <a:xfrm flipV="1">
          <a:off x="12854940" y="10341973"/>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492" name="n_1aveValue【学校施設】&#10;有形固定資産減価償却率"/>
        <xdr:cNvSpPr txBox="1"/>
      </xdr:nvSpPr>
      <xdr:spPr>
        <a:xfrm>
          <a:off x="134372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93" name="n_2aveValue【学校施設】&#10;有形固定資産減価償却率"/>
        <xdr:cNvSpPr txBox="1"/>
      </xdr:nvSpPr>
      <xdr:spPr>
        <a:xfrm>
          <a:off x="1267524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94" name="n_3aveValue【学校施設】&#10;有形固定資産減価償却率"/>
        <xdr:cNvSpPr txBox="1"/>
      </xdr:nvSpPr>
      <xdr:spPr>
        <a:xfrm>
          <a:off x="119005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495" name="n_1mainValue【学校施設】&#10;有形固定資産減価償却率"/>
        <xdr:cNvSpPr txBox="1"/>
      </xdr:nvSpPr>
      <xdr:spPr>
        <a:xfrm>
          <a:off x="1343724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496" name="n_2mainValue【学校施設】&#10;有形固定資産減価償却率"/>
        <xdr:cNvSpPr txBox="1"/>
      </xdr:nvSpPr>
      <xdr:spPr>
        <a:xfrm>
          <a:off x="12675244" y="104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21" name="直線コネクタ 520"/>
        <xdr:cNvCxnSpPr/>
      </xdr:nvCxnSpPr>
      <xdr:spPr>
        <a:xfrm flipV="1">
          <a:off x="19509104" y="927925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22" name="【学校施設】&#10;一人当たり面積最小値テキスト"/>
        <xdr:cNvSpPr txBox="1"/>
      </xdr:nvSpPr>
      <xdr:spPr>
        <a:xfrm>
          <a:off x="19547840"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23" name="直線コネクタ 522"/>
        <xdr:cNvCxnSpPr/>
      </xdr:nvCxnSpPr>
      <xdr:spPr>
        <a:xfrm>
          <a:off x="19443700" y="10727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24" name="【学校施設】&#10;一人当たり面積最大値テキスト"/>
        <xdr:cNvSpPr txBox="1"/>
      </xdr:nvSpPr>
      <xdr:spPr>
        <a:xfrm>
          <a:off x="1954784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1944370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526" name="【学校施設】&#10;一人当たり面積平均値テキスト"/>
        <xdr:cNvSpPr txBox="1"/>
      </xdr:nvSpPr>
      <xdr:spPr>
        <a:xfrm>
          <a:off x="19547840" y="1028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27" name="フローチャート: 判断 526"/>
        <xdr:cNvSpPr/>
      </xdr:nvSpPr>
      <xdr:spPr>
        <a:xfrm>
          <a:off x="19458940" y="10303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18735040" y="10318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29" name="フローチャート: 判断 528"/>
        <xdr:cNvSpPr/>
      </xdr:nvSpPr>
      <xdr:spPr>
        <a:xfrm>
          <a:off x="17937480" y="103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30" name="フローチャート: 判断 529"/>
        <xdr:cNvSpPr/>
      </xdr:nvSpPr>
      <xdr:spPr>
        <a:xfrm>
          <a:off x="17162780" y="103508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60452</xdr:rowOff>
    </xdr:from>
    <xdr:to>
      <xdr:col>116</xdr:col>
      <xdr:colOff>114300</xdr:colOff>
      <xdr:row>61</xdr:row>
      <xdr:rowOff>162052</xdr:rowOff>
    </xdr:to>
    <xdr:sp macro="" textlink="">
      <xdr:nvSpPr>
        <xdr:cNvPr id="536" name="楕円 535"/>
        <xdr:cNvSpPr/>
      </xdr:nvSpPr>
      <xdr:spPr>
        <a:xfrm>
          <a:off x="1945894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83329</xdr:rowOff>
    </xdr:from>
    <xdr:ext cx="469744" cy="259045"/>
    <xdr:sp macro="" textlink="">
      <xdr:nvSpPr>
        <xdr:cNvPr id="537" name="【学校施設】&#10;一人当たり面積該当値テキスト"/>
        <xdr:cNvSpPr txBox="1"/>
      </xdr:nvSpPr>
      <xdr:spPr>
        <a:xfrm>
          <a:off x="19547840"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159893</xdr:rowOff>
    </xdr:from>
    <xdr:to>
      <xdr:col>112</xdr:col>
      <xdr:colOff>38100</xdr:colOff>
      <xdr:row>62</xdr:row>
      <xdr:rowOff>90043</xdr:rowOff>
    </xdr:to>
    <xdr:sp macro="" textlink="">
      <xdr:nvSpPr>
        <xdr:cNvPr id="538" name="楕円 537"/>
        <xdr:cNvSpPr/>
      </xdr:nvSpPr>
      <xdr:spPr>
        <a:xfrm>
          <a:off x="18735040" y="10385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111252</xdr:rowOff>
    </xdr:from>
    <xdr:to>
      <xdr:col>116</xdr:col>
      <xdr:colOff>63500</xdr:colOff>
      <xdr:row>62</xdr:row>
      <xdr:rowOff>39243</xdr:rowOff>
    </xdr:to>
    <xdr:cxnSp macro="">
      <xdr:nvCxnSpPr>
        <xdr:cNvPr id="539" name="直線コネクタ 538"/>
        <xdr:cNvCxnSpPr/>
      </xdr:nvCxnSpPr>
      <xdr:spPr>
        <a:xfrm flipV="1">
          <a:off x="18778220" y="10337292"/>
          <a:ext cx="73152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xdr:rowOff>
    </xdr:from>
    <xdr:to>
      <xdr:col>107</xdr:col>
      <xdr:colOff>101600</xdr:colOff>
      <xdr:row>61</xdr:row>
      <xdr:rowOff>102997</xdr:rowOff>
    </xdr:to>
    <xdr:sp macro="" textlink="">
      <xdr:nvSpPr>
        <xdr:cNvPr id="540" name="楕円 539"/>
        <xdr:cNvSpPr/>
      </xdr:nvSpPr>
      <xdr:spPr>
        <a:xfrm>
          <a:off x="17937480" y="102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52197</xdr:rowOff>
    </xdr:from>
    <xdr:to>
      <xdr:col>111</xdr:col>
      <xdr:colOff>177800</xdr:colOff>
      <xdr:row>62</xdr:row>
      <xdr:rowOff>39243</xdr:rowOff>
    </xdr:to>
    <xdr:cxnSp macro="">
      <xdr:nvCxnSpPr>
        <xdr:cNvPr id="541" name="直線コネクタ 540"/>
        <xdr:cNvCxnSpPr/>
      </xdr:nvCxnSpPr>
      <xdr:spPr>
        <a:xfrm>
          <a:off x="17988280" y="10278237"/>
          <a:ext cx="78994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42" name="n_1aveValue【学校施設】&#10;一人当たり面積"/>
        <xdr:cNvSpPr txBox="1"/>
      </xdr:nvSpPr>
      <xdr:spPr>
        <a:xfrm>
          <a:off x="18561127"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43" name="n_2aveValue【学校施設】&#10;一人当たり面積"/>
        <xdr:cNvSpPr txBox="1"/>
      </xdr:nvSpPr>
      <xdr:spPr>
        <a:xfrm>
          <a:off x="17776267" y="104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44" name="n_3aveValue【学校施設】&#10;一人当たり面積"/>
        <xdr:cNvSpPr txBox="1"/>
      </xdr:nvSpPr>
      <xdr:spPr>
        <a:xfrm>
          <a:off x="17001567"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81170</xdr:rowOff>
    </xdr:from>
    <xdr:ext cx="469744" cy="259045"/>
    <xdr:sp macro="" textlink="">
      <xdr:nvSpPr>
        <xdr:cNvPr id="545" name="n_1mainValue【学校施設】&#10;一人当たり面積"/>
        <xdr:cNvSpPr txBox="1"/>
      </xdr:nvSpPr>
      <xdr:spPr>
        <a:xfrm>
          <a:off x="18561127" y="1047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546" name="n_2mainValue【学校施設】&#10;一人当たり面積"/>
        <xdr:cNvSpPr txBox="1"/>
      </xdr:nvSpPr>
      <xdr:spPr>
        <a:xfrm>
          <a:off x="1777626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7" name="テキスト ボックス 55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9" name="テキスト ボックス 55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7" name="テキスト ボックス 566"/>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571" name="直線コネクタ 570"/>
        <xdr:cNvCxnSpPr/>
      </xdr:nvCxnSpPr>
      <xdr:spPr>
        <a:xfrm flipV="1">
          <a:off x="14375764" y="13041630"/>
          <a:ext cx="0"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572" name="【児童館】&#10;有形固定資産減価償却率最小値テキスト"/>
        <xdr:cNvSpPr txBox="1"/>
      </xdr:nvSpPr>
      <xdr:spPr>
        <a:xfrm>
          <a:off x="144145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573" name="直線コネクタ 572"/>
        <xdr:cNvCxnSpPr/>
      </xdr:nvCxnSpPr>
      <xdr:spPr>
        <a:xfrm>
          <a:off x="14287500" y="14415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4"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5" name="直線コネクタ 57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576" name="【児童館】&#10;有形固定資産減価償却率平均値テキスト"/>
        <xdr:cNvSpPr txBox="1"/>
      </xdr:nvSpPr>
      <xdr:spPr>
        <a:xfrm>
          <a:off x="14414500" y="13748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577" name="フローチャート: 判断 576"/>
        <xdr:cNvSpPr/>
      </xdr:nvSpPr>
      <xdr:spPr>
        <a:xfrm>
          <a:off x="14325600" y="137661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578" name="フローチャート: 判断 577"/>
        <xdr:cNvSpPr/>
      </xdr:nvSpPr>
      <xdr:spPr>
        <a:xfrm>
          <a:off x="135788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579" name="フローチャート: 判断 578"/>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80" name="フローチャート: 判断 579"/>
        <xdr:cNvSpPr/>
      </xdr:nvSpPr>
      <xdr:spPr>
        <a:xfrm>
          <a:off x="1202944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586" name="楕円 585"/>
        <xdr:cNvSpPr/>
      </xdr:nvSpPr>
      <xdr:spPr>
        <a:xfrm>
          <a:off x="1357884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87" name="楕円 586"/>
        <xdr:cNvSpPr/>
      </xdr:nvSpPr>
      <xdr:spPr>
        <a:xfrm>
          <a:off x="12804140" y="138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108586</xdr:rowOff>
    </xdr:to>
    <xdr:cxnSp macro="">
      <xdr:nvCxnSpPr>
        <xdr:cNvPr id="588" name="直線コネクタ 587"/>
        <xdr:cNvCxnSpPr/>
      </xdr:nvCxnSpPr>
      <xdr:spPr>
        <a:xfrm flipV="1">
          <a:off x="12854940" y="13849350"/>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589" name="n_1aveValue【児童館】&#10;有形固定資産減価償却率"/>
        <xdr:cNvSpPr txBox="1"/>
      </xdr:nvSpPr>
      <xdr:spPr>
        <a:xfrm>
          <a:off x="134372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590" name="n_2aveValue【児童館】&#10;有形固定資産減価償却率"/>
        <xdr:cNvSpPr txBox="1"/>
      </xdr:nvSpPr>
      <xdr:spPr>
        <a:xfrm>
          <a:off x="1267524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91" name="n_3aveValue【児童館】&#10;有形固定資産減価償却率"/>
        <xdr:cNvSpPr txBox="1"/>
      </xdr:nvSpPr>
      <xdr:spPr>
        <a:xfrm>
          <a:off x="119005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170197</xdr:rowOff>
    </xdr:from>
    <xdr:ext cx="405111" cy="259045"/>
    <xdr:sp macro="" textlink="">
      <xdr:nvSpPr>
        <xdr:cNvPr id="592" name="n_1mainValue【児童館】&#10;有形固定資産減価償却率"/>
        <xdr:cNvSpPr txBox="1"/>
      </xdr:nvSpPr>
      <xdr:spPr>
        <a:xfrm>
          <a:off x="134372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93" name="n_2mainValue【児童館】&#10;有形固定資産減価償却率"/>
        <xdr:cNvSpPr txBox="1"/>
      </xdr:nvSpPr>
      <xdr:spPr>
        <a:xfrm>
          <a:off x="12675244" y="1358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4" name="直線コネクタ 60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5" name="テキスト ボックス 60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6" name="直線コネクタ 60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7" name="テキスト ボックス 60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8" name="直線コネクタ 60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9" name="テキスト ボックス 60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0" name="直線コネクタ 60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1" name="テキスト ボックス 61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2" name="直線コネクタ 61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3" name="テキスト ボックス 61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4" name="直線コネクタ 61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5" name="テキスト ボックス 61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19" name="直線コネクタ 618"/>
        <xdr:cNvCxnSpPr/>
      </xdr:nvCxnSpPr>
      <xdr:spPr>
        <a:xfrm flipV="1">
          <a:off x="19509104" y="13195663"/>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20" name="【児童館】&#10;一人当たり面積最小値テキスト"/>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21" name="直線コネクタ 620"/>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2" name="【児童館】&#10;一人当たり面積最大値テキスト"/>
        <xdr:cNvSpPr txBox="1"/>
      </xdr:nvSpPr>
      <xdr:spPr>
        <a:xfrm>
          <a:off x="19547840" y="1297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3" name="直線コネクタ 622"/>
        <xdr:cNvCxnSpPr/>
      </xdr:nvCxnSpPr>
      <xdr:spPr>
        <a:xfrm>
          <a:off x="19443700" y="13195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24" name="【児童館】&#10;一人当たり面積平均値テキスト"/>
        <xdr:cNvSpPr txBox="1"/>
      </xdr:nvSpPr>
      <xdr:spPr>
        <a:xfrm>
          <a:off x="19547840" y="14096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25" name="フローチャート: 判断 624"/>
        <xdr:cNvSpPr/>
      </xdr:nvSpPr>
      <xdr:spPr>
        <a:xfrm>
          <a:off x="19458940" y="1411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6" name="フローチャート: 判断 625"/>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27" name="フローチャート: 判断 626"/>
        <xdr:cNvSpPr/>
      </xdr:nvSpPr>
      <xdr:spPr>
        <a:xfrm>
          <a:off x="179374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28" name="フローチャート: 判断 627"/>
        <xdr:cNvSpPr/>
      </xdr:nvSpPr>
      <xdr:spPr>
        <a:xfrm>
          <a:off x="171627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52614</xdr:rowOff>
    </xdr:from>
    <xdr:to>
      <xdr:col>112</xdr:col>
      <xdr:colOff>38100</xdr:colOff>
      <xdr:row>78</xdr:row>
      <xdr:rowOff>154214</xdr:rowOff>
    </xdr:to>
    <xdr:sp macro="" textlink="">
      <xdr:nvSpPr>
        <xdr:cNvPr id="634" name="楕円 633"/>
        <xdr:cNvSpPr/>
      </xdr:nvSpPr>
      <xdr:spPr>
        <a:xfrm>
          <a:off x="18735040" y="1312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76</xdr:row>
      <xdr:rowOff>166914</xdr:rowOff>
    </xdr:from>
    <xdr:to>
      <xdr:col>107</xdr:col>
      <xdr:colOff>101600</xdr:colOff>
      <xdr:row>77</xdr:row>
      <xdr:rowOff>97064</xdr:rowOff>
    </xdr:to>
    <xdr:sp macro="" textlink="">
      <xdr:nvSpPr>
        <xdr:cNvPr id="635" name="楕円 634"/>
        <xdr:cNvSpPr/>
      </xdr:nvSpPr>
      <xdr:spPr>
        <a:xfrm>
          <a:off x="17937480" y="12907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46264</xdr:rowOff>
    </xdr:from>
    <xdr:to>
      <xdr:col>111</xdr:col>
      <xdr:colOff>177800</xdr:colOff>
      <xdr:row>78</xdr:row>
      <xdr:rowOff>103414</xdr:rowOff>
    </xdr:to>
    <xdr:cxnSp macro="">
      <xdr:nvCxnSpPr>
        <xdr:cNvPr id="636" name="直線コネクタ 635"/>
        <xdr:cNvCxnSpPr/>
      </xdr:nvCxnSpPr>
      <xdr:spPr>
        <a:xfrm>
          <a:off x="17988280" y="12954544"/>
          <a:ext cx="78994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37"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38" name="n_2aveValue【児童館】&#10;一人当たり面積"/>
        <xdr:cNvSpPr txBox="1"/>
      </xdr:nvSpPr>
      <xdr:spPr>
        <a:xfrm>
          <a:off x="177762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639" name="n_3aveValue【児童館】&#10;一人当たり面積"/>
        <xdr:cNvSpPr txBox="1"/>
      </xdr:nvSpPr>
      <xdr:spPr>
        <a:xfrm>
          <a:off x="170015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170741</xdr:rowOff>
    </xdr:from>
    <xdr:ext cx="469744" cy="259045"/>
    <xdr:sp macro="" textlink="">
      <xdr:nvSpPr>
        <xdr:cNvPr id="640" name="n_1mainValue【児童館】&#10;一人当たり面積"/>
        <xdr:cNvSpPr txBox="1"/>
      </xdr:nvSpPr>
      <xdr:spPr>
        <a:xfrm>
          <a:off x="18561127" y="1291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113591</xdr:rowOff>
    </xdr:from>
    <xdr:ext cx="469744" cy="259045"/>
    <xdr:sp macro="" textlink="">
      <xdr:nvSpPr>
        <xdr:cNvPr id="641" name="n_2mainValue【児童館】&#10;一人当たり面積"/>
        <xdr:cNvSpPr txBox="1"/>
      </xdr:nvSpPr>
      <xdr:spPr>
        <a:xfrm>
          <a:off x="17776267" y="126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2" name="テキスト ボックス 651"/>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4" name="テキスト ボックス 653"/>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2" name="テキスト ボックス 661"/>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666" name="直線コネクタ 665"/>
        <xdr:cNvCxnSpPr/>
      </xdr:nvCxnSpPr>
      <xdr:spPr>
        <a:xfrm flipV="1">
          <a:off x="14375764" y="1694307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7" name="【公民館】&#10;有形固定資産減価償却率最小値テキスト"/>
        <xdr:cNvSpPr txBox="1"/>
      </xdr:nvSpPr>
      <xdr:spPr>
        <a:xfrm>
          <a:off x="14414500" y="182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8" name="直線コネクタ 667"/>
        <xdr:cNvCxnSpPr/>
      </xdr:nvCxnSpPr>
      <xdr:spPr>
        <a:xfrm>
          <a:off x="14287500" y="18232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669" name="【公民館】&#10;有形固定資産減価償却率最大値テキスト"/>
        <xdr:cNvSpPr txBox="1"/>
      </xdr:nvSpPr>
      <xdr:spPr>
        <a:xfrm>
          <a:off x="14414500" y="1672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670" name="直線コネクタ 669"/>
        <xdr:cNvCxnSpPr/>
      </xdr:nvCxnSpPr>
      <xdr:spPr>
        <a:xfrm>
          <a:off x="1428750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671" name="【公民館】&#10;有形固定資産減価償却率平均値テキスト"/>
        <xdr:cNvSpPr txBox="1"/>
      </xdr:nvSpPr>
      <xdr:spPr>
        <a:xfrm>
          <a:off x="14414500" y="17188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672" name="フローチャート: 判断 671"/>
        <xdr:cNvSpPr/>
      </xdr:nvSpPr>
      <xdr:spPr>
        <a:xfrm>
          <a:off x="14325600" y="17210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3" name="フローチャート: 判断 672"/>
        <xdr:cNvSpPr/>
      </xdr:nvSpPr>
      <xdr:spPr>
        <a:xfrm>
          <a:off x="13578840" y="17231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74" name="フローチャート: 判断 673"/>
        <xdr:cNvSpPr/>
      </xdr:nvSpPr>
      <xdr:spPr>
        <a:xfrm>
          <a:off x="1280414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5" name="フローチャート: 判断 674"/>
        <xdr:cNvSpPr/>
      </xdr:nvSpPr>
      <xdr:spPr>
        <a:xfrm>
          <a:off x="1202944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681" name="楕円 680"/>
        <xdr:cNvSpPr/>
      </xdr:nvSpPr>
      <xdr:spPr>
        <a:xfrm>
          <a:off x="14325600" y="170141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168927</xdr:rowOff>
    </xdr:from>
    <xdr:ext cx="405111" cy="259045"/>
    <xdr:sp macro="" textlink="">
      <xdr:nvSpPr>
        <xdr:cNvPr id="682" name="【公民館】&#10;有形固定資産減価償却率該当値テキスト"/>
        <xdr:cNvSpPr txBox="1"/>
      </xdr:nvSpPr>
      <xdr:spPr>
        <a:xfrm>
          <a:off x="144145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683" name="楕円 682"/>
        <xdr:cNvSpPr/>
      </xdr:nvSpPr>
      <xdr:spPr>
        <a:xfrm>
          <a:off x="13578840" y="1705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0</xdr:rowOff>
    </xdr:to>
    <xdr:cxnSp macro="">
      <xdr:nvCxnSpPr>
        <xdr:cNvPr id="684" name="直線コネクタ 683"/>
        <xdr:cNvCxnSpPr/>
      </xdr:nvCxnSpPr>
      <xdr:spPr>
        <a:xfrm flipV="1">
          <a:off x="13629640" y="1706499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145414</xdr:rowOff>
    </xdr:from>
    <xdr:to>
      <xdr:col>76</xdr:col>
      <xdr:colOff>165100</xdr:colOff>
      <xdr:row>103</xdr:row>
      <xdr:rowOff>75564</xdr:rowOff>
    </xdr:to>
    <xdr:sp macro="" textlink="">
      <xdr:nvSpPr>
        <xdr:cNvPr id="685" name="楕円 684"/>
        <xdr:cNvSpPr/>
      </xdr:nvSpPr>
      <xdr:spPr>
        <a:xfrm>
          <a:off x="12804140" y="17244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103</xdr:row>
      <xdr:rowOff>24764</xdr:rowOff>
    </xdr:to>
    <xdr:cxnSp macro="">
      <xdr:nvCxnSpPr>
        <xdr:cNvPr id="686" name="直線コネクタ 685"/>
        <xdr:cNvCxnSpPr/>
      </xdr:nvCxnSpPr>
      <xdr:spPr>
        <a:xfrm flipV="1">
          <a:off x="12854940" y="17099280"/>
          <a:ext cx="774700" cy="1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7" name="n_1aveValue【公民館】&#10;有形固定資産減価償却率"/>
        <xdr:cNvSpPr txBox="1"/>
      </xdr:nvSpPr>
      <xdr:spPr>
        <a:xfrm>
          <a:off x="134372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88" name="n_2aveValue【公民館】&#10;有形固定資産減価償却率"/>
        <xdr:cNvSpPr txBox="1"/>
      </xdr:nvSpPr>
      <xdr:spPr>
        <a:xfrm>
          <a:off x="12675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89" name="n_3aveValue【公民館】&#10;有形固定資産減価償却率"/>
        <xdr:cNvSpPr txBox="1"/>
      </xdr:nvSpPr>
      <xdr:spPr>
        <a:xfrm>
          <a:off x="11900544" y="17271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67327</xdr:rowOff>
    </xdr:from>
    <xdr:ext cx="405111" cy="259045"/>
    <xdr:sp macro="" textlink="">
      <xdr:nvSpPr>
        <xdr:cNvPr id="690" name="n_1mainValue【公民館】&#10;有形固定資産減価償却率"/>
        <xdr:cNvSpPr txBox="1"/>
      </xdr:nvSpPr>
      <xdr:spPr>
        <a:xfrm>
          <a:off x="134372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92091</xdr:rowOff>
    </xdr:from>
    <xdr:ext cx="405111" cy="259045"/>
    <xdr:sp macro="" textlink="">
      <xdr:nvSpPr>
        <xdr:cNvPr id="691" name="n_2mainValue【公民館】&#10;有形固定資産減価償却率"/>
        <xdr:cNvSpPr txBox="1"/>
      </xdr:nvSpPr>
      <xdr:spPr>
        <a:xfrm>
          <a:off x="12675244" y="1702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17" name="直線コネクタ 716"/>
        <xdr:cNvCxnSpPr/>
      </xdr:nvCxnSpPr>
      <xdr:spPr>
        <a:xfrm flipV="1">
          <a:off x="19509104" y="16810808"/>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18" name="【公民館】&#10;一人当たり面積最小値テキスト"/>
        <xdr:cNvSpPr txBox="1"/>
      </xdr:nvSpPr>
      <xdr:spPr>
        <a:xfrm>
          <a:off x="1954784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19" name="直線コネクタ 718"/>
        <xdr:cNvCxnSpPr/>
      </xdr:nvCxnSpPr>
      <xdr:spPr>
        <a:xfrm>
          <a:off x="19443700" y="18299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20" name="【公民館】&#10;一人当たり面積最大値テキスト"/>
        <xdr:cNvSpPr txBox="1"/>
      </xdr:nvSpPr>
      <xdr:spPr>
        <a:xfrm>
          <a:off x="19547840" y="165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21" name="直線コネクタ 720"/>
        <xdr:cNvCxnSpPr/>
      </xdr:nvCxnSpPr>
      <xdr:spPr>
        <a:xfrm>
          <a:off x="19443700" y="16810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22" name="【公民館】&#10;一人当たり面積平均値テキスト"/>
        <xdr:cNvSpPr txBox="1"/>
      </xdr:nvSpPr>
      <xdr:spPr>
        <a:xfrm>
          <a:off x="19547840" y="1784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23" name="フローチャート: 判断 722"/>
        <xdr:cNvSpPr/>
      </xdr:nvSpPr>
      <xdr:spPr>
        <a:xfrm>
          <a:off x="19458940" y="1798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24" name="フローチャート: 判断 723"/>
        <xdr:cNvSpPr/>
      </xdr:nvSpPr>
      <xdr:spPr>
        <a:xfrm>
          <a:off x="18735040" y="17992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25" name="フローチャート: 判断 724"/>
        <xdr:cNvSpPr/>
      </xdr:nvSpPr>
      <xdr:spPr>
        <a:xfrm>
          <a:off x="17937480" y="1799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26" name="フローチャート: 判断 725"/>
        <xdr:cNvSpPr/>
      </xdr:nvSpPr>
      <xdr:spPr>
        <a:xfrm>
          <a:off x="17162780" y="18023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147320</xdr:rowOff>
    </xdr:from>
    <xdr:to>
      <xdr:col>116</xdr:col>
      <xdr:colOff>114300</xdr:colOff>
      <xdr:row>109</xdr:row>
      <xdr:rowOff>77470</xdr:rowOff>
    </xdr:to>
    <xdr:sp macro="" textlink="">
      <xdr:nvSpPr>
        <xdr:cNvPr id="732" name="楕円 731"/>
        <xdr:cNvSpPr/>
      </xdr:nvSpPr>
      <xdr:spPr>
        <a:xfrm>
          <a:off x="19458940" y="1825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62247</xdr:rowOff>
    </xdr:from>
    <xdr:ext cx="469744" cy="259045"/>
    <xdr:sp macro="" textlink="">
      <xdr:nvSpPr>
        <xdr:cNvPr id="733" name="【公民館】&#10;一人当たり面積該当値テキスト"/>
        <xdr:cNvSpPr txBox="1"/>
      </xdr:nvSpPr>
      <xdr:spPr>
        <a:xfrm>
          <a:off x="19547840" y="181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148408</xdr:rowOff>
    </xdr:from>
    <xdr:to>
      <xdr:col>112</xdr:col>
      <xdr:colOff>38100</xdr:colOff>
      <xdr:row>109</xdr:row>
      <xdr:rowOff>78558</xdr:rowOff>
    </xdr:to>
    <xdr:sp macro="" textlink="">
      <xdr:nvSpPr>
        <xdr:cNvPr id="734" name="楕円 733"/>
        <xdr:cNvSpPr/>
      </xdr:nvSpPr>
      <xdr:spPr>
        <a:xfrm>
          <a:off x="18735040" y="182535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26670</xdr:rowOff>
    </xdr:from>
    <xdr:to>
      <xdr:col>116</xdr:col>
      <xdr:colOff>63500</xdr:colOff>
      <xdr:row>109</xdr:row>
      <xdr:rowOff>27758</xdr:rowOff>
    </xdr:to>
    <xdr:cxnSp macro="">
      <xdr:nvCxnSpPr>
        <xdr:cNvPr id="735" name="直線コネクタ 734"/>
        <xdr:cNvCxnSpPr/>
      </xdr:nvCxnSpPr>
      <xdr:spPr>
        <a:xfrm flipV="1">
          <a:off x="18778220" y="18299430"/>
          <a:ext cx="7315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149498</xdr:rowOff>
    </xdr:from>
    <xdr:to>
      <xdr:col>107</xdr:col>
      <xdr:colOff>101600</xdr:colOff>
      <xdr:row>109</xdr:row>
      <xdr:rowOff>79648</xdr:rowOff>
    </xdr:to>
    <xdr:sp macro="" textlink="">
      <xdr:nvSpPr>
        <xdr:cNvPr id="736" name="楕円 735"/>
        <xdr:cNvSpPr/>
      </xdr:nvSpPr>
      <xdr:spPr>
        <a:xfrm>
          <a:off x="17937480" y="18254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27758</xdr:rowOff>
    </xdr:from>
    <xdr:to>
      <xdr:col>111</xdr:col>
      <xdr:colOff>177800</xdr:colOff>
      <xdr:row>109</xdr:row>
      <xdr:rowOff>28848</xdr:rowOff>
    </xdr:to>
    <xdr:cxnSp macro="">
      <xdr:nvCxnSpPr>
        <xdr:cNvPr id="737" name="直線コネクタ 736"/>
        <xdr:cNvCxnSpPr/>
      </xdr:nvCxnSpPr>
      <xdr:spPr>
        <a:xfrm flipV="1">
          <a:off x="17988280" y="18300518"/>
          <a:ext cx="78994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38" name="n_1aveValue【公民館】&#10;一人当たり面積"/>
        <xdr:cNvSpPr txBox="1"/>
      </xdr:nvSpPr>
      <xdr:spPr>
        <a:xfrm>
          <a:off x="185611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39" name="n_2aveValue【公民館】&#10;一人当たり面積"/>
        <xdr:cNvSpPr txBox="1"/>
      </xdr:nvSpPr>
      <xdr:spPr>
        <a:xfrm>
          <a:off x="17776267" y="17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40" name="n_3aveValue【公民館】&#10;一人当たり面積"/>
        <xdr:cNvSpPr txBox="1"/>
      </xdr:nvSpPr>
      <xdr:spPr>
        <a:xfrm>
          <a:off x="17001567"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69685</xdr:rowOff>
    </xdr:from>
    <xdr:ext cx="469744" cy="259045"/>
    <xdr:sp macro="" textlink="">
      <xdr:nvSpPr>
        <xdr:cNvPr id="741" name="n_1mainValue【公民館】&#10;一人当たり面積"/>
        <xdr:cNvSpPr txBox="1"/>
      </xdr:nvSpPr>
      <xdr:spPr>
        <a:xfrm>
          <a:off x="18561127" y="183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70775</xdr:rowOff>
    </xdr:from>
    <xdr:ext cx="469744" cy="259045"/>
    <xdr:sp macro="" textlink="">
      <xdr:nvSpPr>
        <xdr:cNvPr id="742" name="n_2mainValue【公民館】&#10;一人当たり面積"/>
        <xdr:cNvSpPr txBox="1"/>
      </xdr:nvSpPr>
      <xdr:spPr>
        <a:xfrm>
          <a:off x="17776267" y="183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道路については、有形固定資産減価償却率が全国・県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類似団体内平均値の平均を下回っている。一人当たり延長が全国・県平均を上回っているが、類似団体内平均値よりは下回っている。認定こども園等については、有形固定資産減価償却率が全国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が県平均を下回っている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。一人当たり面積は全国・県平均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橋梁・トンネルについては、有形固定資産減価償却率が全国・県平均、類似団体内平均値を下回っている。一人当たり償却資産額は全国・県平均、類似団体内平均値を上回っている。学校施設については、有形資産減価償却率が全国・県・類似団体平均を下回っている。一人当たり面積は全国・県・類似団体内平均値を上回っている。公営住宅については、有形資産減価償却率が全国・県・類似団体平均を下回っている。一人当たり面積は県平均を上回っているが、全国・類似団体平均を下回っている。児童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年度に皆減となった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有形固定資産減価償却率が全国・県平均、類似団体内平均値を上回っている。一人当たり面積が全国・県平均、類似団体内平均値を下回っている。いずれも他団体の詳細なデータとの比較検討ができないため原因分析は困難であるが、市としては固定資産台帳の精査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086225" y="553484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124960" y="7099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020820" y="7095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12496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514600" y="66678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73990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2" name="楕円 71"/>
        <xdr:cNvSpPr/>
      </xdr:nvSpPr>
      <xdr:spPr>
        <a:xfrm>
          <a:off x="403606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3" name="【図書館】&#10;有形固定資産減価償却率該当値テキスト"/>
        <xdr:cNvSpPr txBox="1"/>
      </xdr:nvSpPr>
      <xdr:spPr>
        <a:xfrm>
          <a:off x="412496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41728</xdr:rowOff>
    </xdr:from>
    <xdr:to>
      <xdr:col>20</xdr:col>
      <xdr:colOff>38100</xdr:colOff>
      <xdr:row>40</xdr:row>
      <xdr:rowOff>143328</xdr:rowOff>
    </xdr:to>
    <xdr:sp macro="" textlink="">
      <xdr:nvSpPr>
        <xdr:cNvPr id="74" name="楕円 73"/>
        <xdr:cNvSpPr/>
      </xdr:nvSpPr>
      <xdr:spPr>
        <a:xfrm>
          <a:off x="3312160" y="674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92528</xdr:rowOff>
    </xdr:to>
    <xdr:cxnSp macro="">
      <xdr:nvCxnSpPr>
        <xdr:cNvPr id="75" name="直線コネクタ 74"/>
        <xdr:cNvCxnSpPr/>
      </xdr:nvCxnSpPr>
      <xdr:spPr>
        <a:xfrm flipV="1">
          <a:off x="3355340" y="6749143"/>
          <a:ext cx="7315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6" name="楕円 75"/>
        <xdr:cNvSpPr/>
      </xdr:nvSpPr>
      <xdr:spPr>
        <a:xfrm>
          <a:off x="251460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92528</xdr:rowOff>
    </xdr:from>
    <xdr:to>
      <xdr:col>19</xdr:col>
      <xdr:colOff>177800</xdr:colOff>
      <xdr:row>40</xdr:row>
      <xdr:rowOff>141515</xdr:rowOff>
    </xdr:to>
    <xdr:cxnSp macro="">
      <xdr:nvCxnSpPr>
        <xdr:cNvPr id="77" name="直線コネクタ 76"/>
        <xdr:cNvCxnSpPr/>
      </xdr:nvCxnSpPr>
      <xdr:spPr>
        <a:xfrm flipV="1">
          <a:off x="2565400" y="6798128"/>
          <a:ext cx="78994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17056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76580</xdr:rowOff>
    </xdr:from>
    <xdr:ext cx="405111" cy="259045"/>
    <xdr:sp macro="" textlink="">
      <xdr:nvSpPr>
        <xdr:cNvPr id="79" name="n_2aveValue【図書館】&#10;有形固定資産減価償却率"/>
        <xdr:cNvSpPr txBox="1"/>
      </xdr:nvSpPr>
      <xdr:spPr>
        <a:xfrm>
          <a:off x="2385704" y="6446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0" name="n_3aveValue【図書館】&#10;有形固定資産減価償却率"/>
        <xdr:cNvSpPr txBox="1"/>
      </xdr:nvSpPr>
      <xdr:spPr>
        <a:xfrm>
          <a:off x="161100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134455</xdr:rowOff>
    </xdr:from>
    <xdr:ext cx="405111" cy="259045"/>
    <xdr:sp macro="" textlink="">
      <xdr:nvSpPr>
        <xdr:cNvPr id="81" name="n_1mainValue【図書館】&#10;有形固定資産減価償却率"/>
        <xdr:cNvSpPr txBox="1"/>
      </xdr:nvSpPr>
      <xdr:spPr>
        <a:xfrm>
          <a:off x="317056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82" name="n_2mainValue【図書館】&#10;有形固定資産減価償却率"/>
        <xdr:cNvSpPr txBox="1"/>
      </xdr:nvSpPr>
      <xdr:spPr>
        <a:xfrm>
          <a:off x="238570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9219565" y="547878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xdr:cNvSpPr txBox="1"/>
      </xdr:nvSpPr>
      <xdr:spPr>
        <a:xfrm>
          <a:off x="92583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9154160" y="6845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1" name="【図書館】&#10;一人当たり面積平均値テキスト"/>
        <xdr:cNvSpPr txBox="1"/>
      </xdr:nvSpPr>
      <xdr:spPr>
        <a:xfrm>
          <a:off x="9258300" y="621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91922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8445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7670800" y="6408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5" name="フローチャート: 判断 114"/>
        <xdr:cNvSpPr/>
      </xdr:nvSpPr>
      <xdr:spPr>
        <a:xfrm>
          <a:off x="6873240" y="6336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21" name="楕円 120"/>
        <xdr:cNvSpPr/>
      </xdr:nvSpPr>
      <xdr:spPr>
        <a:xfrm>
          <a:off x="9192260" y="6522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130827</xdr:rowOff>
    </xdr:from>
    <xdr:ext cx="469744" cy="259045"/>
    <xdr:sp macro="" textlink="">
      <xdr:nvSpPr>
        <xdr:cNvPr id="122" name="【図書館】&#10;一人当たり面積該当値テキスト"/>
        <xdr:cNvSpPr txBox="1"/>
      </xdr:nvSpPr>
      <xdr:spPr>
        <a:xfrm>
          <a:off x="9258300"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23" name="楕円 122"/>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39</xdr:row>
      <xdr:rowOff>44450</xdr:rowOff>
    </xdr:to>
    <xdr:cxnSp macro="">
      <xdr:nvCxnSpPr>
        <xdr:cNvPr id="124" name="直線コネクタ 123"/>
        <xdr:cNvCxnSpPr/>
      </xdr:nvCxnSpPr>
      <xdr:spPr>
        <a:xfrm flipV="1">
          <a:off x="8496300" y="656971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5" name="楕円 124"/>
        <xdr:cNvSpPr/>
      </xdr:nvSpPr>
      <xdr:spPr>
        <a:xfrm>
          <a:off x="7670800" y="654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57150</xdr:rowOff>
    </xdr:to>
    <xdr:cxnSp macro="">
      <xdr:nvCxnSpPr>
        <xdr:cNvPr id="126" name="直線コネクタ 125"/>
        <xdr:cNvCxnSpPr/>
      </xdr:nvCxnSpPr>
      <xdr:spPr>
        <a:xfrm flipV="1">
          <a:off x="7713980" y="658241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7" name="n_1aveValue【図書館】&#10;一人当たり面積"/>
        <xdr:cNvSpPr txBox="1"/>
      </xdr:nvSpPr>
      <xdr:spPr>
        <a:xfrm>
          <a:off x="827158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8" name="n_2aveValue【図書館】&#10;一人当たり面積"/>
        <xdr:cNvSpPr txBox="1"/>
      </xdr:nvSpPr>
      <xdr:spPr>
        <a:xfrm>
          <a:off x="7509587" y="619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9" name="n_3aveValue【図書館】&#10;一人当たり面積"/>
        <xdr:cNvSpPr txBox="1"/>
      </xdr:nvSpPr>
      <xdr:spPr>
        <a:xfrm>
          <a:off x="671202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86377</xdr:rowOff>
    </xdr:from>
    <xdr:ext cx="469744" cy="259045"/>
    <xdr:sp macro="" textlink="">
      <xdr:nvSpPr>
        <xdr:cNvPr id="130" name="n_1mainValue【図書館】&#10;一人当たり面積"/>
        <xdr:cNvSpPr txBox="1"/>
      </xdr:nvSpPr>
      <xdr:spPr>
        <a:xfrm>
          <a:off x="827158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31" name="n_2mainValue【図書館】&#10;一人当たり面積"/>
        <xdr:cNvSpPr txBox="1"/>
      </xdr:nvSpPr>
      <xdr:spPr>
        <a:xfrm>
          <a:off x="750958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xdr:cNvCxnSpPr/>
      </xdr:nvCxnSpPr>
      <xdr:spPr>
        <a:xfrm flipV="1">
          <a:off x="4086225" y="9352462"/>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xdr:cNvSpPr txBox="1"/>
      </xdr:nvSpPr>
      <xdr:spPr>
        <a:xfrm>
          <a:off x="4124960" y="10807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xdr:cNvCxnSpPr/>
      </xdr:nvCxnSpPr>
      <xdr:spPr>
        <a:xfrm>
          <a:off x="4020820" y="108040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xdr:cNvSpPr txBox="1"/>
      </xdr:nvSpPr>
      <xdr:spPr>
        <a:xfrm>
          <a:off x="4124960" y="913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xdr:cNvCxnSpPr/>
      </xdr:nvCxnSpPr>
      <xdr:spPr>
        <a:xfrm>
          <a:off x="402082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2" name="【体育館・プール】&#10;有形固定資産減価償却率平均値テキスト"/>
        <xdr:cNvSpPr txBox="1"/>
      </xdr:nvSpPr>
      <xdr:spPr>
        <a:xfrm>
          <a:off x="4124960" y="9807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xdr:cNvSpPr/>
      </xdr:nvSpPr>
      <xdr:spPr>
        <a:xfrm>
          <a:off x="4036060" y="9829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xdr:cNvSpPr/>
      </xdr:nvSpPr>
      <xdr:spPr>
        <a:xfrm>
          <a:off x="3312160" y="98682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514600" y="986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6" name="フローチャート: 判断 165"/>
        <xdr:cNvSpPr/>
      </xdr:nvSpPr>
      <xdr:spPr>
        <a:xfrm>
          <a:off x="1739900" y="9811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158206</xdr:rowOff>
    </xdr:from>
    <xdr:to>
      <xdr:col>24</xdr:col>
      <xdr:colOff>114300</xdr:colOff>
      <xdr:row>57</xdr:row>
      <xdr:rowOff>88356</xdr:rowOff>
    </xdr:to>
    <xdr:sp macro="" textlink="">
      <xdr:nvSpPr>
        <xdr:cNvPr id="172" name="楕円 171"/>
        <xdr:cNvSpPr/>
      </xdr:nvSpPr>
      <xdr:spPr>
        <a:xfrm>
          <a:off x="4036060" y="9546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9633</xdr:rowOff>
    </xdr:from>
    <xdr:ext cx="405111" cy="259045"/>
    <xdr:sp macro="" textlink="">
      <xdr:nvSpPr>
        <xdr:cNvPr id="173" name="【体育館・プール】&#10;有形固定資産減価償却率該当値テキスト"/>
        <xdr:cNvSpPr txBox="1"/>
      </xdr:nvSpPr>
      <xdr:spPr>
        <a:xfrm>
          <a:off x="4124960"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22678</xdr:rowOff>
    </xdr:from>
    <xdr:to>
      <xdr:col>20</xdr:col>
      <xdr:colOff>38100</xdr:colOff>
      <xdr:row>57</xdr:row>
      <xdr:rowOff>124278</xdr:rowOff>
    </xdr:to>
    <xdr:sp macro="" textlink="">
      <xdr:nvSpPr>
        <xdr:cNvPr id="174" name="楕円 173"/>
        <xdr:cNvSpPr/>
      </xdr:nvSpPr>
      <xdr:spPr>
        <a:xfrm>
          <a:off x="3312160" y="95781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37556</xdr:rowOff>
    </xdr:from>
    <xdr:to>
      <xdr:col>24</xdr:col>
      <xdr:colOff>63500</xdr:colOff>
      <xdr:row>57</xdr:row>
      <xdr:rowOff>73478</xdr:rowOff>
    </xdr:to>
    <xdr:cxnSp macro="">
      <xdr:nvCxnSpPr>
        <xdr:cNvPr id="175" name="直線コネクタ 174"/>
        <xdr:cNvCxnSpPr/>
      </xdr:nvCxnSpPr>
      <xdr:spPr>
        <a:xfrm flipV="1">
          <a:off x="3355340" y="959303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58601</xdr:rowOff>
    </xdr:from>
    <xdr:to>
      <xdr:col>15</xdr:col>
      <xdr:colOff>101600</xdr:colOff>
      <xdr:row>57</xdr:row>
      <xdr:rowOff>160201</xdr:rowOff>
    </xdr:to>
    <xdr:sp macro="" textlink="">
      <xdr:nvSpPr>
        <xdr:cNvPr id="176" name="楕円 175"/>
        <xdr:cNvSpPr/>
      </xdr:nvSpPr>
      <xdr:spPr>
        <a:xfrm>
          <a:off x="251460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57</xdr:row>
      <xdr:rowOff>109401</xdr:rowOff>
    </xdr:to>
    <xdr:cxnSp macro="">
      <xdr:nvCxnSpPr>
        <xdr:cNvPr id="177" name="直線コネクタ 176"/>
        <xdr:cNvCxnSpPr/>
      </xdr:nvCxnSpPr>
      <xdr:spPr>
        <a:xfrm flipV="1">
          <a:off x="2565400" y="9628958"/>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78" name="n_1aveValue【体育館・プール】&#10;有形固定資産減価償却率"/>
        <xdr:cNvSpPr txBox="1"/>
      </xdr:nvSpPr>
      <xdr:spPr>
        <a:xfrm>
          <a:off x="3170564" y="995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79" name="n_2aveValue【体育館・プール】&#10;有形固定資産減価償却率"/>
        <xdr:cNvSpPr txBox="1"/>
      </xdr:nvSpPr>
      <xdr:spPr>
        <a:xfrm>
          <a:off x="2385704"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xdr:cNvSpPr txBox="1"/>
      </xdr:nvSpPr>
      <xdr:spPr>
        <a:xfrm>
          <a:off x="161100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140805</xdr:rowOff>
    </xdr:from>
    <xdr:ext cx="405111" cy="259045"/>
    <xdr:sp macro="" textlink="">
      <xdr:nvSpPr>
        <xdr:cNvPr id="181" name="n_1mainValue【体育館・プール】&#10;有形固定資産減価償却率"/>
        <xdr:cNvSpPr txBox="1"/>
      </xdr:nvSpPr>
      <xdr:spPr>
        <a:xfrm>
          <a:off x="3170564" y="936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5278</xdr:rowOff>
    </xdr:from>
    <xdr:ext cx="405111" cy="259045"/>
    <xdr:sp macro="" textlink="">
      <xdr:nvSpPr>
        <xdr:cNvPr id="182" name="n_2mainValue【体育館・プール】&#10;有形固定資産減価償却率"/>
        <xdr:cNvSpPr txBox="1"/>
      </xdr:nvSpPr>
      <xdr:spPr>
        <a:xfrm>
          <a:off x="2385704" y="939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xdr:cNvCxnSpPr/>
      </xdr:nvCxnSpPr>
      <xdr:spPr>
        <a:xfrm flipV="1">
          <a:off x="9219565" y="92411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xdr:cNvSpPr txBox="1"/>
      </xdr:nvSpPr>
      <xdr:spPr>
        <a:xfrm>
          <a:off x="92583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xdr:cNvCxnSpPr/>
      </xdr:nvCxnSpPr>
      <xdr:spPr>
        <a:xfrm>
          <a:off x="9154160" y="10635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xdr:cNvSpPr txBox="1"/>
      </xdr:nvSpPr>
      <xdr:spPr>
        <a:xfrm>
          <a:off x="9258300" y="902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9154160" y="924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11" name="【体育館・プール】&#10;一人当たり面積平均値テキスト"/>
        <xdr:cNvSpPr txBox="1"/>
      </xdr:nvSpPr>
      <xdr:spPr>
        <a:xfrm>
          <a:off x="9258300" y="995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9192260" y="101009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8445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7670800" y="10112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5" name="フローチャート: 判断 214"/>
        <xdr:cNvSpPr/>
      </xdr:nvSpPr>
      <xdr:spPr>
        <a:xfrm>
          <a:off x="687324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21" name="楕円 220"/>
        <xdr:cNvSpPr/>
      </xdr:nvSpPr>
      <xdr:spPr>
        <a:xfrm>
          <a:off x="919226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156227</xdr:rowOff>
    </xdr:from>
    <xdr:ext cx="469744" cy="259045"/>
    <xdr:sp macro="" textlink="">
      <xdr:nvSpPr>
        <xdr:cNvPr id="222" name="【体育館・プール】&#10;一人当たり面積該当値テキスト"/>
        <xdr:cNvSpPr txBox="1"/>
      </xdr:nvSpPr>
      <xdr:spPr>
        <a:xfrm>
          <a:off x="9258300"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23" name="楕円 222"/>
        <xdr:cNvSpPr/>
      </xdr:nvSpPr>
      <xdr:spPr>
        <a:xfrm>
          <a:off x="844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64770</xdr:rowOff>
    </xdr:to>
    <xdr:cxnSp macro="">
      <xdr:nvCxnSpPr>
        <xdr:cNvPr id="224" name="直線コネクタ 223"/>
        <xdr:cNvCxnSpPr/>
      </xdr:nvCxnSpPr>
      <xdr:spPr>
        <a:xfrm flipV="1">
          <a:off x="8496300" y="1045083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25" name="楕円 224"/>
        <xdr:cNvSpPr/>
      </xdr:nvSpPr>
      <xdr:spPr>
        <a:xfrm>
          <a:off x="7670800" y="10413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70485</xdr:rowOff>
    </xdr:to>
    <xdr:cxnSp macro="">
      <xdr:nvCxnSpPr>
        <xdr:cNvPr id="226" name="直線コネクタ 225"/>
        <xdr:cNvCxnSpPr/>
      </xdr:nvCxnSpPr>
      <xdr:spPr>
        <a:xfrm flipV="1">
          <a:off x="7713980" y="1045845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27" name="n_1aveValue【体育館・プール】&#10;一人当たり面積"/>
        <xdr:cNvSpPr txBox="1"/>
      </xdr:nvSpPr>
      <xdr:spPr>
        <a:xfrm>
          <a:off x="8271587" y="98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28" name="n_2aveValue【体育館・プール】&#10;一人当たり面積"/>
        <xdr:cNvSpPr txBox="1"/>
      </xdr:nvSpPr>
      <xdr:spPr>
        <a:xfrm>
          <a:off x="750958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9" name="n_3aveValue【体育館・プール】&#10;一人当たり面積"/>
        <xdr:cNvSpPr txBox="1"/>
      </xdr:nvSpPr>
      <xdr:spPr>
        <a:xfrm>
          <a:off x="67120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30" name="n_1mainValue【体育館・プール】&#10;一人当たり面積"/>
        <xdr:cNvSpPr txBox="1"/>
      </xdr:nvSpPr>
      <xdr:spPr>
        <a:xfrm>
          <a:off x="827158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31" name="n_2mainValue【体育館・プール】&#10;一人当たり面積"/>
        <xdr:cNvSpPr txBox="1"/>
      </xdr:nvSpPr>
      <xdr:spPr>
        <a:xfrm>
          <a:off x="750958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xdr:cNvCxnSpPr/>
      </xdr:nvCxnSpPr>
      <xdr:spPr>
        <a:xfrm flipV="1">
          <a:off x="4086225" y="13043535"/>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xdr:cNvSpPr txBox="1"/>
      </xdr:nvSpPr>
      <xdr:spPr>
        <a:xfrm>
          <a:off x="4124960" y="1453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xdr:cNvCxnSpPr/>
      </xdr:nvCxnSpPr>
      <xdr:spPr>
        <a:xfrm>
          <a:off x="4020820" y="14535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61" name="【福祉施設】&#10;有形固定資産減価償却率平均値テキスト"/>
        <xdr:cNvSpPr txBox="1"/>
      </xdr:nvSpPr>
      <xdr:spPr>
        <a:xfrm>
          <a:off x="412496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xdr:cNvSpPr/>
      </xdr:nvSpPr>
      <xdr:spPr>
        <a:xfrm>
          <a:off x="4036060" y="13705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xdr:cNvSpPr/>
      </xdr:nvSpPr>
      <xdr:spPr>
        <a:xfrm>
          <a:off x="3312160" y="13741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xdr:cNvSpPr/>
      </xdr:nvSpPr>
      <xdr:spPr>
        <a:xfrm>
          <a:off x="251460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5" name="フローチャート: 判断 264"/>
        <xdr:cNvSpPr/>
      </xdr:nvSpPr>
      <xdr:spPr>
        <a:xfrm>
          <a:off x="17399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71" name="楕円 270"/>
        <xdr:cNvSpPr/>
      </xdr:nvSpPr>
      <xdr:spPr>
        <a:xfrm>
          <a:off x="403606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72" name="【福祉施設】&#10;有形固定資産減価償却率該当値テキスト"/>
        <xdr:cNvSpPr txBox="1"/>
      </xdr:nvSpPr>
      <xdr:spPr>
        <a:xfrm>
          <a:off x="4124960"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73" name="楕円 272"/>
        <xdr:cNvSpPr/>
      </xdr:nvSpPr>
      <xdr:spPr>
        <a:xfrm>
          <a:off x="3312160" y="1347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114300</xdr:rowOff>
    </xdr:to>
    <xdr:cxnSp macro="">
      <xdr:nvCxnSpPr>
        <xdr:cNvPr id="274" name="直線コネクタ 273"/>
        <xdr:cNvCxnSpPr/>
      </xdr:nvCxnSpPr>
      <xdr:spPr>
        <a:xfrm flipV="1">
          <a:off x="3355340" y="1350645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82550</xdr:rowOff>
    </xdr:from>
    <xdr:to>
      <xdr:col>15</xdr:col>
      <xdr:colOff>101600</xdr:colOff>
      <xdr:row>81</xdr:row>
      <xdr:rowOff>12700</xdr:rowOff>
    </xdr:to>
    <xdr:sp macro="" textlink="">
      <xdr:nvSpPr>
        <xdr:cNvPr id="275" name="楕円 274"/>
        <xdr:cNvSpPr/>
      </xdr:nvSpPr>
      <xdr:spPr>
        <a:xfrm>
          <a:off x="2514600" y="1349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133350</xdr:rowOff>
    </xdr:to>
    <xdr:cxnSp macro="">
      <xdr:nvCxnSpPr>
        <xdr:cNvPr id="276" name="直線コネクタ 275"/>
        <xdr:cNvCxnSpPr/>
      </xdr:nvCxnSpPr>
      <xdr:spPr>
        <a:xfrm flipV="1">
          <a:off x="2565400" y="135255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77" name="n_1aveValue【福祉施設】&#10;有形固定資産減価償却率"/>
        <xdr:cNvSpPr txBox="1"/>
      </xdr:nvSpPr>
      <xdr:spPr>
        <a:xfrm>
          <a:off x="3170564" y="1383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78" name="n_2aveValue【福祉施設】&#10;有形固定資産減価償却率"/>
        <xdr:cNvSpPr txBox="1"/>
      </xdr:nvSpPr>
      <xdr:spPr>
        <a:xfrm>
          <a:off x="238570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9" name="n_3aveValue【福祉施設】&#10;有形固定資産減価償却率"/>
        <xdr:cNvSpPr txBox="1"/>
      </xdr:nvSpPr>
      <xdr:spPr>
        <a:xfrm>
          <a:off x="161100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80" name="n_1mainValue【福祉施設】&#10;有形固定資産減価償却率"/>
        <xdr:cNvSpPr txBox="1"/>
      </xdr:nvSpPr>
      <xdr:spPr>
        <a:xfrm>
          <a:off x="3170564" y="1325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81" name="n_2mainValue【福祉施設】&#10;有形固定資産減価償却率"/>
        <xdr:cNvSpPr txBox="1"/>
      </xdr:nvSpPr>
      <xdr:spPr>
        <a:xfrm>
          <a:off x="238570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9219565" y="130492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xdr:cNvSpPr txBox="1"/>
      </xdr:nvSpPr>
      <xdr:spPr>
        <a:xfrm>
          <a:off x="925830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915416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10" name="【福祉施設】&#10;一人当たり面積平均値テキスト"/>
        <xdr:cNvSpPr txBox="1"/>
      </xdr:nvSpPr>
      <xdr:spPr>
        <a:xfrm>
          <a:off x="9258300" y="13905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xdr:cNvSpPr/>
      </xdr:nvSpPr>
      <xdr:spPr>
        <a:xfrm>
          <a:off x="91922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xdr:cNvSpPr/>
      </xdr:nvSpPr>
      <xdr:spPr>
        <a:xfrm>
          <a:off x="8445500" y="14038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xdr:cNvSpPr/>
      </xdr:nvSpPr>
      <xdr:spPr>
        <a:xfrm>
          <a:off x="7670800" y="14000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4" name="フローチャート: 判断 313"/>
        <xdr:cNvSpPr/>
      </xdr:nvSpPr>
      <xdr:spPr>
        <a:xfrm>
          <a:off x="68732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20" name="楕円 319"/>
        <xdr:cNvSpPr/>
      </xdr:nvSpPr>
      <xdr:spPr>
        <a:xfrm>
          <a:off x="9192260" y="14232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21" name="【福祉施設】&#10;一人当たり面積該当値テキスト"/>
        <xdr:cNvSpPr txBox="1"/>
      </xdr:nvSpPr>
      <xdr:spPr>
        <a:xfrm>
          <a:off x="9258300" y="142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154939</xdr:rowOff>
    </xdr:from>
    <xdr:to>
      <xdr:col>50</xdr:col>
      <xdr:colOff>165100</xdr:colOff>
      <xdr:row>85</xdr:row>
      <xdr:rowOff>85089</xdr:rowOff>
    </xdr:to>
    <xdr:sp macro="" textlink="">
      <xdr:nvSpPr>
        <xdr:cNvPr id="322" name="楕円 321"/>
        <xdr:cNvSpPr/>
      </xdr:nvSpPr>
      <xdr:spPr>
        <a:xfrm>
          <a:off x="8445500" y="14236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30480</xdr:rowOff>
    </xdr:from>
    <xdr:to>
      <xdr:col>55</xdr:col>
      <xdr:colOff>0</xdr:colOff>
      <xdr:row>85</xdr:row>
      <xdr:rowOff>34289</xdr:rowOff>
    </xdr:to>
    <xdr:cxnSp macro="">
      <xdr:nvCxnSpPr>
        <xdr:cNvPr id="323" name="直線コネクタ 322"/>
        <xdr:cNvCxnSpPr/>
      </xdr:nvCxnSpPr>
      <xdr:spPr>
        <a:xfrm flipV="1">
          <a:off x="8496300" y="14279880"/>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24" name="楕円 323"/>
        <xdr:cNvSpPr/>
      </xdr:nvSpPr>
      <xdr:spPr>
        <a:xfrm>
          <a:off x="767080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34289</xdr:rowOff>
    </xdr:from>
    <xdr:to>
      <xdr:col>50</xdr:col>
      <xdr:colOff>114300</xdr:colOff>
      <xdr:row>85</xdr:row>
      <xdr:rowOff>38100</xdr:rowOff>
    </xdr:to>
    <xdr:cxnSp macro="">
      <xdr:nvCxnSpPr>
        <xdr:cNvPr id="325" name="直線コネクタ 324"/>
        <xdr:cNvCxnSpPr/>
      </xdr:nvCxnSpPr>
      <xdr:spPr>
        <a:xfrm flipV="1">
          <a:off x="7713980" y="1428368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26" name="n_1aveValue【福祉施設】&#10;一人当たり面積"/>
        <xdr:cNvSpPr txBox="1"/>
      </xdr:nvSpPr>
      <xdr:spPr>
        <a:xfrm>
          <a:off x="8271587" y="138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27" name="n_2aveValue【福祉施設】&#10;一人当たり面積"/>
        <xdr:cNvSpPr txBox="1"/>
      </xdr:nvSpPr>
      <xdr:spPr>
        <a:xfrm>
          <a:off x="7509587" y="137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8" name="n_3aveValue【福祉施設】&#10;一人当たり面積"/>
        <xdr:cNvSpPr txBox="1"/>
      </xdr:nvSpPr>
      <xdr:spPr>
        <a:xfrm>
          <a:off x="671202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76216</xdr:rowOff>
    </xdr:from>
    <xdr:ext cx="469744" cy="259045"/>
    <xdr:sp macro="" textlink="">
      <xdr:nvSpPr>
        <xdr:cNvPr id="329" name="n_1mainValue【福祉施設】&#10;一人当たり面積"/>
        <xdr:cNvSpPr txBox="1"/>
      </xdr:nvSpPr>
      <xdr:spPr>
        <a:xfrm>
          <a:off x="827158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30" name="n_2mainValue【福祉施設】&#10;一人当たり面積"/>
        <xdr:cNvSpPr txBox="1"/>
      </xdr:nvSpPr>
      <xdr:spPr>
        <a:xfrm>
          <a:off x="750958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6" name="直線コネクタ 355"/>
        <xdr:cNvCxnSpPr/>
      </xdr:nvCxnSpPr>
      <xdr:spPr>
        <a:xfrm flipV="1">
          <a:off x="4086225"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7" name="【市民会館】&#10;有形固定資産減価償却率最小値テキスト"/>
        <xdr:cNvSpPr txBox="1"/>
      </xdr:nvSpPr>
      <xdr:spPr>
        <a:xfrm>
          <a:off x="412496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8" name="直線コネクタ 357"/>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61" name="【市民会館】&#10;有形固定資産減価償却率平均値テキスト"/>
        <xdr:cNvSpPr txBox="1"/>
      </xdr:nvSpPr>
      <xdr:spPr>
        <a:xfrm>
          <a:off x="4124960" y="17389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2" name="フローチャート: 判断 361"/>
        <xdr:cNvSpPr/>
      </xdr:nvSpPr>
      <xdr:spPr>
        <a:xfrm>
          <a:off x="4036060" y="17411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3" name="フローチャート: 判断 362"/>
        <xdr:cNvSpPr/>
      </xdr:nvSpPr>
      <xdr:spPr>
        <a:xfrm>
          <a:off x="331216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4" name="フローチャート: 判断 363"/>
        <xdr:cNvSpPr/>
      </xdr:nvSpPr>
      <xdr:spPr>
        <a:xfrm>
          <a:off x="2514600" y="174017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5" name="フローチャート: 判断 364"/>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30299</xdr:rowOff>
    </xdr:from>
    <xdr:to>
      <xdr:col>24</xdr:col>
      <xdr:colOff>114300</xdr:colOff>
      <xdr:row>102</xdr:row>
      <xdr:rowOff>131899</xdr:rowOff>
    </xdr:to>
    <xdr:sp macro="" textlink="">
      <xdr:nvSpPr>
        <xdr:cNvPr id="371" name="楕円 370"/>
        <xdr:cNvSpPr/>
      </xdr:nvSpPr>
      <xdr:spPr>
        <a:xfrm>
          <a:off x="403606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53176</xdr:rowOff>
    </xdr:from>
    <xdr:ext cx="405111" cy="259045"/>
    <xdr:sp macro="" textlink="">
      <xdr:nvSpPr>
        <xdr:cNvPr id="372" name="【市民会館】&#10;有形固定資産減価償却率該当値テキスト"/>
        <xdr:cNvSpPr txBox="1"/>
      </xdr:nvSpPr>
      <xdr:spPr>
        <a:xfrm>
          <a:off x="4124960" y="169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54792</xdr:rowOff>
    </xdr:from>
    <xdr:to>
      <xdr:col>20</xdr:col>
      <xdr:colOff>38100</xdr:colOff>
      <xdr:row>102</xdr:row>
      <xdr:rowOff>156392</xdr:rowOff>
    </xdr:to>
    <xdr:sp macro="" textlink="">
      <xdr:nvSpPr>
        <xdr:cNvPr id="373" name="楕円 372"/>
        <xdr:cNvSpPr/>
      </xdr:nvSpPr>
      <xdr:spPr>
        <a:xfrm>
          <a:off x="3312160" y="171540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81099</xdr:rowOff>
    </xdr:from>
    <xdr:to>
      <xdr:col>24</xdr:col>
      <xdr:colOff>63500</xdr:colOff>
      <xdr:row>102</xdr:row>
      <xdr:rowOff>105592</xdr:rowOff>
    </xdr:to>
    <xdr:cxnSp macro="">
      <xdr:nvCxnSpPr>
        <xdr:cNvPr id="374" name="直線コネクタ 373"/>
        <xdr:cNvCxnSpPr/>
      </xdr:nvCxnSpPr>
      <xdr:spPr>
        <a:xfrm flipV="1">
          <a:off x="3355340" y="17180379"/>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77651</xdr:rowOff>
    </xdr:from>
    <xdr:to>
      <xdr:col>15</xdr:col>
      <xdr:colOff>101600</xdr:colOff>
      <xdr:row>103</xdr:row>
      <xdr:rowOff>7801</xdr:rowOff>
    </xdr:to>
    <xdr:sp macro="" textlink="">
      <xdr:nvSpPr>
        <xdr:cNvPr id="375" name="楕円 374"/>
        <xdr:cNvSpPr/>
      </xdr:nvSpPr>
      <xdr:spPr>
        <a:xfrm>
          <a:off x="251460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105592</xdr:rowOff>
    </xdr:from>
    <xdr:to>
      <xdr:col>19</xdr:col>
      <xdr:colOff>177800</xdr:colOff>
      <xdr:row>102</xdr:row>
      <xdr:rowOff>128451</xdr:rowOff>
    </xdr:to>
    <xdr:cxnSp macro="">
      <xdr:nvCxnSpPr>
        <xdr:cNvPr id="376" name="直線コネクタ 375"/>
        <xdr:cNvCxnSpPr/>
      </xdr:nvCxnSpPr>
      <xdr:spPr>
        <a:xfrm flipV="1">
          <a:off x="2565400" y="17204872"/>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77" name="n_1aveValue【市民会館】&#10;有形固定資産減価償却率"/>
        <xdr:cNvSpPr txBox="1"/>
      </xdr:nvSpPr>
      <xdr:spPr>
        <a:xfrm>
          <a:off x="3170564"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8" name="n_2aveValue【市民会館】&#10;有形固定資産減価償却率"/>
        <xdr:cNvSpPr txBox="1"/>
      </xdr:nvSpPr>
      <xdr:spPr>
        <a:xfrm>
          <a:off x="2385704"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9" name="n_3aveValue【市民会館】&#10;有形固定資産減価償却率"/>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1469</xdr:rowOff>
    </xdr:from>
    <xdr:ext cx="405111" cy="259045"/>
    <xdr:sp macro="" textlink="">
      <xdr:nvSpPr>
        <xdr:cNvPr id="380" name="n_1mainValue【市民会館】&#10;有形固定資産減価償却率"/>
        <xdr:cNvSpPr txBox="1"/>
      </xdr:nvSpPr>
      <xdr:spPr>
        <a:xfrm>
          <a:off x="3170564" y="1693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24328</xdr:rowOff>
    </xdr:from>
    <xdr:ext cx="405111" cy="259045"/>
    <xdr:sp macro="" textlink="">
      <xdr:nvSpPr>
        <xdr:cNvPr id="381" name="n_2mainValue【市民会館】&#10;有形固定資産減価償却率"/>
        <xdr:cNvSpPr txBox="1"/>
      </xdr:nvSpPr>
      <xdr:spPr>
        <a:xfrm>
          <a:off x="238570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5" name="直線コネクタ 404"/>
        <xdr:cNvCxnSpPr/>
      </xdr:nvCxnSpPr>
      <xdr:spPr>
        <a:xfrm flipV="1">
          <a:off x="9219565" y="1683258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6" name="【市民会館】&#10;一人当たり面積最小値テキスト"/>
        <xdr:cNvSpPr txBox="1"/>
      </xdr:nvSpPr>
      <xdr:spPr>
        <a:xfrm>
          <a:off x="925830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7" name="直線コネクタ 406"/>
        <xdr:cNvCxnSpPr/>
      </xdr:nvCxnSpPr>
      <xdr:spPr>
        <a:xfrm>
          <a:off x="915416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8" name="【市民会館】&#10;一人当たり面積最大値テキスト"/>
        <xdr:cNvSpPr txBox="1"/>
      </xdr:nvSpPr>
      <xdr:spPr>
        <a:xfrm>
          <a:off x="9258300" y="166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9" name="直線コネクタ 408"/>
        <xdr:cNvCxnSpPr/>
      </xdr:nvCxnSpPr>
      <xdr:spPr>
        <a:xfrm>
          <a:off x="915416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10" name="【市民会館】&#10;一人当たり面積平均値テキスト"/>
        <xdr:cNvSpPr txBox="1"/>
      </xdr:nvSpPr>
      <xdr:spPr>
        <a:xfrm>
          <a:off x="925830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11" name="フローチャート: 判断 410"/>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2" name="フローチャート: 判断 411"/>
        <xdr:cNvSpPr/>
      </xdr:nvSpPr>
      <xdr:spPr>
        <a:xfrm>
          <a:off x="844550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3" name="フローチャート: 判断 412"/>
        <xdr:cNvSpPr/>
      </xdr:nvSpPr>
      <xdr:spPr>
        <a:xfrm>
          <a:off x="7670800" y="17658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14" name="フローチャート: 判断 413"/>
        <xdr:cNvSpPr/>
      </xdr:nvSpPr>
      <xdr:spPr>
        <a:xfrm>
          <a:off x="6873240" y="1750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20" name="楕円 419"/>
        <xdr:cNvSpPr/>
      </xdr:nvSpPr>
      <xdr:spPr>
        <a:xfrm>
          <a:off x="9192260" y="17642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21" name="【市民会館】&#10;一人当たり面積該当値テキスト"/>
        <xdr:cNvSpPr txBox="1"/>
      </xdr:nvSpPr>
      <xdr:spPr>
        <a:xfrm>
          <a:off x="9258300"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22" name="楕円 421"/>
        <xdr:cNvSpPr/>
      </xdr:nvSpPr>
      <xdr:spPr>
        <a:xfrm>
          <a:off x="8445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102870</xdr:rowOff>
    </xdr:to>
    <xdr:cxnSp macro="">
      <xdr:nvCxnSpPr>
        <xdr:cNvPr id="423" name="直線コネクタ 422"/>
        <xdr:cNvCxnSpPr/>
      </xdr:nvCxnSpPr>
      <xdr:spPr>
        <a:xfrm flipV="1">
          <a:off x="8496300" y="17693639"/>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24" name="楕円 423"/>
        <xdr:cNvSpPr/>
      </xdr:nvSpPr>
      <xdr:spPr>
        <a:xfrm>
          <a:off x="7670800" y="17680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129539</xdr:rowOff>
    </xdr:to>
    <xdr:cxnSp macro="">
      <xdr:nvCxnSpPr>
        <xdr:cNvPr id="425" name="直線コネクタ 424"/>
        <xdr:cNvCxnSpPr/>
      </xdr:nvCxnSpPr>
      <xdr:spPr>
        <a:xfrm flipV="1">
          <a:off x="7713980" y="17705070"/>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26" name="n_1aveValue【市民会館】&#10;一人当たり面積"/>
        <xdr:cNvSpPr txBox="1"/>
      </xdr:nvSpPr>
      <xdr:spPr>
        <a:xfrm>
          <a:off x="827158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27" name="n_2aveValue【市民会館】&#10;一人当たり面積"/>
        <xdr:cNvSpPr txBox="1"/>
      </xdr:nvSpPr>
      <xdr:spPr>
        <a:xfrm>
          <a:off x="7509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28" name="n_3aveValue【市民会館】&#10;一人当たり面積"/>
        <xdr:cNvSpPr txBox="1"/>
      </xdr:nvSpPr>
      <xdr:spPr>
        <a:xfrm>
          <a:off x="67120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170197</xdr:rowOff>
    </xdr:from>
    <xdr:ext cx="469744" cy="259045"/>
    <xdr:sp macro="" textlink="">
      <xdr:nvSpPr>
        <xdr:cNvPr id="429" name="n_1mainValue【市民会館】&#10;一人当たり面積"/>
        <xdr:cNvSpPr txBox="1"/>
      </xdr:nvSpPr>
      <xdr:spPr>
        <a:xfrm>
          <a:off x="8271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xdr:rowOff>
    </xdr:from>
    <xdr:ext cx="469744" cy="259045"/>
    <xdr:sp macro="" textlink="">
      <xdr:nvSpPr>
        <xdr:cNvPr id="430" name="n_2mainValue【市民会館】&#10;一人当たり面積"/>
        <xdr:cNvSpPr txBox="1"/>
      </xdr:nvSpPr>
      <xdr:spPr>
        <a:xfrm>
          <a:off x="750958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6" name="直線コネクタ 455"/>
        <xdr:cNvCxnSpPr/>
      </xdr:nvCxnSpPr>
      <xdr:spPr>
        <a:xfrm flipV="1">
          <a:off x="14375764" y="5601789"/>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7" name="【一般廃棄物処理施設】&#10;有形固定資産減価償却率最小値テキスト"/>
        <xdr:cNvSpPr txBox="1"/>
      </xdr:nvSpPr>
      <xdr:spPr>
        <a:xfrm>
          <a:off x="14414500" y="705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8" name="直線コネクタ 457"/>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9" name="【一般廃棄物処理施設】&#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60" name="直線コネクタ 459"/>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61" name="【一般廃棄物処理施設】&#10;有形固定資産減価償却率平均値テキスト"/>
        <xdr:cNvSpPr txBox="1"/>
      </xdr:nvSpPr>
      <xdr:spPr>
        <a:xfrm>
          <a:off x="14414500" y="6162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2" name="フローチャート: 判断 461"/>
        <xdr:cNvSpPr/>
      </xdr:nvSpPr>
      <xdr:spPr>
        <a:xfrm>
          <a:off x="14325600" y="61845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3" name="フローチャート: 判断 462"/>
        <xdr:cNvSpPr/>
      </xdr:nvSpPr>
      <xdr:spPr>
        <a:xfrm>
          <a:off x="135788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4" name="フローチャート: 判断 463"/>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5" name="フローチャート: 判断 464"/>
        <xdr:cNvSpPr/>
      </xdr:nvSpPr>
      <xdr:spPr>
        <a:xfrm>
          <a:off x="1202944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58057</xdr:rowOff>
    </xdr:from>
    <xdr:to>
      <xdr:col>85</xdr:col>
      <xdr:colOff>177800</xdr:colOff>
      <xdr:row>35</xdr:row>
      <xdr:rowOff>159657</xdr:rowOff>
    </xdr:to>
    <xdr:sp macro="" textlink="">
      <xdr:nvSpPr>
        <xdr:cNvPr id="471" name="楕円 470"/>
        <xdr:cNvSpPr/>
      </xdr:nvSpPr>
      <xdr:spPr>
        <a:xfrm>
          <a:off x="14325600" y="59254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80934</xdr:rowOff>
    </xdr:from>
    <xdr:ext cx="405111" cy="259045"/>
    <xdr:sp macro="" textlink="">
      <xdr:nvSpPr>
        <xdr:cNvPr id="472" name="【一般廃棄物処理施設】&#10;有形固定資産減価償却率該当値テキスト"/>
        <xdr:cNvSpPr txBox="1"/>
      </xdr:nvSpPr>
      <xdr:spPr>
        <a:xfrm>
          <a:off x="14414500" y="578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73" name="楕円 472"/>
        <xdr:cNvSpPr/>
      </xdr:nvSpPr>
      <xdr:spPr>
        <a:xfrm>
          <a:off x="13578840" y="5964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35</xdr:row>
      <xdr:rowOff>148046</xdr:rowOff>
    </xdr:to>
    <xdr:cxnSp macro="">
      <xdr:nvCxnSpPr>
        <xdr:cNvPr id="474" name="直線コネクタ 473"/>
        <xdr:cNvCxnSpPr/>
      </xdr:nvCxnSpPr>
      <xdr:spPr>
        <a:xfrm flipV="1">
          <a:off x="13629640" y="5976257"/>
          <a:ext cx="7467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136434</xdr:rowOff>
    </xdr:from>
    <xdr:to>
      <xdr:col>76</xdr:col>
      <xdr:colOff>165100</xdr:colOff>
      <xdr:row>36</xdr:row>
      <xdr:rowOff>66584</xdr:rowOff>
    </xdr:to>
    <xdr:sp macro="" textlink="">
      <xdr:nvSpPr>
        <xdr:cNvPr id="475" name="楕円 474"/>
        <xdr:cNvSpPr/>
      </xdr:nvSpPr>
      <xdr:spPr>
        <a:xfrm>
          <a:off x="12804140" y="6003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15784</xdr:rowOff>
    </xdr:to>
    <xdr:cxnSp macro="">
      <xdr:nvCxnSpPr>
        <xdr:cNvPr id="476" name="直線コネクタ 475"/>
        <xdr:cNvCxnSpPr/>
      </xdr:nvCxnSpPr>
      <xdr:spPr>
        <a:xfrm flipV="1">
          <a:off x="12854940" y="6015446"/>
          <a:ext cx="7747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477" name="n_1aveValue【一般廃棄物処理施設】&#10;有形固定資産減価償却率"/>
        <xdr:cNvSpPr txBox="1"/>
      </xdr:nvSpPr>
      <xdr:spPr>
        <a:xfrm>
          <a:off x="134372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78" name="n_2aveValue【一般廃棄物処理施設】&#10;有形固定資産減価償却率"/>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79" name="n_3aveValue【一般廃棄物処理施設】&#10;有形固定資産減価償却率"/>
        <xdr:cNvSpPr txBox="1"/>
      </xdr:nvSpPr>
      <xdr:spPr>
        <a:xfrm>
          <a:off x="1190054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80" name="n_1mainValue【一般廃棄物処理施設】&#10;有形固定資産減価償却率"/>
        <xdr:cNvSpPr txBox="1"/>
      </xdr:nvSpPr>
      <xdr:spPr>
        <a:xfrm>
          <a:off x="13437244"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481" name="n_2mainValue【一般廃棄物処理施設】&#10;有形固定資産減価償却率"/>
        <xdr:cNvSpPr txBox="1"/>
      </xdr:nvSpPr>
      <xdr:spPr>
        <a:xfrm>
          <a:off x="12675244"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3" name="テキスト ボックス 49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5" name="テキスト ボックス 49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7" name="テキスト ボックス 49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9" name="テキスト ボックス 49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3" name="直線コネクタ 502"/>
        <xdr:cNvCxnSpPr/>
      </xdr:nvCxnSpPr>
      <xdr:spPr>
        <a:xfrm flipV="1">
          <a:off x="19509104" y="5923095"/>
          <a:ext cx="0" cy="107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4" name="【一般廃棄物処理施設】&#10;一人当たり有形固定資産（償却資産）額最小値テキスト"/>
        <xdr:cNvSpPr txBox="1"/>
      </xdr:nvSpPr>
      <xdr:spPr>
        <a:xfrm>
          <a:off x="19547840" y="699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5" name="直線コネクタ 504"/>
        <xdr:cNvCxnSpPr/>
      </xdr:nvCxnSpPr>
      <xdr:spPr>
        <a:xfrm>
          <a:off x="19443700" y="6993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6" name="【一般廃棄物処理施設】&#10;一人当たり有形固定資産（償却資産）額最大値テキスト"/>
        <xdr:cNvSpPr txBox="1"/>
      </xdr:nvSpPr>
      <xdr:spPr>
        <a:xfrm>
          <a:off x="19547840" y="570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7" name="直線コネクタ 506"/>
        <xdr:cNvCxnSpPr/>
      </xdr:nvCxnSpPr>
      <xdr:spPr>
        <a:xfrm>
          <a:off x="19443700" y="592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08" name="【一般廃棄物処理施設】&#10;一人当たり有形固定資産（償却資産）額平均値テキスト"/>
        <xdr:cNvSpPr txBox="1"/>
      </xdr:nvSpPr>
      <xdr:spPr>
        <a:xfrm>
          <a:off x="19547840" y="6409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9" name="フローチャート: 判断 508"/>
        <xdr:cNvSpPr/>
      </xdr:nvSpPr>
      <xdr:spPr>
        <a:xfrm>
          <a:off x="19458940" y="655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10" name="フローチャート: 判断 509"/>
        <xdr:cNvSpPr/>
      </xdr:nvSpPr>
      <xdr:spPr>
        <a:xfrm>
          <a:off x="18735040" y="6596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11" name="フローチャート: 判断 510"/>
        <xdr:cNvSpPr/>
      </xdr:nvSpPr>
      <xdr:spPr>
        <a:xfrm>
          <a:off x="17937480" y="660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12" name="フローチャート: 判断 511"/>
        <xdr:cNvSpPr/>
      </xdr:nvSpPr>
      <xdr:spPr>
        <a:xfrm>
          <a:off x="17162780" y="671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6006</xdr:rowOff>
    </xdr:from>
    <xdr:to>
      <xdr:col>116</xdr:col>
      <xdr:colOff>114300</xdr:colOff>
      <xdr:row>40</xdr:row>
      <xdr:rowOff>107606</xdr:rowOff>
    </xdr:to>
    <xdr:sp macro="" textlink="">
      <xdr:nvSpPr>
        <xdr:cNvPr id="518" name="楕円 517"/>
        <xdr:cNvSpPr/>
      </xdr:nvSpPr>
      <xdr:spPr>
        <a:xfrm>
          <a:off x="19458940" y="67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155883</xdr:rowOff>
    </xdr:from>
    <xdr:ext cx="534377" cy="259045"/>
    <xdr:sp macro="" textlink="">
      <xdr:nvSpPr>
        <xdr:cNvPr id="519" name="【一般廃棄物処理施設】&#10;一人当たり有形固定資産（償却資産）額該当値テキスト"/>
        <xdr:cNvSpPr txBox="1"/>
      </xdr:nvSpPr>
      <xdr:spPr>
        <a:xfrm>
          <a:off x="19547840" y="66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10106</xdr:rowOff>
    </xdr:from>
    <xdr:to>
      <xdr:col>112</xdr:col>
      <xdr:colOff>38100</xdr:colOff>
      <xdr:row>40</xdr:row>
      <xdr:rowOff>111706</xdr:rowOff>
    </xdr:to>
    <xdr:sp macro="" textlink="">
      <xdr:nvSpPr>
        <xdr:cNvPr id="520" name="楕円 519"/>
        <xdr:cNvSpPr/>
      </xdr:nvSpPr>
      <xdr:spPr>
        <a:xfrm>
          <a:off x="18735040" y="6715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56806</xdr:rowOff>
    </xdr:from>
    <xdr:to>
      <xdr:col>116</xdr:col>
      <xdr:colOff>63500</xdr:colOff>
      <xdr:row>40</xdr:row>
      <xdr:rowOff>60906</xdr:rowOff>
    </xdr:to>
    <xdr:cxnSp macro="">
      <xdr:nvCxnSpPr>
        <xdr:cNvPr id="521" name="直線コネクタ 520"/>
        <xdr:cNvCxnSpPr/>
      </xdr:nvCxnSpPr>
      <xdr:spPr>
        <a:xfrm flipV="1">
          <a:off x="18778220" y="6762406"/>
          <a:ext cx="73152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16763</xdr:rowOff>
    </xdr:from>
    <xdr:to>
      <xdr:col>107</xdr:col>
      <xdr:colOff>101600</xdr:colOff>
      <xdr:row>40</xdr:row>
      <xdr:rowOff>118363</xdr:rowOff>
    </xdr:to>
    <xdr:sp macro="" textlink="">
      <xdr:nvSpPr>
        <xdr:cNvPr id="522" name="楕円 521"/>
        <xdr:cNvSpPr/>
      </xdr:nvSpPr>
      <xdr:spPr>
        <a:xfrm>
          <a:off x="17937480" y="67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60906</xdr:rowOff>
    </xdr:from>
    <xdr:to>
      <xdr:col>111</xdr:col>
      <xdr:colOff>177800</xdr:colOff>
      <xdr:row>40</xdr:row>
      <xdr:rowOff>67563</xdr:rowOff>
    </xdr:to>
    <xdr:cxnSp macro="">
      <xdr:nvCxnSpPr>
        <xdr:cNvPr id="523" name="直線コネクタ 522"/>
        <xdr:cNvCxnSpPr/>
      </xdr:nvCxnSpPr>
      <xdr:spPr>
        <a:xfrm flipV="1">
          <a:off x="17988280" y="6766506"/>
          <a:ext cx="78994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24" name="n_1aveValue【一般廃棄物処理施設】&#10;一人当たり有形固定資産（償却資産）額"/>
        <xdr:cNvSpPr txBox="1"/>
      </xdr:nvSpPr>
      <xdr:spPr>
        <a:xfrm>
          <a:off x="18528811" y="63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25" name="n_2aveValue【一般廃棄物処理施設】&#10;一人当たり有形固定資産（償却資産）額"/>
        <xdr:cNvSpPr txBox="1"/>
      </xdr:nvSpPr>
      <xdr:spPr>
        <a:xfrm>
          <a:off x="17766811" y="63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26" name="n_3aveValue【一般廃棄物処理施設】&#10;一人当たり有形固定資産（償却資産）額"/>
        <xdr:cNvSpPr txBox="1"/>
      </xdr:nvSpPr>
      <xdr:spPr>
        <a:xfrm>
          <a:off x="16969251" y="64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102833</xdr:rowOff>
    </xdr:from>
    <xdr:ext cx="534377" cy="259045"/>
    <xdr:sp macro="" textlink="">
      <xdr:nvSpPr>
        <xdr:cNvPr id="527" name="n_1mainValue【一般廃棄物処理施設】&#10;一人当たり有形固定資産（償却資産）額"/>
        <xdr:cNvSpPr txBox="1"/>
      </xdr:nvSpPr>
      <xdr:spPr>
        <a:xfrm>
          <a:off x="18528811" y="68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109490</xdr:rowOff>
    </xdr:from>
    <xdr:ext cx="534377" cy="259045"/>
    <xdr:sp macro="" textlink="">
      <xdr:nvSpPr>
        <xdr:cNvPr id="528" name="n_2mainValue【一般廃棄物処理施設】&#10;一人当たり有形固定資産（償却資産）額"/>
        <xdr:cNvSpPr txBox="1"/>
      </xdr:nvSpPr>
      <xdr:spPr>
        <a:xfrm>
          <a:off x="17766811" y="68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0" name="テキスト ボックス 539"/>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0" name="テキスト ボックス 549"/>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4" name="直線コネクタ 553"/>
        <xdr:cNvCxnSpPr/>
      </xdr:nvCxnSpPr>
      <xdr:spPr>
        <a:xfrm flipV="1">
          <a:off x="14375764" y="937858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5" name="【保健センター・保健所】&#10;有形固定資産減価償却率最小値テキスト"/>
        <xdr:cNvSpPr txBox="1"/>
      </xdr:nvSpPr>
      <xdr:spPr>
        <a:xfrm>
          <a:off x="1441450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6" name="直線コネクタ 555"/>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7" name="【保健センター・保健所】&#10;有形固定資産減価償却率最大値テキスト"/>
        <xdr:cNvSpPr txBox="1"/>
      </xdr:nvSpPr>
      <xdr:spPr>
        <a:xfrm>
          <a:off x="14414500" y="915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8" name="直線コネクタ 557"/>
        <xdr:cNvCxnSpPr/>
      </xdr:nvCxnSpPr>
      <xdr:spPr>
        <a:xfrm>
          <a:off x="142875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59" name="【保健センター・保健所】&#10;有形固定資産減価償却率平均値テキスト"/>
        <xdr:cNvSpPr txBox="1"/>
      </xdr:nvSpPr>
      <xdr:spPr>
        <a:xfrm>
          <a:off x="14414500" y="10015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60" name="フローチャート: 判断 559"/>
        <xdr:cNvSpPr/>
      </xdr:nvSpPr>
      <xdr:spPr>
        <a:xfrm>
          <a:off x="14325600" y="100375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61" name="フローチャート: 判断 560"/>
        <xdr:cNvSpPr/>
      </xdr:nvSpPr>
      <xdr:spPr>
        <a:xfrm>
          <a:off x="13578840" y="100554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2" name="フローチャート: 判断 561"/>
        <xdr:cNvSpPr/>
      </xdr:nvSpPr>
      <xdr:spPr>
        <a:xfrm>
          <a:off x="1280414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3" name="フローチャート: 判断 562"/>
        <xdr:cNvSpPr/>
      </xdr:nvSpPr>
      <xdr:spPr>
        <a:xfrm>
          <a:off x="1202944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69" name="楕円 568"/>
        <xdr:cNvSpPr/>
      </xdr:nvSpPr>
      <xdr:spPr>
        <a:xfrm>
          <a:off x="14325600" y="9561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70" name="【保健センター・保健所】&#10;有形固定資産減価償却率該当値テキスト"/>
        <xdr:cNvSpPr txBox="1"/>
      </xdr:nvSpPr>
      <xdr:spPr>
        <a:xfrm>
          <a:off x="144145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71" name="楕円 570"/>
        <xdr:cNvSpPr/>
      </xdr:nvSpPr>
      <xdr:spPr>
        <a:xfrm>
          <a:off x="1357884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89807</xdr:rowOff>
    </xdr:to>
    <xdr:cxnSp macro="">
      <xdr:nvCxnSpPr>
        <xdr:cNvPr id="572" name="直線コネクタ 571"/>
        <xdr:cNvCxnSpPr/>
      </xdr:nvCxnSpPr>
      <xdr:spPr>
        <a:xfrm flipV="1">
          <a:off x="13629640" y="961263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573" name="楕円 572"/>
        <xdr:cNvSpPr/>
      </xdr:nvSpPr>
      <xdr:spPr>
        <a:xfrm>
          <a:off x="12804140" y="962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122465</xdr:rowOff>
    </xdr:to>
    <xdr:cxnSp macro="">
      <xdr:nvCxnSpPr>
        <xdr:cNvPr id="574" name="直線コネクタ 573"/>
        <xdr:cNvCxnSpPr/>
      </xdr:nvCxnSpPr>
      <xdr:spPr>
        <a:xfrm flipV="1">
          <a:off x="12854940" y="964528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575" name="n_1aveValue【保健センター・保健所】&#10;有形固定資産減価償却率"/>
        <xdr:cNvSpPr txBox="1"/>
      </xdr:nvSpPr>
      <xdr:spPr>
        <a:xfrm>
          <a:off x="13437244"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576" name="n_2aveValue【保健センター・保健所】&#10;有形固定資産減価償却率"/>
        <xdr:cNvSpPr txBox="1"/>
      </xdr:nvSpPr>
      <xdr:spPr>
        <a:xfrm>
          <a:off x="126752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7" name="n_3aveValue【保健センター・保健所】&#10;有形固定資産減価償却率"/>
        <xdr:cNvSpPr txBox="1"/>
      </xdr:nvSpPr>
      <xdr:spPr>
        <a:xfrm>
          <a:off x="1190054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78" name="n_1mainValue【保健センター・保健所】&#10;有形固定資産減価償却率"/>
        <xdr:cNvSpPr txBox="1"/>
      </xdr:nvSpPr>
      <xdr:spPr>
        <a:xfrm>
          <a:off x="13437244" y="937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579" name="n_2mainValue【保健センター・保健所】&#10;有形固定資産減価償却率"/>
        <xdr:cNvSpPr txBox="1"/>
      </xdr:nvSpPr>
      <xdr:spPr>
        <a:xfrm>
          <a:off x="12675244" y="940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0" name="直線コネクタ 58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1" name="テキスト ボックス 59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2" name="直線コネクタ 59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3" name="テキスト ボックス 59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4" name="直線コネクタ 59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5" name="テキスト ボックス 59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6" name="直線コネクタ 59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7" name="テキスト ボックス 59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8" name="直線コネクタ 59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9" name="テキスト ボックス 59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0" name="直線コネクタ 59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1" name="テキスト ボックス 60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5" name="直線コネクタ 604"/>
        <xdr:cNvCxnSpPr/>
      </xdr:nvCxnSpPr>
      <xdr:spPr>
        <a:xfrm flipV="1">
          <a:off x="19509104" y="94466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6" name="【保健センター・保健所】&#10;一人当たり面積最小値テキスト"/>
        <xdr:cNvSpPr txBox="1"/>
      </xdr:nvSpPr>
      <xdr:spPr>
        <a:xfrm>
          <a:off x="19547840" y="1085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7" name="直線コネクタ 606"/>
        <xdr:cNvCxnSpPr/>
      </xdr:nvCxnSpPr>
      <xdr:spPr>
        <a:xfrm>
          <a:off x="19443700" y="10853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8" name="【保健センター・保健所】&#10;一人当たり面積最大値テキスト"/>
        <xdr:cNvSpPr txBox="1"/>
      </xdr:nvSpPr>
      <xdr:spPr>
        <a:xfrm>
          <a:off x="19547840" y="922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9" name="直線コネクタ 608"/>
        <xdr:cNvCxnSpPr/>
      </xdr:nvCxnSpPr>
      <xdr:spPr>
        <a:xfrm>
          <a:off x="194437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610" name="【保健センター・保健所】&#10;一人当たり面積平均値テキスト"/>
        <xdr:cNvSpPr txBox="1"/>
      </xdr:nvSpPr>
      <xdr:spPr>
        <a:xfrm>
          <a:off x="19547840" y="10439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11" name="フローチャート: 判断 610"/>
        <xdr:cNvSpPr/>
      </xdr:nvSpPr>
      <xdr:spPr>
        <a:xfrm>
          <a:off x="19458940" y="105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2" name="フローチャート: 判断 611"/>
        <xdr:cNvSpPr/>
      </xdr:nvSpPr>
      <xdr:spPr>
        <a:xfrm>
          <a:off x="18735040" y="105807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フローチャート: 判断 612"/>
        <xdr:cNvSpPr/>
      </xdr:nvSpPr>
      <xdr:spPr>
        <a:xfrm>
          <a:off x="179374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4" name="フローチャート: 判断 613"/>
        <xdr:cNvSpPr/>
      </xdr:nvSpPr>
      <xdr:spPr>
        <a:xfrm>
          <a:off x="17162780" y="10548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20" name="楕円 619"/>
        <xdr:cNvSpPr/>
      </xdr:nvSpPr>
      <xdr:spPr>
        <a:xfrm>
          <a:off x="1945894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21" name="【保健センター・保健所】&#10;一人当たり面積該当値テキスト"/>
        <xdr:cNvSpPr txBox="1"/>
      </xdr:nvSpPr>
      <xdr:spPr>
        <a:xfrm>
          <a:off x="19547840" y="106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22" name="楕円 621"/>
        <xdr:cNvSpPr/>
      </xdr:nvSpPr>
      <xdr:spPr>
        <a:xfrm>
          <a:off x="18735040" y="107402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23" name="直線コネクタ 622"/>
        <xdr:cNvCxnSpPr/>
      </xdr:nvCxnSpPr>
      <xdr:spPr>
        <a:xfrm>
          <a:off x="18778220" y="107910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624" name="楕円 623"/>
        <xdr:cNvSpPr/>
      </xdr:nvSpPr>
      <xdr:spPr>
        <a:xfrm>
          <a:off x="17937480" y="10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71846</xdr:rowOff>
    </xdr:to>
    <xdr:cxnSp macro="">
      <xdr:nvCxnSpPr>
        <xdr:cNvPr id="625" name="直線コネクタ 624"/>
        <xdr:cNvCxnSpPr/>
      </xdr:nvCxnSpPr>
      <xdr:spPr>
        <a:xfrm flipV="1">
          <a:off x="17988280" y="10791009"/>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626" name="n_1aveValue【保健センター・保健所】&#10;一人当たり面積"/>
        <xdr:cNvSpPr txBox="1"/>
      </xdr:nvSpPr>
      <xdr:spPr>
        <a:xfrm>
          <a:off x="18561127" y="103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627" name="n_2aveValue【保健センター・保健所】&#10;一人当たり面積"/>
        <xdr:cNvSpPr txBox="1"/>
      </xdr:nvSpPr>
      <xdr:spPr>
        <a:xfrm>
          <a:off x="177762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28" name="n_3aveValue【保健センター・保健所】&#10;一人当たり面積"/>
        <xdr:cNvSpPr txBox="1"/>
      </xdr:nvSpPr>
      <xdr:spPr>
        <a:xfrm>
          <a:off x="1700156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29" name="n_1mainValue【保健センター・保健所】&#10;一人当たり面積"/>
        <xdr:cNvSpPr txBox="1"/>
      </xdr:nvSpPr>
      <xdr:spPr>
        <a:xfrm>
          <a:off x="1856112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630" name="n_2mainValue【保健センター・保健所】&#10;一人当たり面積"/>
        <xdr:cNvSpPr txBox="1"/>
      </xdr:nvSpPr>
      <xdr:spPr>
        <a:xfrm>
          <a:off x="17776267" y="108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55" name="直線コネクタ 654"/>
        <xdr:cNvCxnSpPr/>
      </xdr:nvCxnSpPr>
      <xdr:spPr>
        <a:xfrm flipV="1">
          <a:off x="14375764" y="13260705"/>
          <a:ext cx="0" cy="1283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56" name="【消防施設】&#10;有形固定資産減価償却率最小値テキスト"/>
        <xdr:cNvSpPr txBox="1"/>
      </xdr:nvSpPr>
      <xdr:spPr>
        <a:xfrm>
          <a:off x="1441450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57" name="直線コネクタ 656"/>
        <xdr:cNvCxnSpPr/>
      </xdr:nvCxnSpPr>
      <xdr:spPr>
        <a:xfrm>
          <a:off x="1428750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58" name="【消防施設】&#10;有形固定資産減価償却率最大値テキスト"/>
        <xdr:cNvSpPr txBox="1"/>
      </xdr:nvSpPr>
      <xdr:spPr>
        <a:xfrm>
          <a:off x="144145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59" name="直線コネクタ 658"/>
        <xdr:cNvCxnSpPr/>
      </xdr:nvCxnSpPr>
      <xdr:spPr>
        <a:xfrm>
          <a:off x="14287500" y="1326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60" name="【消防施設】&#10;有形固定資産減価償却率平均値テキスト"/>
        <xdr:cNvSpPr txBox="1"/>
      </xdr:nvSpPr>
      <xdr:spPr>
        <a:xfrm>
          <a:off x="14414500" y="1374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xdr:cNvSpPr/>
      </xdr:nvSpPr>
      <xdr:spPr>
        <a:xfrm>
          <a:off x="14325600" y="137699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2" name="フローチャート: 判断 661"/>
        <xdr:cNvSpPr/>
      </xdr:nvSpPr>
      <xdr:spPr>
        <a:xfrm>
          <a:off x="135788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3" name="フローチャート: 判断 662"/>
        <xdr:cNvSpPr/>
      </xdr:nvSpPr>
      <xdr:spPr>
        <a:xfrm>
          <a:off x="12804140" y="1381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64" name="フローチャート: 判断 663"/>
        <xdr:cNvSpPr/>
      </xdr:nvSpPr>
      <xdr:spPr>
        <a:xfrm>
          <a:off x="12029440" y="13872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70" name="楕円 669"/>
        <xdr:cNvSpPr/>
      </xdr:nvSpPr>
      <xdr:spPr>
        <a:xfrm>
          <a:off x="14325600" y="137090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153052</xdr:rowOff>
    </xdr:from>
    <xdr:ext cx="405111" cy="259045"/>
    <xdr:sp macro="" textlink="">
      <xdr:nvSpPr>
        <xdr:cNvPr id="671" name="【消防施設】&#10;有形固定資産減価償却率該当値テキスト"/>
        <xdr:cNvSpPr txBox="1"/>
      </xdr:nvSpPr>
      <xdr:spPr>
        <a:xfrm>
          <a:off x="144145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672" name="楕円 671"/>
        <xdr:cNvSpPr/>
      </xdr:nvSpPr>
      <xdr:spPr>
        <a:xfrm>
          <a:off x="1357884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22861</xdr:rowOff>
    </xdr:to>
    <xdr:cxnSp macro="">
      <xdr:nvCxnSpPr>
        <xdr:cNvPr id="673" name="直線コネクタ 672"/>
        <xdr:cNvCxnSpPr/>
      </xdr:nvCxnSpPr>
      <xdr:spPr>
        <a:xfrm flipV="1">
          <a:off x="13629640" y="13756005"/>
          <a:ext cx="74676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74" name="楕円 673"/>
        <xdr:cNvSpPr/>
      </xdr:nvSpPr>
      <xdr:spPr>
        <a:xfrm>
          <a:off x="128041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45720</xdr:rowOff>
    </xdr:to>
    <xdr:cxnSp macro="">
      <xdr:nvCxnSpPr>
        <xdr:cNvPr id="675" name="直線コネクタ 674"/>
        <xdr:cNvCxnSpPr/>
      </xdr:nvCxnSpPr>
      <xdr:spPr>
        <a:xfrm flipV="1">
          <a:off x="12854940" y="13769341"/>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676" name="n_1aveValue【消防施設】&#10;有形固定資産減価償却率"/>
        <xdr:cNvSpPr txBox="1"/>
      </xdr:nvSpPr>
      <xdr:spPr>
        <a:xfrm>
          <a:off x="134372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77" name="n_2aveValue【消防施設】&#10;有形固定資産減価償却率"/>
        <xdr:cNvSpPr txBox="1"/>
      </xdr:nvSpPr>
      <xdr:spPr>
        <a:xfrm>
          <a:off x="126752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78" name="n_3aveValue【消防施設】&#10;有形固定資産減価償却率"/>
        <xdr:cNvSpPr txBox="1"/>
      </xdr:nvSpPr>
      <xdr:spPr>
        <a:xfrm>
          <a:off x="1190054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679" name="n_1mainValue【消防施設】&#10;有形固定資産減価償却率"/>
        <xdr:cNvSpPr txBox="1"/>
      </xdr:nvSpPr>
      <xdr:spPr>
        <a:xfrm>
          <a:off x="134372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80" name="n_2mainValue【消防施設】&#10;有形固定資産減価償却率"/>
        <xdr:cNvSpPr txBox="1"/>
      </xdr:nvSpPr>
      <xdr:spPr>
        <a:xfrm>
          <a:off x="126752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2" name="直線コネクタ 701"/>
        <xdr:cNvCxnSpPr/>
      </xdr:nvCxnSpPr>
      <xdr:spPr>
        <a:xfrm flipV="1">
          <a:off x="19509104" y="12980669"/>
          <a:ext cx="0" cy="139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3" name="【消防施設】&#10;一人当たり面積最小値テキスト"/>
        <xdr:cNvSpPr txBox="1"/>
      </xdr:nvSpPr>
      <xdr:spPr>
        <a:xfrm>
          <a:off x="19547840" y="143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4" name="直線コネクタ 703"/>
        <xdr:cNvCxnSpPr/>
      </xdr:nvCxnSpPr>
      <xdr:spPr>
        <a:xfrm>
          <a:off x="19443700" y="14372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5"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6" name="直線コネクタ 705"/>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07" name="【消防施設】&#10;一人当たり面積平均値テキスト"/>
        <xdr:cNvSpPr txBox="1"/>
      </xdr:nvSpPr>
      <xdr:spPr>
        <a:xfrm>
          <a:off x="19547840" y="13909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8" name="フローチャート: 判断 707"/>
        <xdr:cNvSpPr/>
      </xdr:nvSpPr>
      <xdr:spPr>
        <a:xfrm>
          <a:off x="1945894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09" name="フローチャート: 判断 708"/>
        <xdr:cNvSpPr/>
      </xdr:nvSpPr>
      <xdr:spPr>
        <a:xfrm>
          <a:off x="18735040" y="14056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10" name="フローチャート: 判断 709"/>
        <xdr:cNvSpPr/>
      </xdr:nvSpPr>
      <xdr:spPr>
        <a:xfrm>
          <a:off x="179374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11" name="フローチャート: 判断 710"/>
        <xdr:cNvSpPr/>
      </xdr:nvSpPr>
      <xdr:spPr>
        <a:xfrm>
          <a:off x="17162780" y="1408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17" name="楕円 716"/>
        <xdr:cNvSpPr/>
      </xdr:nvSpPr>
      <xdr:spPr>
        <a:xfrm>
          <a:off x="1945894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89679</xdr:rowOff>
    </xdr:from>
    <xdr:ext cx="469744" cy="259045"/>
    <xdr:sp macro="" textlink="">
      <xdr:nvSpPr>
        <xdr:cNvPr id="718" name="【消防施設】&#10;一人当たり面積該当値テキスト"/>
        <xdr:cNvSpPr txBox="1"/>
      </xdr:nvSpPr>
      <xdr:spPr>
        <a:xfrm>
          <a:off x="19547840" y="141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5587</xdr:rowOff>
    </xdr:from>
    <xdr:to>
      <xdr:col>112</xdr:col>
      <xdr:colOff>38100</xdr:colOff>
      <xdr:row>85</xdr:row>
      <xdr:rowOff>107187</xdr:rowOff>
    </xdr:to>
    <xdr:sp macro="" textlink="">
      <xdr:nvSpPr>
        <xdr:cNvPr id="719" name="楕円 718"/>
        <xdr:cNvSpPr/>
      </xdr:nvSpPr>
      <xdr:spPr>
        <a:xfrm>
          <a:off x="18735040" y="142549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56387</xdr:rowOff>
    </xdr:to>
    <xdr:cxnSp macro="">
      <xdr:nvCxnSpPr>
        <xdr:cNvPr id="720" name="直線コネクタ 719"/>
        <xdr:cNvCxnSpPr/>
      </xdr:nvCxnSpPr>
      <xdr:spPr>
        <a:xfrm flipV="1">
          <a:off x="18778220" y="14303502"/>
          <a:ext cx="7315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1" name="楕円 720"/>
        <xdr:cNvSpPr/>
      </xdr:nvSpPr>
      <xdr:spPr>
        <a:xfrm>
          <a:off x="17937480" y="142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56387</xdr:rowOff>
    </xdr:from>
    <xdr:to>
      <xdr:col>111</xdr:col>
      <xdr:colOff>177800</xdr:colOff>
      <xdr:row>85</xdr:row>
      <xdr:rowOff>58674</xdr:rowOff>
    </xdr:to>
    <xdr:cxnSp macro="">
      <xdr:nvCxnSpPr>
        <xdr:cNvPr id="722" name="直線コネクタ 721"/>
        <xdr:cNvCxnSpPr/>
      </xdr:nvCxnSpPr>
      <xdr:spPr>
        <a:xfrm flipV="1">
          <a:off x="17988280" y="14305787"/>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23" name="n_1aveValue【消防施設】&#10;一人当たり面積"/>
        <xdr:cNvSpPr txBox="1"/>
      </xdr:nvSpPr>
      <xdr:spPr>
        <a:xfrm>
          <a:off x="18561127" y="1383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24" name="n_2aveValue【消防施設】&#10;一人当たり面積"/>
        <xdr:cNvSpPr txBox="1"/>
      </xdr:nvSpPr>
      <xdr:spPr>
        <a:xfrm>
          <a:off x="177762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25" name="n_3aveValue【消防施設】&#10;一人当たり面積"/>
        <xdr:cNvSpPr txBox="1"/>
      </xdr:nvSpPr>
      <xdr:spPr>
        <a:xfrm>
          <a:off x="1700156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98314</xdr:rowOff>
    </xdr:from>
    <xdr:ext cx="469744" cy="259045"/>
    <xdr:sp macro="" textlink="">
      <xdr:nvSpPr>
        <xdr:cNvPr id="726" name="n_1mainValue【消防施設】&#10;一人当たり面積"/>
        <xdr:cNvSpPr txBox="1"/>
      </xdr:nvSpPr>
      <xdr:spPr>
        <a:xfrm>
          <a:off x="18561127" y="1434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27" name="n_2mainValue【消防施設】&#10;一人当たり面積"/>
        <xdr:cNvSpPr txBox="1"/>
      </xdr:nvSpPr>
      <xdr:spPr>
        <a:xfrm>
          <a:off x="17776267" y="143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9" name="テキスト ボックス 738"/>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51" name="直線コネクタ 750"/>
        <xdr:cNvCxnSpPr/>
      </xdr:nvCxnSpPr>
      <xdr:spPr>
        <a:xfrm flipV="1">
          <a:off x="14375764" y="16685896"/>
          <a:ext cx="0" cy="1430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2" name="【庁舎】&#10;有形固定資産減価償却率最小値テキスト"/>
        <xdr:cNvSpPr txBox="1"/>
      </xdr:nvSpPr>
      <xdr:spPr>
        <a:xfrm>
          <a:off x="14414500" y="18120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3" name="直線コネクタ 752"/>
        <xdr:cNvCxnSpPr/>
      </xdr:nvCxnSpPr>
      <xdr:spPr>
        <a:xfrm>
          <a:off x="14287500" y="1811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4" name="【庁舎】&#10;有形固定資産減価償却率最大値テキスト"/>
        <xdr:cNvSpPr txBox="1"/>
      </xdr:nvSpPr>
      <xdr:spPr>
        <a:xfrm>
          <a:off x="14414500" y="16464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5" name="直線コネクタ 754"/>
        <xdr:cNvCxnSpPr/>
      </xdr:nvCxnSpPr>
      <xdr:spPr>
        <a:xfrm>
          <a:off x="14287500" y="16685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56" name="【庁舎】&#10;有形固定資産減価償却率平均値テキスト"/>
        <xdr:cNvSpPr txBox="1"/>
      </xdr:nvSpPr>
      <xdr:spPr>
        <a:xfrm>
          <a:off x="144145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7" name="フローチャート: 判断 756"/>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8" name="フローチャート: 判断 757"/>
        <xdr:cNvSpPr/>
      </xdr:nvSpPr>
      <xdr:spPr>
        <a:xfrm>
          <a:off x="1357884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59" name="フローチャート: 判断 758"/>
        <xdr:cNvSpPr/>
      </xdr:nvSpPr>
      <xdr:spPr>
        <a:xfrm>
          <a:off x="1280414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60" name="フローチャート: 判断 759"/>
        <xdr:cNvSpPr/>
      </xdr:nvSpPr>
      <xdr:spPr>
        <a:xfrm>
          <a:off x="1202944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34925</xdr:rowOff>
    </xdr:from>
    <xdr:to>
      <xdr:col>85</xdr:col>
      <xdr:colOff>177800</xdr:colOff>
      <xdr:row>100</xdr:row>
      <xdr:rowOff>136525</xdr:rowOff>
    </xdr:to>
    <xdr:sp macro="" textlink="">
      <xdr:nvSpPr>
        <xdr:cNvPr id="766" name="楕円 765"/>
        <xdr:cNvSpPr/>
      </xdr:nvSpPr>
      <xdr:spPr>
        <a:xfrm>
          <a:off x="14325600" y="167989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57802</xdr:rowOff>
    </xdr:from>
    <xdr:ext cx="405111" cy="259045"/>
    <xdr:sp macro="" textlink="">
      <xdr:nvSpPr>
        <xdr:cNvPr id="767" name="【庁舎】&#10;有形固定資産減価償却率該当値テキスト"/>
        <xdr:cNvSpPr txBox="1"/>
      </xdr:nvSpPr>
      <xdr:spPr>
        <a:xfrm>
          <a:off x="14414500" y="166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73025</xdr:rowOff>
    </xdr:from>
    <xdr:to>
      <xdr:col>81</xdr:col>
      <xdr:colOff>101600</xdr:colOff>
      <xdr:row>101</xdr:row>
      <xdr:rowOff>3175</xdr:rowOff>
    </xdr:to>
    <xdr:sp macro="" textlink="">
      <xdr:nvSpPr>
        <xdr:cNvPr id="768" name="楕円 767"/>
        <xdr:cNvSpPr/>
      </xdr:nvSpPr>
      <xdr:spPr>
        <a:xfrm>
          <a:off x="13578840" y="16837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85725</xdr:rowOff>
    </xdr:from>
    <xdr:to>
      <xdr:col>85</xdr:col>
      <xdr:colOff>127000</xdr:colOff>
      <xdr:row>100</xdr:row>
      <xdr:rowOff>123825</xdr:rowOff>
    </xdr:to>
    <xdr:cxnSp macro="">
      <xdr:nvCxnSpPr>
        <xdr:cNvPr id="769" name="直線コネクタ 768"/>
        <xdr:cNvCxnSpPr/>
      </xdr:nvCxnSpPr>
      <xdr:spPr>
        <a:xfrm flipV="1">
          <a:off x="13629640" y="1684972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107314</xdr:rowOff>
    </xdr:from>
    <xdr:to>
      <xdr:col>76</xdr:col>
      <xdr:colOff>165100</xdr:colOff>
      <xdr:row>101</xdr:row>
      <xdr:rowOff>37464</xdr:rowOff>
    </xdr:to>
    <xdr:sp macro="" textlink="">
      <xdr:nvSpPr>
        <xdr:cNvPr id="770" name="楕円 769"/>
        <xdr:cNvSpPr/>
      </xdr:nvSpPr>
      <xdr:spPr>
        <a:xfrm>
          <a:off x="12804140" y="1687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123825</xdr:rowOff>
    </xdr:from>
    <xdr:to>
      <xdr:col>81</xdr:col>
      <xdr:colOff>50800</xdr:colOff>
      <xdr:row>100</xdr:row>
      <xdr:rowOff>158114</xdr:rowOff>
    </xdr:to>
    <xdr:cxnSp macro="">
      <xdr:nvCxnSpPr>
        <xdr:cNvPr id="771" name="直線コネクタ 770"/>
        <xdr:cNvCxnSpPr/>
      </xdr:nvCxnSpPr>
      <xdr:spPr>
        <a:xfrm flipV="1">
          <a:off x="12854940" y="1688782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72" name="n_1aveValue【庁舎】&#10;有形固定資産減価償却率"/>
        <xdr:cNvSpPr txBox="1"/>
      </xdr:nvSpPr>
      <xdr:spPr>
        <a:xfrm>
          <a:off x="13437244" y="174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73" name="n_2aveValue【庁舎】&#10;有形固定資産減価償却率"/>
        <xdr:cNvSpPr txBox="1"/>
      </xdr:nvSpPr>
      <xdr:spPr>
        <a:xfrm>
          <a:off x="12675244" y="1742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4" name="n_3aveValue【庁舎】&#10;有形固定資産減価償却率"/>
        <xdr:cNvSpPr txBox="1"/>
      </xdr:nvSpPr>
      <xdr:spPr>
        <a:xfrm>
          <a:off x="119005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19702</xdr:rowOff>
    </xdr:from>
    <xdr:ext cx="405111" cy="259045"/>
    <xdr:sp macro="" textlink="">
      <xdr:nvSpPr>
        <xdr:cNvPr id="775" name="n_1mainValue【庁舎】&#10;有形固定資産減価償却率"/>
        <xdr:cNvSpPr txBox="1"/>
      </xdr:nvSpPr>
      <xdr:spPr>
        <a:xfrm>
          <a:off x="13437244" y="1661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53991</xdr:rowOff>
    </xdr:from>
    <xdr:ext cx="405111" cy="259045"/>
    <xdr:sp macro="" textlink="">
      <xdr:nvSpPr>
        <xdr:cNvPr id="776" name="n_2mainValue【庁舎】&#10;有形固定資産減価償却率"/>
        <xdr:cNvSpPr txBox="1"/>
      </xdr:nvSpPr>
      <xdr:spPr>
        <a:xfrm>
          <a:off x="12675244" y="1665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2" name="直線コネクタ 801"/>
        <xdr:cNvCxnSpPr/>
      </xdr:nvCxnSpPr>
      <xdr:spPr>
        <a:xfrm flipV="1">
          <a:off x="19509104" y="16915312"/>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3" name="【庁舎】&#10;一人当たり面積最小値テキスト"/>
        <xdr:cNvSpPr txBox="1"/>
      </xdr:nvSpPr>
      <xdr:spPr>
        <a:xfrm>
          <a:off x="19547840" y="18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4" name="直線コネクタ 803"/>
        <xdr:cNvCxnSpPr/>
      </xdr:nvCxnSpPr>
      <xdr:spPr>
        <a:xfrm>
          <a:off x="19443700" y="18146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5" name="【庁舎】&#10;一人当たり面積最大値テキスト"/>
        <xdr:cNvSpPr txBox="1"/>
      </xdr:nvSpPr>
      <xdr:spPr>
        <a:xfrm>
          <a:off x="19547840" y="1669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6" name="直線コネクタ 805"/>
        <xdr:cNvCxnSpPr/>
      </xdr:nvCxnSpPr>
      <xdr:spPr>
        <a:xfrm>
          <a:off x="19443700" y="1691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07" name="【庁舎】&#10;一人当たり面積平均値テキスト"/>
        <xdr:cNvSpPr txBox="1"/>
      </xdr:nvSpPr>
      <xdr:spPr>
        <a:xfrm>
          <a:off x="19547840" y="1782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8" name="フローチャート: 判断 807"/>
        <xdr:cNvSpPr/>
      </xdr:nvSpPr>
      <xdr:spPr>
        <a:xfrm>
          <a:off x="194589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9" name="フローチャート: 判断 808"/>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0" name="フローチャート: 判断 809"/>
        <xdr:cNvSpPr/>
      </xdr:nvSpPr>
      <xdr:spPr>
        <a:xfrm>
          <a:off x="179374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11" name="フローチャート: 判断 810"/>
        <xdr:cNvSpPr/>
      </xdr:nvSpPr>
      <xdr:spPr>
        <a:xfrm>
          <a:off x="17162780" y="17913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817" name="楕円 816"/>
        <xdr:cNvSpPr/>
      </xdr:nvSpPr>
      <xdr:spPr>
        <a:xfrm>
          <a:off x="194589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818" name="【庁舎】&#10;一人当たり面積該当値テキスト"/>
        <xdr:cNvSpPr txBox="1"/>
      </xdr:nvSpPr>
      <xdr:spPr>
        <a:xfrm>
          <a:off x="19547840"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158206</xdr:rowOff>
    </xdr:from>
    <xdr:to>
      <xdr:col>112</xdr:col>
      <xdr:colOff>38100</xdr:colOff>
      <xdr:row>105</xdr:row>
      <xdr:rowOff>88356</xdr:rowOff>
    </xdr:to>
    <xdr:sp macro="" textlink="">
      <xdr:nvSpPr>
        <xdr:cNvPr id="819" name="楕円 818"/>
        <xdr:cNvSpPr/>
      </xdr:nvSpPr>
      <xdr:spPr>
        <a:xfrm>
          <a:off x="18735040" y="17592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37556</xdr:rowOff>
    </xdr:to>
    <xdr:cxnSp macro="">
      <xdr:nvCxnSpPr>
        <xdr:cNvPr id="820" name="直線コネクタ 819"/>
        <xdr:cNvCxnSpPr/>
      </xdr:nvCxnSpPr>
      <xdr:spPr>
        <a:xfrm flipV="1">
          <a:off x="18778220" y="1763648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5262</xdr:rowOff>
    </xdr:from>
    <xdr:to>
      <xdr:col>107</xdr:col>
      <xdr:colOff>101600</xdr:colOff>
      <xdr:row>105</xdr:row>
      <xdr:rowOff>106862</xdr:rowOff>
    </xdr:to>
    <xdr:sp macro="" textlink="">
      <xdr:nvSpPr>
        <xdr:cNvPr id="821" name="楕円 820"/>
        <xdr:cNvSpPr/>
      </xdr:nvSpPr>
      <xdr:spPr>
        <a:xfrm>
          <a:off x="17937480" y="176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37556</xdr:rowOff>
    </xdr:from>
    <xdr:to>
      <xdr:col>111</xdr:col>
      <xdr:colOff>177800</xdr:colOff>
      <xdr:row>105</xdr:row>
      <xdr:rowOff>56062</xdr:rowOff>
    </xdr:to>
    <xdr:cxnSp macro="">
      <xdr:nvCxnSpPr>
        <xdr:cNvPr id="822" name="直線コネクタ 821"/>
        <xdr:cNvCxnSpPr/>
      </xdr:nvCxnSpPr>
      <xdr:spPr>
        <a:xfrm flipV="1">
          <a:off x="17988280" y="17639756"/>
          <a:ext cx="78994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23" name="n_1aveValue【庁舎】&#10;一人当たり面積"/>
        <xdr:cNvSpPr txBox="1"/>
      </xdr:nvSpPr>
      <xdr:spPr>
        <a:xfrm>
          <a:off x="185611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24" name="n_2aveValue【庁舎】&#10;一人当たり面積"/>
        <xdr:cNvSpPr txBox="1"/>
      </xdr:nvSpPr>
      <xdr:spPr>
        <a:xfrm>
          <a:off x="17776267" y="179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25" name="n_3aveValue【庁舎】&#10;一人当たり面積"/>
        <xdr:cNvSpPr txBox="1"/>
      </xdr:nvSpPr>
      <xdr:spPr>
        <a:xfrm>
          <a:off x="17001567" y="176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104883</xdr:rowOff>
    </xdr:from>
    <xdr:ext cx="469744" cy="259045"/>
    <xdr:sp macro="" textlink="">
      <xdr:nvSpPr>
        <xdr:cNvPr id="826" name="n_1mainValue【庁舎】&#10;一人当たり面積"/>
        <xdr:cNvSpPr txBox="1"/>
      </xdr:nvSpPr>
      <xdr:spPr>
        <a:xfrm>
          <a:off x="185611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123389</xdr:rowOff>
    </xdr:from>
    <xdr:ext cx="469744" cy="259045"/>
    <xdr:sp macro="" textlink="">
      <xdr:nvSpPr>
        <xdr:cNvPr id="827" name="n_2mainValue【庁舎】&#10;一人当たり面積"/>
        <xdr:cNvSpPr txBox="1"/>
      </xdr:nvSpPr>
      <xdr:spPr>
        <a:xfrm>
          <a:off x="17776267" y="173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図書館については、有形固定資産減価償却率が全国・県平均、類似団体内平均値を下回っている。一人当たり面積は全国・県平均を上回っているが類似団体内平均値を下回っている。一般廃棄物処理施設については、有形固定資産減価償却率が全国・県平均、類似団体内平均値を上回っている。一人当たり償却資産額は全国・県平均、類似団体内平均値を下回っている。体育館・プールについては、有形固定資産減価償却率が全国・県平均、類似団体内平均値を上回っている。一人当たり面積は全国平均を上回っているが県平均、類似団体内平均値を下回っている。保健センター・保健所については、有形固定資産減価償却率が全国・県平均、類似団体内平均値を上回っている。一人当たり面積は全国・県平均、類似団体内平均値を下回っている。福祉施設については、有形固定資産減価償却率が全国・県平均、類似団体内平均値を上回っている。一人当たり面積は全国・県平均、・類似団体内平均値を下回っている。消防施設については、有形固定資産減価償却率が全国・類似団体平均を上回っているが県平均を下回っている。一人当たり面積は全国</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県平均、類似団体内平均値を下回っている。市民会館については、有形固定資産減価償却率が全国・県平均、類似団体内平均値を上回っている。一人当たり面積は全国・県平均</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いる。庁舎については、有形固定資産減価償却率が全国・県平均、類似団体内平均値を上回っている。一人当たり面積も全国・県平均、類似団体内平均値を上回っている。いずれも他団体の詳細なデータとの比較検討ができないため原因分析は困難であるが、市としては固定資産台帳の精査に努めていく。</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人口の減少や農業が基幹産業であることなどから構造的に財政基盤が弱く、類似団体平均を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ポイント下回っている。人口減少対策や地方創生による雇用の創出、農業６次産業化等による産業振興対策等に取り組み、財政基盤の強化に努めていく。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消防組織の市単独運営やこれまでの大規模な普通建設事業の実施により、人件費と公債費の割合が大きく、類似団体と比べて経常収支比率が４～５ポイント高かったが、平成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年度は経常一般財源である普通交付税の増額（前年度比＋</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％）により、経常収支比率が</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ポイントに縮まった。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今後も第３次村山市行財政改革プランに基づき、繰上償還の実施や借入事業の厳選による公債費の抑制、民間委託の推進と業務の効率化などによる人件費の削減に取り組んでいく。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41910</xdr:rowOff>
    </xdr:to>
    <xdr:cxnSp macro="">
      <xdr:nvCxnSpPr>
        <xdr:cNvPr id="132" name="直線コネクタ 131"/>
        <xdr:cNvCxnSpPr/>
      </xdr:nvCxnSpPr>
      <xdr:spPr>
        <a:xfrm flipV="1">
          <a:off x="4114800" y="1062609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63</xdr:row>
      <xdr:rowOff>41910</xdr:rowOff>
    </xdr:to>
    <xdr:cxnSp macro="">
      <xdr:nvCxnSpPr>
        <xdr:cNvPr id="135" name="直線コネクタ 134"/>
        <xdr:cNvCxnSpPr/>
      </xdr:nvCxnSpPr>
      <xdr:spPr>
        <a:xfrm>
          <a:off x="3225800" y="106260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167640</xdr:rowOff>
    </xdr:to>
    <xdr:cxnSp macro="">
      <xdr:nvCxnSpPr>
        <xdr:cNvPr id="138" name="直線コネクタ 137"/>
        <xdr:cNvCxnSpPr/>
      </xdr:nvCxnSpPr>
      <xdr:spPr>
        <a:xfrm>
          <a:off x="2336800" y="105134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62</xdr:row>
      <xdr:rowOff>36406</xdr:rowOff>
    </xdr:to>
    <xdr:cxnSp macro="">
      <xdr:nvCxnSpPr>
        <xdr:cNvPr id="141" name="直線コネクタ 140"/>
        <xdr:cNvCxnSpPr/>
      </xdr:nvCxnSpPr>
      <xdr:spPr>
        <a:xfrm flipV="1">
          <a:off x="1447800" y="105134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2"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6" name="テキスト ボックス 15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58" name="テキスト ボックス 157"/>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60" name="テキスト ボックス 159"/>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年度からの集中改革プランに基づいた職員数の削減や指定管理者制度の導入、民間委託の推進等により職員給については減少している。人件費と物件費、維持補修費の合計も前年度より減少（▲</a:t>
          </a:r>
          <a:r>
            <a:rPr kumimoji="1" lang="en-US" altLang="ja-JP" sz="1200">
              <a:latin typeface="ＭＳ Ｐゴシック" panose="020B0600070205080204" pitchFamily="50" charset="-128"/>
              <a:ea typeface="ＭＳ Ｐゴシック" panose="020B0600070205080204" pitchFamily="50" charset="-128"/>
            </a:rPr>
            <a:t>63,067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％）しているが、人口も減少しているため、人口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人当たり決算額は前年度より</a:t>
          </a:r>
          <a:r>
            <a:rPr kumimoji="1" lang="en-US" altLang="ja-JP" sz="1200">
              <a:latin typeface="ＭＳ Ｐゴシック" panose="020B0600070205080204" pitchFamily="50" charset="-128"/>
              <a:ea typeface="ＭＳ Ｐゴシック" panose="020B0600070205080204" pitchFamily="50" charset="-128"/>
            </a:rPr>
            <a:t>534</a:t>
          </a:r>
          <a:r>
            <a:rPr kumimoji="1" lang="ja-JP" altLang="en-US" sz="1200">
              <a:latin typeface="ＭＳ Ｐゴシック" panose="020B0600070205080204" pitchFamily="50" charset="-128"/>
              <a:ea typeface="ＭＳ Ｐゴシック" panose="020B0600070205080204" pitchFamily="50" charset="-128"/>
            </a:rPr>
            <a:t>円増額となった。類似団体平均も前年度より増額しているため、平均との差は</a:t>
          </a:r>
          <a:r>
            <a:rPr kumimoji="1" lang="en-US" altLang="ja-JP" sz="1200">
              <a:latin typeface="ＭＳ Ｐゴシック" panose="020B0600070205080204" pitchFamily="50" charset="-128"/>
              <a:ea typeface="ＭＳ Ｐゴシック" panose="020B0600070205080204" pitchFamily="50" charset="-128"/>
            </a:rPr>
            <a:t>4,556</a:t>
          </a:r>
          <a:r>
            <a:rPr kumimoji="1" lang="ja-JP" altLang="en-US" sz="1200">
              <a:latin typeface="ＭＳ Ｐゴシック" panose="020B0600070205080204" pitchFamily="50" charset="-128"/>
              <a:ea typeface="ＭＳ Ｐゴシック" panose="020B0600070205080204" pitchFamily="50" charset="-128"/>
            </a:rPr>
            <a:t>円に縮まった。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豪雪地域であるため除雪費の増減で維持補修費が大きく変わるが、引き続き、事務の合理化による経費の削減に努める。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136768</xdr:rowOff>
    </xdr:from>
    <xdr:to>
      <xdr:col>23</xdr:col>
      <xdr:colOff>133350</xdr:colOff>
      <xdr:row>83</xdr:row>
      <xdr:rowOff>141064</xdr:rowOff>
    </xdr:to>
    <xdr:cxnSp macro="">
      <xdr:nvCxnSpPr>
        <xdr:cNvPr id="195" name="直線コネクタ 194"/>
        <xdr:cNvCxnSpPr/>
      </xdr:nvCxnSpPr>
      <xdr:spPr>
        <a:xfrm>
          <a:off x="4114800" y="14367118"/>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100952</xdr:rowOff>
    </xdr:from>
    <xdr:to>
      <xdr:col>19</xdr:col>
      <xdr:colOff>133350</xdr:colOff>
      <xdr:row>83</xdr:row>
      <xdr:rowOff>136768</xdr:rowOff>
    </xdr:to>
    <xdr:cxnSp macro="">
      <xdr:nvCxnSpPr>
        <xdr:cNvPr id="198" name="直線コネクタ 197"/>
        <xdr:cNvCxnSpPr/>
      </xdr:nvCxnSpPr>
      <xdr:spPr>
        <a:xfrm>
          <a:off x="3225800" y="14331302"/>
          <a:ext cx="889000" cy="3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12933</xdr:rowOff>
    </xdr:from>
    <xdr:to>
      <xdr:col>15</xdr:col>
      <xdr:colOff>82550</xdr:colOff>
      <xdr:row>83</xdr:row>
      <xdr:rowOff>100952</xdr:rowOff>
    </xdr:to>
    <xdr:cxnSp macro="">
      <xdr:nvCxnSpPr>
        <xdr:cNvPr id="201" name="直線コネクタ 200"/>
        <xdr:cNvCxnSpPr/>
      </xdr:nvCxnSpPr>
      <xdr:spPr>
        <a:xfrm>
          <a:off x="2336800" y="14243283"/>
          <a:ext cx="889000" cy="8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148196</xdr:rowOff>
    </xdr:from>
    <xdr:to>
      <xdr:col>11</xdr:col>
      <xdr:colOff>31750</xdr:colOff>
      <xdr:row>83</xdr:row>
      <xdr:rowOff>12933</xdr:rowOff>
    </xdr:to>
    <xdr:cxnSp macro="">
      <xdr:nvCxnSpPr>
        <xdr:cNvPr id="204" name="直線コネクタ 203"/>
        <xdr:cNvCxnSpPr/>
      </xdr:nvCxnSpPr>
      <xdr:spPr>
        <a:xfrm>
          <a:off x="1447800" y="14207096"/>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90264</xdr:rowOff>
    </xdr:from>
    <xdr:to>
      <xdr:col>23</xdr:col>
      <xdr:colOff>184150</xdr:colOff>
      <xdr:row>84</xdr:row>
      <xdr:rowOff>20414</xdr:rowOff>
    </xdr:to>
    <xdr:sp macro="" textlink="">
      <xdr:nvSpPr>
        <xdr:cNvPr id="214" name="楕円 213"/>
        <xdr:cNvSpPr/>
      </xdr:nvSpPr>
      <xdr:spPr>
        <a:xfrm>
          <a:off x="4902200" y="1432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62341</xdr:rowOff>
    </xdr:from>
    <xdr:ext cx="762000" cy="259045"/>
    <xdr:sp macro="" textlink="">
      <xdr:nvSpPr>
        <xdr:cNvPr id="215" name="人件費・物件費等の状況該当値テキスト"/>
        <xdr:cNvSpPr txBox="1"/>
      </xdr:nvSpPr>
      <xdr:spPr>
        <a:xfrm>
          <a:off x="5041900" y="1429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85968</xdr:rowOff>
    </xdr:from>
    <xdr:to>
      <xdr:col>19</xdr:col>
      <xdr:colOff>184150</xdr:colOff>
      <xdr:row>84</xdr:row>
      <xdr:rowOff>16118</xdr:rowOff>
    </xdr:to>
    <xdr:sp macro="" textlink="">
      <xdr:nvSpPr>
        <xdr:cNvPr id="216" name="楕円 215"/>
        <xdr:cNvSpPr/>
      </xdr:nvSpPr>
      <xdr:spPr>
        <a:xfrm>
          <a:off x="40640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895</xdr:rowOff>
    </xdr:from>
    <xdr:ext cx="736600" cy="259045"/>
    <xdr:sp macro="" textlink="">
      <xdr:nvSpPr>
        <xdr:cNvPr id="217" name="テキスト ボックス 216"/>
        <xdr:cNvSpPr txBox="1"/>
      </xdr:nvSpPr>
      <xdr:spPr>
        <a:xfrm>
          <a:off x="3733800" y="1440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50152</xdr:rowOff>
    </xdr:from>
    <xdr:to>
      <xdr:col>15</xdr:col>
      <xdr:colOff>133350</xdr:colOff>
      <xdr:row>83</xdr:row>
      <xdr:rowOff>151752</xdr:rowOff>
    </xdr:to>
    <xdr:sp macro="" textlink="">
      <xdr:nvSpPr>
        <xdr:cNvPr id="218" name="楕円 217"/>
        <xdr:cNvSpPr/>
      </xdr:nvSpPr>
      <xdr:spPr>
        <a:xfrm>
          <a:off x="3175000" y="142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136529</xdr:rowOff>
    </xdr:from>
    <xdr:ext cx="762000" cy="259045"/>
    <xdr:sp macro="" textlink="">
      <xdr:nvSpPr>
        <xdr:cNvPr id="219" name="テキスト ボックス 218"/>
        <xdr:cNvSpPr txBox="1"/>
      </xdr:nvSpPr>
      <xdr:spPr>
        <a:xfrm>
          <a:off x="2844800" y="143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133583</xdr:rowOff>
    </xdr:from>
    <xdr:to>
      <xdr:col>11</xdr:col>
      <xdr:colOff>82550</xdr:colOff>
      <xdr:row>83</xdr:row>
      <xdr:rowOff>63733</xdr:rowOff>
    </xdr:to>
    <xdr:sp macro="" textlink="">
      <xdr:nvSpPr>
        <xdr:cNvPr id="220" name="楕円 219"/>
        <xdr:cNvSpPr/>
      </xdr:nvSpPr>
      <xdr:spPr>
        <a:xfrm>
          <a:off x="2286000" y="141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48510</xdr:rowOff>
    </xdr:from>
    <xdr:ext cx="762000" cy="259045"/>
    <xdr:sp macro="" textlink="">
      <xdr:nvSpPr>
        <xdr:cNvPr id="221" name="テキスト ボックス 220"/>
        <xdr:cNvSpPr txBox="1"/>
      </xdr:nvSpPr>
      <xdr:spPr>
        <a:xfrm>
          <a:off x="1955800" y="142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97396</xdr:rowOff>
    </xdr:from>
    <xdr:to>
      <xdr:col>7</xdr:col>
      <xdr:colOff>31750</xdr:colOff>
      <xdr:row>83</xdr:row>
      <xdr:rowOff>27546</xdr:rowOff>
    </xdr:to>
    <xdr:sp macro="" textlink="">
      <xdr:nvSpPr>
        <xdr:cNvPr id="222" name="楕円 221"/>
        <xdr:cNvSpPr/>
      </xdr:nvSpPr>
      <xdr:spPr>
        <a:xfrm>
          <a:off x="1397000" y="141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37723</xdr:rowOff>
    </xdr:from>
    <xdr:ext cx="762000" cy="259045"/>
    <xdr:sp macro="" textlink="">
      <xdr:nvSpPr>
        <xdr:cNvPr id="223" name="テキスト ボックス 222"/>
        <xdr:cNvSpPr txBox="1"/>
      </xdr:nvSpPr>
      <xdr:spPr>
        <a:xfrm>
          <a:off x="1066800" y="13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年度を除きラスパイレス指数が上昇しており、平成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ポイントとなった。これは、退職者数の増加に伴う昇格者の増加及び、新規職員の採用数減による職員構成状況の高年齢化に起因しているものである。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153307</xdr:rowOff>
    </xdr:to>
    <xdr:cxnSp macro="">
      <xdr:nvCxnSpPr>
        <xdr:cNvPr id="259" name="直線コネクタ 258"/>
        <xdr:cNvCxnSpPr/>
      </xdr:nvCxnSpPr>
      <xdr:spPr>
        <a:xfrm>
          <a:off x="16179800" y="148463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2" name="直線コネクタ 261"/>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5" name="直線コネクタ 264"/>
        <xdr:cNvCxnSpPr/>
      </xdr:nvCxnSpPr>
      <xdr:spPr>
        <a:xfrm>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67129</xdr:rowOff>
    </xdr:to>
    <xdr:cxnSp macro="">
      <xdr:nvCxnSpPr>
        <xdr:cNvPr id="268" name="直線コネクタ 267"/>
        <xdr:cNvCxnSpPr/>
      </xdr:nvCxnSpPr>
      <xdr:spPr>
        <a:xfrm>
          <a:off x="13512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2" name="楕円 281"/>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3" name="テキスト ボックス 28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6" name="楕円 285"/>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7" name="テキスト ボックス 286"/>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単独で消防組織を運営しているため類似団体平均を上回る職員数ではあるが、保育施設の民間委託・民営化や小学校給食の民間委託を推進し、職員数の削減に努めているため、類似団体平均に近づいてき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年度は前年度より</a:t>
          </a:r>
          <a:r>
            <a:rPr kumimoji="1" lang="en-US" altLang="ja-JP" sz="1200">
              <a:latin typeface="ＭＳ Ｐゴシック" panose="020B0600070205080204" pitchFamily="50" charset="-128"/>
              <a:ea typeface="ＭＳ Ｐゴシック" panose="020B0600070205080204" pitchFamily="50" charset="-128"/>
            </a:rPr>
            <a:t>0.07</a:t>
          </a:r>
          <a:r>
            <a:rPr kumimoji="1" lang="ja-JP" altLang="en-US" sz="1200">
              <a:latin typeface="ＭＳ Ｐゴシック" panose="020B0600070205080204" pitchFamily="50" charset="-128"/>
              <a:ea typeface="ＭＳ Ｐゴシック" panose="020B0600070205080204" pitchFamily="50" charset="-128"/>
            </a:rPr>
            <a:t>人減少し、類似団体平均を</a:t>
          </a:r>
          <a:r>
            <a:rPr kumimoji="1" lang="en-US" altLang="ja-JP" sz="1200">
              <a:latin typeface="ＭＳ Ｐゴシック" panose="020B0600070205080204" pitchFamily="50" charset="-128"/>
              <a:ea typeface="ＭＳ Ｐゴシック" panose="020B0600070205080204" pitchFamily="50" charset="-128"/>
            </a:rPr>
            <a:t>0.23</a:t>
          </a:r>
          <a:r>
            <a:rPr kumimoji="1" lang="ja-JP" altLang="en-US" sz="1200">
              <a:latin typeface="ＭＳ Ｐゴシック" panose="020B0600070205080204" pitchFamily="50" charset="-128"/>
              <a:ea typeface="ＭＳ Ｐゴシック" panose="020B0600070205080204" pitchFamily="50" charset="-128"/>
            </a:rPr>
            <a:t>人上回る値となった。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今後も民間委託等の推進と適正な人員配置に努めていく。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124551</xdr:rowOff>
    </xdr:from>
    <xdr:to>
      <xdr:col>81</xdr:col>
      <xdr:colOff>44450</xdr:colOff>
      <xdr:row>61</xdr:row>
      <xdr:rowOff>136616</xdr:rowOff>
    </xdr:to>
    <xdr:cxnSp macro="">
      <xdr:nvCxnSpPr>
        <xdr:cNvPr id="324" name="直線コネクタ 323"/>
        <xdr:cNvCxnSpPr/>
      </xdr:nvCxnSpPr>
      <xdr:spPr>
        <a:xfrm flipV="1">
          <a:off x="16179800" y="1058300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136616</xdr:rowOff>
    </xdr:from>
    <xdr:to>
      <xdr:col>77</xdr:col>
      <xdr:colOff>44450</xdr:colOff>
      <xdr:row>61</xdr:row>
      <xdr:rowOff>148681</xdr:rowOff>
    </xdr:to>
    <xdr:cxnSp macro="">
      <xdr:nvCxnSpPr>
        <xdr:cNvPr id="327" name="直線コネクタ 326"/>
        <xdr:cNvCxnSpPr/>
      </xdr:nvCxnSpPr>
      <xdr:spPr>
        <a:xfrm flipV="1">
          <a:off x="15290800" y="105950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61</xdr:row>
      <xdr:rowOff>152128</xdr:rowOff>
    </xdr:to>
    <xdr:cxnSp macro="">
      <xdr:nvCxnSpPr>
        <xdr:cNvPr id="330" name="直線コネクタ 329"/>
        <xdr:cNvCxnSpPr/>
      </xdr:nvCxnSpPr>
      <xdr:spPr>
        <a:xfrm flipV="1">
          <a:off x="14401800" y="106071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152128</xdr:rowOff>
    </xdr:from>
    <xdr:to>
      <xdr:col>68</xdr:col>
      <xdr:colOff>152400</xdr:colOff>
      <xdr:row>62</xdr:row>
      <xdr:rowOff>18597</xdr:rowOff>
    </xdr:to>
    <xdr:cxnSp macro="">
      <xdr:nvCxnSpPr>
        <xdr:cNvPr id="333" name="直線コネクタ 332"/>
        <xdr:cNvCxnSpPr/>
      </xdr:nvCxnSpPr>
      <xdr:spPr>
        <a:xfrm flipV="1">
          <a:off x="13512800" y="1061057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43" name="楕円 342"/>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45828</xdr:rowOff>
    </xdr:from>
    <xdr:ext cx="762000" cy="259045"/>
    <xdr:sp macro="" textlink="">
      <xdr:nvSpPr>
        <xdr:cNvPr id="344" name="定員管理の状況該当値テキスト"/>
        <xdr:cNvSpPr txBox="1"/>
      </xdr:nvSpPr>
      <xdr:spPr>
        <a:xfrm>
          <a:off x="17106900" y="1050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5" name="楕円 344"/>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6" name="テキスト ボックス 345"/>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97881</xdr:rowOff>
    </xdr:from>
    <xdr:to>
      <xdr:col>73</xdr:col>
      <xdr:colOff>44450</xdr:colOff>
      <xdr:row>62</xdr:row>
      <xdr:rowOff>28031</xdr:rowOff>
    </xdr:to>
    <xdr:sp macro="" textlink="">
      <xdr:nvSpPr>
        <xdr:cNvPr id="347" name="楕円 346"/>
        <xdr:cNvSpPr/>
      </xdr:nvSpPr>
      <xdr:spPr>
        <a:xfrm>
          <a:off x="15240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12808</xdr:rowOff>
    </xdr:from>
    <xdr:ext cx="762000" cy="259045"/>
    <xdr:sp macro="" textlink="">
      <xdr:nvSpPr>
        <xdr:cNvPr id="348" name="テキスト ボックス 347"/>
        <xdr:cNvSpPr txBox="1"/>
      </xdr:nvSpPr>
      <xdr:spPr>
        <a:xfrm>
          <a:off x="14909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101328</xdr:rowOff>
    </xdr:from>
    <xdr:to>
      <xdr:col>68</xdr:col>
      <xdr:colOff>203200</xdr:colOff>
      <xdr:row>62</xdr:row>
      <xdr:rowOff>31478</xdr:rowOff>
    </xdr:to>
    <xdr:sp macro="" textlink="">
      <xdr:nvSpPr>
        <xdr:cNvPr id="349" name="楕円 348"/>
        <xdr:cNvSpPr/>
      </xdr:nvSpPr>
      <xdr:spPr>
        <a:xfrm>
          <a:off x="14351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16255</xdr:rowOff>
    </xdr:from>
    <xdr:ext cx="762000" cy="259045"/>
    <xdr:sp macro="" textlink="">
      <xdr:nvSpPr>
        <xdr:cNvPr id="350" name="テキスト ボックス 349"/>
        <xdr:cNvSpPr txBox="1"/>
      </xdr:nvSpPr>
      <xdr:spPr>
        <a:xfrm>
          <a:off x="14020800" y="106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139247</xdr:rowOff>
    </xdr:from>
    <xdr:to>
      <xdr:col>64</xdr:col>
      <xdr:colOff>152400</xdr:colOff>
      <xdr:row>62</xdr:row>
      <xdr:rowOff>69397</xdr:rowOff>
    </xdr:to>
    <xdr:sp macro="" textlink="">
      <xdr:nvSpPr>
        <xdr:cNvPr id="351" name="楕円 350"/>
        <xdr:cNvSpPr/>
      </xdr:nvSpPr>
      <xdr:spPr>
        <a:xfrm>
          <a:off x="13462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54174</xdr:rowOff>
    </xdr:from>
    <xdr:ext cx="762000" cy="259045"/>
    <xdr:sp macro="" textlink="">
      <xdr:nvSpPr>
        <xdr:cNvPr id="352" name="テキスト ボックス 351"/>
        <xdr:cNvSpPr txBox="1"/>
      </xdr:nvSpPr>
      <xdr:spPr>
        <a:xfrm>
          <a:off x="13131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や下水道などの生活基盤整備及び小中学校の建て替え事業等に多額の地方債を発行してきた結果、類似団体よりも高い値となっているが、公的資金補償金免除繰上償還や近年の地方債発行抑制の効果で年々改善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ポイント改善し、類似団体平均との差が</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ポイントに縮まった。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借入全体のうち、比較的償還年限の短い過疎対策事業債が占める割合が増えて（</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：発行額の</a:t>
          </a:r>
          <a:r>
            <a:rPr kumimoji="1" lang="en-US" altLang="ja-JP" sz="1100">
              <a:latin typeface="ＭＳ Ｐゴシック" panose="020B0600070205080204" pitchFamily="50" charset="-128"/>
              <a:ea typeface="ＭＳ Ｐゴシック" panose="020B0600070205080204" pitchFamily="50" charset="-128"/>
            </a:rPr>
            <a:t>52.0</a:t>
          </a:r>
          <a:r>
            <a:rPr kumimoji="1" lang="ja-JP" altLang="en-US" sz="1100">
              <a:latin typeface="ＭＳ Ｐゴシック" panose="020B0600070205080204" pitchFamily="50" charset="-128"/>
              <a:ea typeface="ＭＳ Ｐゴシック" panose="020B0600070205080204" pitchFamily="50" charset="-128"/>
            </a:rPr>
            <a:t>％、残高の</a:t>
          </a:r>
          <a:r>
            <a:rPr kumimoji="1" lang="en-US" altLang="ja-JP" sz="1100">
              <a:latin typeface="ＭＳ Ｐゴシック" panose="020B0600070205080204" pitchFamily="50" charset="-128"/>
              <a:ea typeface="ＭＳ Ｐゴシック" panose="020B0600070205080204" pitchFamily="50" charset="-128"/>
            </a:rPr>
            <a:t>31.7</a:t>
          </a:r>
          <a:r>
            <a:rPr kumimoji="1" lang="ja-JP" altLang="en-US" sz="1100">
              <a:latin typeface="ＭＳ Ｐゴシック" panose="020B0600070205080204" pitchFamily="50" charset="-128"/>
              <a:ea typeface="ＭＳ Ｐゴシック" panose="020B0600070205080204" pitchFamily="50" charset="-128"/>
            </a:rPr>
            <a:t>％）いるため、</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年あたりの元金償還額が大きくなることに留意しながら、なお一層の地方債発行抑制に努めていく。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66294</xdr:rowOff>
    </xdr:to>
    <xdr:cxnSp macro="">
      <xdr:nvCxnSpPr>
        <xdr:cNvPr id="384" name="直線コネクタ 383"/>
        <xdr:cNvCxnSpPr/>
      </xdr:nvCxnSpPr>
      <xdr:spPr>
        <a:xfrm flipV="1">
          <a:off x="16179800" y="74096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133858</xdr:rowOff>
    </xdr:to>
    <xdr:cxnSp macro="">
      <xdr:nvCxnSpPr>
        <xdr:cNvPr id="387" name="直線コネクタ 386"/>
        <xdr:cNvCxnSpPr/>
      </xdr:nvCxnSpPr>
      <xdr:spPr>
        <a:xfrm flipV="1">
          <a:off x="15290800" y="74386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49276</xdr:rowOff>
    </xdr:to>
    <xdr:cxnSp macro="">
      <xdr:nvCxnSpPr>
        <xdr:cNvPr id="390" name="直線コネクタ 389"/>
        <xdr:cNvCxnSpPr/>
      </xdr:nvCxnSpPr>
      <xdr:spPr>
        <a:xfrm flipV="1">
          <a:off x="14401800" y="750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155448</xdr:rowOff>
    </xdr:to>
    <xdr:cxnSp macro="">
      <xdr:nvCxnSpPr>
        <xdr:cNvPr id="393" name="直線コネクタ 392"/>
        <xdr:cNvCxnSpPr/>
      </xdr:nvCxnSpPr>
      <xdr:spPr>
        <a:xfrm flipV="1">
          <a:off x="13512800" y="75930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3" name="楕円 402"/>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4"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15494</xdr:rowOff>
    </xdr:from>
    <xdr:to>
      <xdr:col>77</xdr:col>
      <xdr:colOff>95250</xdr:colOff>
      <xdr:row>43</xdr:row>
      <xdr:rowOff>117094</xdr:rowOff>
    </xdr:to>
    <xdr:sp macro="" textlink="">
      <xdr:nvSpPr>
        <xdr:cNvPr id="405" name="楕円 404"/>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101871</xdr:rowOff>
    </xdr:from>
    <xdr:ext cx="736600" cy="259045"/>
    <xdr:sp macro="" textlink="">
      <xdr:nvSpPr>
        <xdr:cNvPr id="406" name="テキスト ボックス 405"/>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7" name="楕円 406"/>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8" name="テキスト ボックス 407"/>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9" name="楕円 408"/>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10" name="テキスト ボックス 409"/>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104648</xdr:rowOff>
    </xdr:from>
    <xdr:to>
      <xdr:col>64</xdr:col>
      <xdr:colOff>152400</xdr:colOff>
      <xdr:row>45</xdr:row>
      <xdr:rowOff>34798</xdr:rowOff>
    </xdr:to>
    <xdr:sp macro="" textlink="">
      <xdr:nvSpPr>
        <xdr:cNvPr id="411" name="楕円 410"/>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19575</xdr:rowOff>
    </xdr:from>
    <xdr:ext cx="762000" cy="259045"/>
    <xdr:sp macro="" textlink="">
      <xdr:nvSpPr>
        <xdr:cNvPr id="412" name="テキスト ボックス 411"/>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これまで行なってきた公的資金補償金免除繰上償還や地方債の発行抑制により地方債現在高が減少しているため、将来負担比率は年々改善している。平成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年度は標準財政規模が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％増加したこともあり、前年度より</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ポイントの改善となったが、依然として類似団体平均に比べ</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倍以上の高水準となっている。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本市の将来負担比率が高い最大の要因は、公共下水道事業特別会計に対する公債費充当繰出しであり、令和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年度から公営企業法適用の企業会計に移行することから、下水道事業の経営改善を図っていくとともに、今後も市債残高の減少に努め財政の健全化を図っていく。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129921</xdr:rowOff>
    </xdr:from>
    <xdr:to>
      <xdr:col>81</xdr:col>
      <xdr:colOff>44450</xdr:colOff>
      <xdr:row>19</xdr:row>
      <xdr:rowOff>22013</xdr:rowOff>
    </xdr:to>
    <xdr:cxnSp macro="">
      <xdr:nvCxnSpPr>
        <xdr:cNvPr id="446" name="直線コネクタ 445"/>
        <xdr:cNvCxnSpPr/>
      </xdr:nvCxnSpPr>
      <xdr:spPr>
        <a:xfrm flipV="1">
          <a:off x="16179800" y="3216021"/>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59961</xdr:rowOff>
    </xdr:from>
    <xdr:ext cx="762000" cy="259045"/>
    <xdr:sp macro="" textlink="">
      <xdr:nvSpPr>
        <xdr:cNvPr id="447" name="将来負担の状況平均値テキスト"/>
        <xdr:cNvSpPr txBox="1"/>
      </xdr:nvSpPr>
      <xdr:spPr>
        <a:xfrm>
          <a:off x="17106900" y="228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22013</xdr:rowOff>
    </xdr:from>
    <xdr:to>
      <xdr:col>77</xdr:col>
      <xdr:colOff>44450</xdr:colOff>
      <xdr:row>19</xdr:row>
      <xdr:rowOff>39709</xdr:rowOff>
    </xdr:to>
    <xdr:cxnSp macro="">
      <xdr:nvCxnSpPr>
        <xdr:cNvPr id="449" name="直線コネクタ 448"/>
        <xdr:cNvCxnSpPr/>
      </xdr:nvCxnSpPr>
      <xdr:spPr>
        <a:xfrm flipV="1">
          <a:off x="15290800" y="327956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39709</xdr:rowOff>
    </xdr:from>
    <xdr:to>
      <xdr:col>72</xdr:col>
      <xdr:colOff>203200</xdr:colOff>
      <xdr:row>19</xdr:row>
      <xdr:rowOff>99229</xdr:rowOff>
    </xdr:to>
    <xdr:cxnSp macro="">
      <xdr:nvCxnSpPr>
        <xdr:cNvPr id="452" name="直線コネクタ 451"/>
        <xdr:cNvCxnSpPr/>
      </xdr:nvCxnSpPr>
      <xdr:spPr>
        <a:xfrm flipV="1">
          <a:off x="14401800" y="3297259"/>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99229</xdr:rowOff>
    </xdr:from>
    <xdr:to>
      <xdr:col>68</xdr:col>
      <xdr:colOff>152400</xdr:colOff>
      <xdr:row>19</xdr:row>
      <xdr:rowOff>158750</xdr:rowOff>
    </xdr:to>
    <xdr:cxnSp macro="">
      <xdr:nvCxnSpPr>
        <xdr:cNvPr id="455" name="直線コネクタ 454"/>
        <xdr:cNvCxnSpPr/>
      </xdr:nvCxnSpPr>
      <xdr:spPr>
        <a:xfrm flipV="1">
          <a:off x="13512800" y="3356779"/>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79121</xdr:rowOff>
    </xdr:from>
    <xdr:to>
      <xdr:col>81</xdr:col>
      <xdr:colOff>95250</xdr:colOff>
      <xdr:row>19</xdr:row>
      <xdr:rowOff>9271</xdr:rowOff>
    </xdr:to>
    <xdr:sp macro="" textlink="">
      <xdr:nvSpPr>
        <xdr:cNvPr id="465" name="楕円 464"/>
        <xdr:cNvSpPr/>
      </xdr:nvSpPr>
      <xdr:spPr>
        <a:xfrm>
          <a:off x="16967200" y="31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51198</xdr:rowOff>
    </xdr:from>
    <xdr:ext cx="762000" cy="259045"/>
    <xdr:sp macro="" textlink="">
      <xdr:nvSpPr>
        <xdr:cNvPr id="466" name="将来負担の状況該当値テキスト"/>
        <xdr:cNvSpPr txBox="1"/>
      </xdr:nvSpPr>
      <xdr:spPr>
        <a:xfrm>
          <a:off x="17106900" y="313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142663</xdr:rowOff>
    </xdr:from>
    <xdr:to>
      <xdr:col>77</xdr:col>
      <xdr:colOff>95250</xdr:colOff>
      <xdr:row>19</xdr:row>
      <xdr:rowOff>72813</xdr:rowOff>
    </xdr:to>
    <xdr:sp macro="" textlink="">
      <xdr:nvSpPr>
        <xdr:cNvPr id="467" name="楕円 466"/>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57590</xdr:rowOff>
    </xdr:from>
    <xdr:ext cx="736600" cy="259045"/>
    <xdr:sp macro="" textlink="">
      <xdr:nvSpPr>
        <xdr:cNvPr id="468" name="テキスト ボックス 467"/>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160359</xdr:rowOff>
    </xdr:from>
    <xdr:to>
      <xdr:col>73</xdr:col>
      <xdr:colOff>44450</xdr:colOff>
      <xdr:row>19</xdr:row>
      <xdr:rowOff>90508</xdr:rowOff>
    </xdr:to>
    <xdr:sp macro="" textlink="">
      <xdr:nvSpPr>
        <xdr:cNvPr id="469" name="楕円 468"/>
        <xdr:cNvSpPr/>
      </xdr:nvSpPr>
      <xdr:spPr>
        <a:xfrm>
          <a:off x="15240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75286</xdr:rowOff>
    </xdr:from>
    <xdr:ext cx="762000" cy="259045"/>
    <xdr:sp macro="" textlink="">
      <xdr:nvSpPr>
        <xdr:cNvPr id="470" name="テキスト ボックス 469"/>
        <xdr:cNvSpPr txBox="1"/>
      </xdr:nvSpPr>
      <xdr:spPr>
        <a:xfrm>
          <a:off x="14909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48429</xdr:rowOff>
    </xdr:from>
    <xdr:to>
      <xdr:col>68</xdr:col>
      <xdr:colOff>203200</xdr:colOff>
      <xdr:row>19</xdr:row>
      <xdr:rowOff>150029</xdr:rowOff>
    </xdr:to>
    <xdr:sp macro="" textlink="">
      <xdr:nvSpPr>
        <xdr:cNvPr id="471" name="楕円 470"/>
        <xdr:cNvSpPr/>
      </xdr:nvSpPr>
      <xdr:spPr>
        <a:xfrm>
          <a:off x="14351000" y="33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134806</xdr:rowOff>
    </xdr:from>
    <xdr:ext cx="762000" cy="259045"/>
    <xdr:sp macro="" textlink="">
      <xdr:nvSpPr>
        <xdr:cNvPr id="472" name="テキスト ボックス 471"/>
        <xdr:cNvSpPr txBox="1"/>
      </xdr:nvSpPr>
      <xdr:spPr>
        <a:xfrm>
          <a:off x="14020800" y="339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107950</xdr:rowOff>
    </xdr:from>
    <xdr:to>
      <xdr:col>64</xdr:col>
      <xdr:colOff>152400</xdr:colOff>
      <xdr:row>20</xdr:row>
      <xdr:rowOff>38100</xdr:rowOff>
    </xdr:to>
    <xdr:sp macro="" textlink="">
      <xdr:nvSpPr>
        <xdr:cNvPr id="473" name="楕円 472"/>
        <xdr:cNvSpPr/>
      </xdr:nvSpPr>
      <xdr:spPr>
        <a:xfrm>
          <a:off x="1346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22877</xdr:rowOff>
    </xdr:from>
    <xdr:ext cx="762000" cy="259045"/>
    <xdr:sp macro="" textlink="">
      <xdr:nvSpPr>
        <xdr:cNvPr id="474" name="テキスト ボックス 473"/>
        <xdr:cNvSpPr txBox="1"/>
      </xdr:nvSpPr>
      <xdr:spPr>
        <a:xfrm>
          <a:off x="1313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消防組織を市単独で運営していることや公営の保育施設が多いことなどから、類似団体平均を上回る値となっている。平成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年度から保育施設の民間委託や民営化、小学校給食の民間委託を進めており、若干の改善傾向にある。平成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年度は経常一般財源である普通交付税の増加もあり、前年度よりも</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ポイント減少し、類似団体平均との差も</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ポイントに縮まった。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今後も指定管理者制度の導入や民間委託・民営化に取り組み、改善を図っていく。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117475</xdr:rowOff>
    </xdr:from>
    <xdr:to>
      <xdr:col>24</xdr:col>
      <xdr:colOff>25400</xdr:colOff>
      <xdr:row>38</xdr:row>
      <xdr:rowOff>50800</xdr:rowOff>
    </xdr:to>
    <xdr:cxnSp macro="">
      <xdr:nvCxnSpPr>
        <xdr:cNvPr id="70" name="直線コネクタ 69"/>
        <xdr:cNvCxnSpPr/>
      </xdr:nvCxnSpPr>
      <xdr:spPr>
        <a:xfrm flipV="1">
          <a:off x="3987800" y="64611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41275</xdr:rowOff>
    </xdr:from>
    <xdr:to>
      <xdr:col>19</xdr:col>
      <xdr:colOff>187325</xdr:colOff>
      <xdr:row>38</xdr:row>
      <xdr:rowOff>50800</xdr:rowOff>
    </xdr:to>
    <xdr:cxnSp macro="">
      <xdr:nvCxnSpPr>
        <xdr:cNvPr id="73" name="直線コネクタ 72"/>
        <xdr:cNvCxnSpPr/>
      </xdr:nvCxnSpPr>
      <xdr:spPr>
        <a:xfrm>
          <a:off x="3098800" y="6556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41275</xdr:rowOff>
    </xdr:from>
    <xdr:to>
      <xdr:col>15</xdr:col>
      <xdr:colOff>98425</xdr:colOff>
      <xdr:row>38</xdr:row>
      <xdr:rowOff>98425</xdr:rowOff>
    </xdr:to>
    <xdr:cxnSp macro="">
      <xdr:nvCxnSpPr>
        <xdr:cNvPr id="76" name="直線コネクタ 75"/>
        <xdr:cNvCxnSpPr/>
      </xdr:nvCxnSpPr>
      <xdr:spPr>
        <a:xfrm flipV="1">
          <a:off x="2209800" y="6556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79375</xdr:rowOff>
    </xdr:from>
    <xdr:to>
      <xdr:col>11</xdr:col>
      <xdr:colOff>9525</xdr:colOff>
      <xdr:row>38</xdr:row>
      <xdr:rowOff>98425</xdr:rowOff>
    </xdr:to>
    <xdr:cxnSp macro="">
      <xdr:nvCxnSpPr>
        <xdr:cNvPr id="79" name="直線コネクタ 78"/>
        <xdr:cNvCxnSpPr/>
      </xdr:nvCxnSpPr>
      <xdr:spPr>
        <a:xfrm>
          <a:off x="1320800" y="659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89" name="楕円 88"/>
        <xdr:cNvSpPr/>
      </xdr:nvSpPr>
      <xdr:spPr>
        <a:xfrm>
          <a:off x="47752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762000" cy="259045"/>
    <xdr:sp macro="" textlink="">
      <xdr:nvSpPr>
        <xdr:cNvPr id="90" name="人件費該当値テキスト"/>
        <xdr:cNvSpPr txBox="1"/>
      </xdr:nvSpPr>
      <xdr:spPr>
        <a:xfrm>
          <a:off x="49149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91" name="楕円 90"/>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92" name="テキスト ボックス 91"/>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161925</xdr:rowOff>
    </xdr:from>
    <xdr:to>
      <xdr:col>15</xdr:col>
      <xdr:colOff>149225</xdr:colOff>
      <xdr:row>38</xdr:row>
      <xdr:rowOff>92075</xdr:rowOff>
    </xdr:to>
    <xdr:sp macro="" textlink="">
      <xdr:nvSpPr>
        <xdr:cNvPr id="93" name="楕円 92"/>
        <xdr:cNvSpPr/>
      </xdr:nvSpPr>
      <xdr:spPr>
        <a:xfrm>
          <a:off x="3048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76852</xdr:rowOff>
    </xdr:from>
    <xdr:ext cx="762000" cy="259045"/>
    <xdr:sp macro="" textlink="">
      <xdr:nvSpPr>
        <xdr:cNvPr id="94" name="テキスト ボックス 93"/>
        <xdr:cNvSpPr txBox="1"/>
      </xdr:nvSpPr>
      <xdr:spPr>
        <a:xfrm>
          <a:off x="2717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47625</xdr:rowOff>
    </xdr:from>
    <xdr:to>
      <xdr:col>11</xdr:col>
      <xdr:colOff>60325</xdr:colOff>
      <xdr:row>38</xdr:row>
      <xdr:rowOff>149225</xdr:rowOff>
    </xdr:to>
    <xdr:sp macro="" textlink="">
      <xdr:nvSpPr>
        <xdr:cNvPr id="95" name="楕円 94"/>
        <xdr:cNvSpPr/>
      </xdr:nvSpPr>
      <xdr:spPr>
        <a:xfrm>
          <a:off x="2159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96" name="テキスト ボックス 95"/>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28575</xdr:rowOff>
    </xdr:from>
    <xdr:to>
      <xdr:col>6</xdr:col>
      <xdr:colOff>171450</xdr:colOff>
      <xdr:row>38</xdr:row>
      <xdr:rowOff>130175</xdr:rowOff>
    </xdr:to>
    <xdr:sp macro="" textlink="">
      <xdr:nvSpPr>
        <xdr:cNvPr id="97" name="楕円 96"/>
        <xdr:cNvSpPr/>
      </xdr:nvSpPr>
      <xdr:spPr>
        <a:xfrm>
          <a:off x="1270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114952</xdr:rowOff>
    </xdr:from>
    <xdr:ext cx="762000" cy="259045"/>
    <xdr:sp macro="" textlink="">
      <xdr:nvSpPr>
        <xdr:cNvPr id="98" name="テキスト ボックス 97"/>
        <xdr:cNvSpPr txBox="1"/>
      </xdr:nvSpPr>
      <xdr:spPr>
        <a:xfrm>
          <a:off x="939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物件費は類似団体平均を下回る値で推移しており、平成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ポイントで、前年度よりも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ポイント減少となった。減少の要因は経常一般財源である普通交付税の増加であり、物件費決算額自体は前年度より増加しているため、経費の節減に努める。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69850</xdr:rowOff>
    </xdr:to>
    <xdr:cxnSp macro="">
      <xdr:nvCxnSpPr>
        <xdr:cNvPr id="131" name="直線コネクタ 130"/>
        <xdr:cNvCxnSpPr/>
      </xdr:nvCxnSpPr>
      <xdr:spPr>
        <a:xfrm flipV="1">
          <a:off x="15671800" y="293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69850</xdr:rowOff>
    </xdr:to>
    <xdr:cxnSp macro="">
      <xdr:nvCxnSpPr>
        <xdr:cNvPr id="134" name="直線コネクタ 133"/>
        <xdr:cNvCxnSpPr/>
      </xdr:nvCxnSpPr>
      <xdr:spPr>
        <a:xfrm>
          <a:off x="14782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165100</xdr:rowOff>
    </xdr:to>
    <xdr:cxnSp macro="">
      <xdr:nvCxnSpPr>
        <xdr:cNvPr id="137" name="直線コネクタ 136"/>
        <xdr:cNvCxnSpPr/>
      </xdr:nvCxnSpPr>
      <xdr:spPr>
        <a:xfrm>
          <a:off x="13893800" y="2717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158750</xdr:rowOff>
    </xdr:to>
    <xdr:cxnSp macro="">
      <xdr:nvCxnSpPr>
        <xdr:cNvPr id="140" name="直線コネクタ 139"/>
        <xdr:cNvCxnSpPr/>
      </xdr:nvCxnSpPr>
      <xdr:spPr>
        <a:xfrm flipV="1">
          <a:off x="13004800" y="271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50" name="楕円 149"/>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156227</xdr:rowOff>
    </xdr:from>
    <xdr:ext cx="762000" cy="259045"/>
    <xdr:sp macro="" textlink="">
      <xdr:nvSpPr>
        <xdr:cNvPr id="151"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3" name="テキスト ボックス 15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5" name="テキスト ボックス 15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6" name="楕円 155"/>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7" name="テキスト ボックス 156"/>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8" name="楕円 157"/>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9" name="テキスト ボックス 158"/>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年連続して上昇している。少子化対策や障がい者及び生活困窮者への支援は増加傾向にあるため、今後も比率が上昇していくと見込まれる。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127000</xdr:rowOff>
    </xdr:to>
    <xdr:cxnSp macro="">
      <xdr:nvCxnSpPr>
        <xdr:cNvPr id="192" name="直線コネクタ 191"/>
        <xdr:cNvCxnSpPr/>
      </xdr:nvCxnSpPr>
      <xdr:spPr>
        <a:xfrm>
          <a:off x="3987800" y="9137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50800</xdr:rowOff>
    </xdr:to>
    <xdr:cxnSp macro="">
      <xdr:nvCxnSpPr>
        <xdr:cNvPr id="195" name="直線コネクタ 194"/>
        <xdr:cNvCxnSpPr/>
      </xdr:nvCxnSpPr>
      <xdr:spPr>
        <a:xfrm>
          <a:off x="3098800" y="9042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88900</xdr:rowOff>
    </xdr:from>
    <xdr:to>
      <xdr:col>15</xdr:col>
      <xdr:colOff>98425</xdr:colOff>
      <xdr:row>52</xdr:row>
      <xdr:rowOff>127000</xdr:rowOff>
    </xdr:to>
    <xdr:cxnSp macro="">
      <xdr:nvCxnSpPr>
        <xdr:cNvPr id="198" name="直線コネクタ 197"/>
        <xdr:cNvCxnSpPr/>
      </xdr:nvCxnSpPr>
      <xdr:spPr>
        <a:xfrm>
          <a:off x="2209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88900</xdr:rowOff>
    </xdr:from>
    <xdr:to>
      <xdr:col>11</xdr:col>
      <xdr:colOff>9525</xdr:colOff>
      <xdr:row>52</xdr:row>
      <xdr:rowOff>107950</xdr:rowOff>
    </xdr:to>
    <xdr:cxnSp macro="">
      <xdr:nvCxnSpPr>
        <xdr:cNvPr id="201" name="直線コネクタ 200"/>
        <xdr:cNvCxnSpPr/>
      </xdr:nvCxnSpPr>
      <xdr:spPr>
        <a:xfrm flipV="1">
          <a:off x="1320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11" name="楕円 210"/>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12"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13" name="楕円 212"/>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14" name="テキスト ボックス 213"/>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5" name="楕円 214"/>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6" name="テキスト ボックス 215"/>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38100</xdr:rowOff>
    </xdr:from>
    <xdr:to>
      <xdr:col>11</xdr:col>
      <xdr:colOff>60325</xdr:colOff>
      <xdr:row>52</xdr:row>
      <xdr:rowOff>139700</xdr:rowOff>
    </xdr:to>
    <xdr:sp macro="" textlink="">
      <xdr:nvSpPr>
        <xdr:cNvPr id="217" name="楕円 216"/>
        <xdr:cNvSpPr/>
      </xdr:nvSpPr>
      <xdr:spPr>
        <a:xfrm>
          <a:off x="2159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149877</xdr:rowOff>
    </xdr:from>
    <xdr:ext cx="762000" cy="259045"/>
    <xdr:sp macro="" textlink="">
      <xdr:nvSpPr>
        <xdr:cNvPr id="218" name="テキスト ボックス 217"/>
        <xdr:cNvSpPr txBox="1"/>
      </xdr:nvSpPr>
      <xdr:spPr>
        <a:xfrm>
          <a:off x="1828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9" name="楕円 21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20" name="テキスト ボックス 21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中最も高い比率となっている。これは下水道事業や国民健康保険事業、介護保険事業への繰出金が大きいことによるものと考えられ、その要因としては下水道事業債の償還が依然として多額であること、高齢化により介護保険事業の給付費繰出金が増加していることなどである。社会保障関連の繰出金は今後も増加が見込まれるため、各会計の健全運営が必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134620</xdr:rowOff>
    </xdr:from>
    <xdr:to>
      <xdr:col>82</xdr:col>
      <xdr:colOff>107950</xdr:colOff>
      <xdr:row>61</xdr:row>
      <xdr:rowOff>1270</xdr:rowOff>
    </xdr:to>
    <xdr:cxnSp macro="">
      <xdr:nvCxnSpPr>
        <xdr:cNvPr id="253" name="直線コネクタ 252"/>
        <xdr:cNvCxnSpPr/>
      </xdr:nvCxnSpPr>
      <xdr:spPr>
        <a:xfrm>
          <a:off x="15671800" y="1042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60</xdr:row>
      <xdr:rowOff>134620</xdr:rowOff>
    </xdr:to>
    <xdr:cxnSp macro="">
      <xdr:nvCxnSpPr>
        <xdr:cNvPr id="256" name="直線コネクタ 255"/>
        <xdr:cNvCxnSpPr/>
      </xdr:nvCxnSpPr>
      <xdr:spPr>
        <a:xfrm>
          <a:off x="14782800" y="1036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81280</xdr:rowOff>
    </xdr:to>
    <xdr:cxnSp macro="">
      <xdr:nvCxnSpPr>
        <xdr:cNvPr id="259" name="直線コネクタ 258"/>
        <xdr:cNvCxnSpPr/>
      </xdr:nvCxnSpPr>
      <xdr:spPr>
        <a:xfrm>
          <a:off x="13893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73660</xdr:rowOff>
    </xdr:to>
    <xdr:cxnSp macro="">
      <xdr:nvCxnSpPr>
        <xdr:cNvPr id="262" name="直線コネクタ 261"/>
        <xdr:cNvCxnSpPr/>
      </xdr:nvCxnSpPr>
      <xdr:spPr>
        <a:xfrm flipV="1">
          <a:off x="13004800" y="1032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121920</xdr:rowOff>
    </xdr:from>
    <xdr:to>
      <xdr:col>82</xdr:col>
      <xdr:colOff>158750</xdr:colOff>
      <xdr:row>61</xdr:row>
      <xdr:rowOff>52070</xdr:rowOff>
    </xdr:to>
    <xdr:sp macro="" textlink="">
      <xdr:nvSpPr>
        <xdr:cNvPr id="272" name="楕円 271"/>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30497</xdr:rowOff>
    </xdr:from>
    <xdr:ext cx="762000" cy="259045"/>
    <xdr:sp macro="" textlink="">
      <xdr:nvSpPr>
        <xdr:cNvPr id="273"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83820</xdr:rowOff>
    </xdr:from>
    <xdr:to>
      <xdr:col>78</xdr:col>
      <xdr:colOff>120650</xdr:colOff>
      <xdr:row>61</xdr:row>
      <xdr:rowOff>13970</xdr:rowOff>
    </xdr:to>
    <xdr:sp macro="" textlink="">
      <xdr:nvSpPr>
        <xdr:cNvPr id="274" name="楕円 273"/>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170197</xdr:rowOff>
    </xdr:from>
    <xdr:ext cx="736600" cy="259045"/>
    <xdr:sp macro="" textlink="">
      <xdr:nvSpPr>
        <xdr:cNvPr id="275" name="テキスト ボックス 274"/>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6" name="楕円 275"/>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7" name="テキスト ボックス 276"/>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8" name="楕円 277"/>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9" name="テキスト ボックス 278"/>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22860</xdr:rowOff>
    </xdr:from>
    <xdr:to>
      <xdr:col>65</xdr:col>
      <xdr:colOff>53975</xdr:colOff>
      <xdr:row>60</xdr:row>
      <xdr:rowOff>124460</xdr:rowOff>
    </xdr:to>
    <xdr:sp macro="" textlink="">
      <xdr:nvSpPr>
        <xdr:cNvPr id="280" name="楕円 279"/>
        <xdr:cNvSpPr/>
      </xdr:nvSpPr>
      <xdr:spPr>
        <a:xfrm>
          <a:off x="1295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109237</xdr:rowOff>
    </xdr:from>
    <xdr:ext cx="762000" cy="259045"/>
    <xdr:sp macro="" textlink="">
      <xdr:nvSpPr>
        <xdr:cNvPr id="281" name="テキスト ボックス 280"/>
        <xdr:cNvSpPr txBox="1"/>
      </xdr:nvSpPr>
      <xdr:spPr>
        <a:xfrm>
          <a:off x="12623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ポイント下回る値となった。経常一般財源である普通交付税の増加によるところが大きいため、今後も一部事務組合負担金や市単独補助金の抑制に努めていく。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36</xdr:row>
      <xdr:rowOff>20320</xdr:rowOff>
    </xdr:to>
    <xdr:cxnSp macro="">
      <xdr:nvCxnSpPr>
        <xdr:cNvPr id="313" name="直線コネクタ 312"/>
        <xdr:cNvCxnSpPr/>
      </xdr:nvCxnSpPr>
      <xdr:spPr>
        <a:xfrm flipV="1">
          <a:off x="15671800" y="60858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36</xdr:row>
      <xdr:rowOff>20320</xdr:rowOff>
    </xdr:to>
    <xdr:cxnSp macro="">
      <xdr:nvCxnSpPr>
        <xdr:cNvPr id="316" name="直線コネクタ 315"/>
        <xdr:cNvCxnSpPr/>
      </xdr:nvCxnSpPr>
      <xdr:spPr>
        <a:xfrm>
          <a:off x="14782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123190</xdr:rowOff>
    </xdr:to>
    <xdr:cxnSp macro="">
      <xdr:nvCxnSpPr>
        <xdr:cNvPr id="319" name="直線コネクタ 318"/>
        <xdr:cNvCxnSpPr/>
      </xdr:nvCxnSpPr>
      <xdr:spPr>
        <a:xfrm>
          <a:off x="13893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115570</xdr:rowOff>
    </xdr:to>
    <xdr:cxnSp macro="">
      <xdr:nvCxnSpPr>
        <xdr:cNvPr id="322" name="直線コネクタ 321"/>
        <xdr:cNvCxnSpPr/>
      </xdr:nvCxnSpPr>
      <xdr:spPr>
        <a:xfrm>
          <a:off x="13004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2" name="楕円 331"/>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33"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140970</xdr:rowOff>
    </xdr:from>
    <xdr:to>
      <xdr:col>78</xdr:col>
      <xdr:colOff>120650</xdr:colOff>
      <xdr:row>36</xdr:row>
      <xdr:rowOff>71120</xdr:rowOff>
    </xdr:to>
    <xdr:sp macro="" textlink="">
      <xdr:nvSpPr>
        <xdr:cNvPr id="334" name="楕円 333"/>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81297</xdr:rowOff>
    </xdr:from>
    <xdr:ext cx="736600" cy="259045"/>
    <xdr:sp macro="" textlink="">
      <xdr:nvSpPr>
        <xdr:cNvPr id="335" name="テキスト ボックス 334"/>
        <xdr:cNvSpPr txBox="1"/>
      </xdr:nvSpPr>
      <xdr:spPr>
        <a:xfrm>
          <a:off x="15290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6" name="楕円 335"/>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37" name="テキスト ボックス 336"/>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8" name="楕円 337"/>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9" name="テキスト ボックス 33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0" name="楕円 339"/>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1" name="テキスト ボックス 340"/>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など生活基盤の整備及び保育施設や小中学校の建て替え事業等に多額の地方債を発行してきたため類似団体平均を上回る状況だったが、近年の地方債の発行抑制や繰上償還の実施により改善を図ってきた結果、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ポイント改善し、類似団体平均を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近年、償還年限が短く</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年あたりの元金償還額が大きくなる過疎対策事業債の借入が増えているため、なお一層の地方債発行抑制に努め、今後も財政の健全運営に努めていく。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81280</xdr:rowOff>
    </xdr:to>
    <xdr:cxnSp macro="">
      <xdr:nvCxnSpPr>
        <xdr:cNvPr id="371" name="直線コネクタ 370"/>
        <xdr:cNvCxnSpPr/>
      </xdr:nvCxnSpPr>
      <xdr:spPr>
        <a:xfrm flipV="1">
          <a:off x="3987800" y="13422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85852</xdr:rowOff>
    </xdr:to>
    <xdr:cxnSp macro="">
      <xdr:nvCxnSpPr>
        <xdr:cNvPr id="374" name="直線コネクタ 373"/>
        <xdr:cNvCxnSpPr/>
      </xdr:nvCxnSpPr>
      <xdr:spPr>
        <a:xfrm flipV="1">
          <a:off x="3098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85852</xdr:rowOff>
    </xdr:from>
    <xdr:to>
      <xdr:col>15</xdr:col>
      <xdr:colOff>98425</xdr:colOff>
      <xdr:row>78</xdr:row>
      <xdr:rowOff>104139</xdr:rowOff>
    </xdr:to>
    <xdr:cxnSp macro="">
      <xdr:nvCxnSpPr>
        <xdr:cNvPr id="377" name="直線コネクタ 376"/>
        <xdr:cNvCxnSpPr/>
      </xdr:nvCxnSpPr>
      <xdr:spPr>
        <a:xfrm flipV="1">
          <a:off x="2209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79</xdr:row>
      <xdr:rowOff>19558</xdr:rowOff>
    </xdr:to>
    <xdr:cxnSp macro="">
      <xdr:nvCxnSpPr>
        <xdr:cNvPr id="380" name="直線コネクタ 379"/>
        <xdr:cNvCxnSpPr/>
      </xdr:nvCxnSpPr>
      <xdr:spPr>
        <a:xfrm flipV="1">
          <a:off x="1320800" y="134772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90" name="楕円 389"/>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15003</xdr:rowOff>
    </xdr:from>
    <xdr:ext cx="762000" cy="259045"/>
    <xdr:sp macro="" textlink="">
      <xdr:nvSpPr>
        <xdr:cNvPr id="391" name="公債費該当値テキスト"/>
        <xdr:cNvSpPr txBox="1"/>
      </xdr:nvSpPr>
      <xdr:spPr>
        <a:xfrm>
          <a:off x="4914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2" name="楕円 391"/>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3" name="テキスト ボックス 39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4" name="楕円 393"/>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5" name="テキスト ボックス 39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6" name="楕円 39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7" name="テキスト ボックス 39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8" name="楕円 397"/>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9" name="テキスト ボックス 398"/>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公債費以外の比率は類似団体平均を上回る値で推移しているが、平成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ポイントに縮まった。平成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年度の経常収支比率の改善は、経常一般財源である普通交付税の増加によるところが大きいため、歳出の削減に努め、今後も経常収支比率の改善を図っていく。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143002</xdr:rowOff>
    </xdr:to>
    <xdr:cxnSp macro="">
      <xdr:nvCxnSpPr>
        <xdr:cNvPr id="430" name="直線コネクタ 429"/>
        <xdr:cNvCxnSpPr/>
      </xdr:nvCxnSpPr>
      <xdr:spPr>
        <a:xfrm flipV="1">
          <a:off x="15671800" y="132532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143002</xdr:rowOff>
    </xdr:to>
    <xdr:cxnSp macro="">
      <xdr:nvCxnSpPr>
        <xdr:cNvPr id="433" name="直線コネクタ 432"/>
        <xdr:cNvCxnSpPr/>
      </xdr:nvCxnSpPr>
      <xdr:spPr>
        <a:xfrm>
          <a:off x="14782800" y="1321663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14987</xdr:rowOff>
    </xdr:to>
    <xdr:cxnSp macro="">
      <xdr:nvCxnSpPr>
        <xdr:cNvPr id="436" name="直線コネクタ 435"/>
        <xdr:cNvCxnSpPr/>
      </xdr:nvCxnSpPr>
      <xdr:spPr>
        <a:xfrm>
          <a:off x="13893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104139</xdr:rowOff>
    </xdr:to>
    <xdr:cxnSp macro="">
      <xdr:nvCxnSpPr>
        <xdr:cNvPr id="439" name="直線コネクタ 438"/>
        <xdr:cNvCxnSpPr/>
      </xdr:nvCxnSpPr>
      <xdr:spPr>
        <a:xfrm>
          <a:off x="13004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0"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1" name="楕円 450"/>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2" name="テキスト ボックス 451"/>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5" name="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7" name="楕円 456"/>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8" name="テキスト ボックス 45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130639</xdr:rowOff>
    </xdr:from>
    <xdr:to>
      <xdr:col>29</xdr:col>
      <xdr:colOff>127000</xdr:colOff>
      <xdr:row>15</xdr:row>
      <xdr:rowOff>135839</xdr:rowOff>
    </xdr:to>
    <xdr:cxnSp macro="">
      <xdr:nvCxnSpPr>
        <xdr:cNvPr id="50" name="直線コネクタ 49"/>
        <xdr:cNvCxnSpPr/>
      </xdr:nvCxnSpPr>
      <xdr:spPr bwMode="auto">
        <a:xfrm>
          <a:off x="5003800" y="2750014"/>
          <a:ext cx="647700" cy="5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130639</xdr:rowOff>
    </xdr:from>
    <xdr:to>
      <xdr:col>26</xdr:col>
      <xdr:colOff>50800</xdr:colOff>
      <xdr:row>16</xdr:row>
      <xdr:rowOff>16300</xdr:rowOff>
    </xdr:to>
    <xdr:cxnSp macro="">
      <xdr:nvCxnSpPr>
        <xdr:cNvPr id="53" name="直線コネクタ 52"/>
        <xdr:cNvCxnSpPr/>
      </xdr:nvCxnSpPr>
      <xdr:spPr bwMode="auto">
        <a:xfrm flipV="1">
          <a:off x="4305300" y="2750014"/>
          <a:ext cx="698500" cy="57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99263</xdr:rowOff>
    </xdr:from>
    <xdr:to>
      <xdr:col>22</xdr:col>
      <xdr:colOff>114300</xdr:colOff>
      <xdr:row>16</xdr:row>
      <xdr:rowOff>16300</xdr:rowOff>
    </xdr:to>
    <xdr:cxnSp macro="">
      <xdr:nvCxnSpPr>
        <xdr:cNvPr id="56" name="直線コネクタ 55"/>
        <xdr:cNvCxnSpPr/>
      </xdr:nvCxnSpPr>
      <xdr:spPr bwMode="auto">
        <a:xfrm>
          <a:off x="3606800" y="2718638"/>
          <a:ext cx="698500" cy="8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99263</xdr:rowOff>
    </xdr:from>
    <xdr:to>
      <xdr:col>18</xdr:col>
      <xdr:colOff>177800</xdr:colOff>
      <xdr:row>16</xdr:row>
      <xdr:rowOff>7176</xdr:rowOff>
    </xdr:to>
    <xdr:cxnSp macro="">
      <xdr:nvCxnSpPr>
        <xdr:cNvPr id="59" name="直線コネクタ 58"/>
        <xdr:cNvCxnSpPr/>
      </xdr:nvCxnSpPr>
      <xdr:spPr bwMode="auto">
        <a:xfrm flipV="1">
          <a:off x="2908300" y="2718638"/>
          <a:ext cx="698500" cy="79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85039</xdr:rowOff>
    </xdr:from>
    <xdr:to>
      <xdr:col>29</xdr:col>
      <xdr:colOff>177800</xdr:colOff>
      <xdr:row>16</xdr:row>
      <xdr:rowOff>15189</xdr:rowOff>
    </xdr:to>
    <xdr:sp macro="" textlink="">
      <xdr:nvSpPr>
        <xdr:cNvPr id="69" name="楕円 68"/>
        <xdr:cNvSpPr/>
      </xdr:nvSpPr>
      <xdr:spPr bwMode="auto">
        <a:xfrm>
          <a:off x="5600700" y="270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101566</xdr:rowOff>
    </xdr:from>
    <xdr:ext cx="762000" cy="259045"/>
    <xdr:sp macro="" textlink="">
      <xdr:nvSpPr>
        <xdr:cNvPr id="70" name="人口1人当たり決算額の推移該当値テキスト130"/>
        <xdr:cNvSpPr txBox="1"/>
      </xdr:nvSpPr>
      <xdr:spPr>
        <a:xfrm>
          <a:off x="5740400" y="254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79839</xdr:rowOff>
    </xdr:from>
    <xdr:to>
      <xdr:col>26</xdr:col>
      <xdr:colOff>101600</xdr:colOff>
      <xdr:row>16</xdr:row>
      <xdr:rowOff>9989</xdr:rowOff>
    </xdr:to>
    <xdr:sp macro="" textlink="">
      <xdr:nvSpPr>
        <xdr:cNvPr id="71" name="楕円 70"/>
        <xdr:cNvSpPr/>
      </xdr:nvSpPr>
      <xdr:spPr bwMode="auto">
        <a:xfrm>
          <a:off x="4953000" y="269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20166</xdr:rowOff>
    </xdr:from>
    <xdr:ext cx="736600" cy="259045"/>
    <xdr:sp macro="" textlink="">
      <xdr:nvSpPr>
        <xdr:cNvPr id="72" name="テキスト ボックス 71"/>
        <xdr:cNvSpPr txBox="1"/>
      </xdr:nvSpPr>
      <xdr:spPr>
        <a:xfrm>
          <a:off x="4622800" y="246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136950</xdr:rowOff>
    </xdr:from>
    <xdr:to>
      <xdr:col>22</xdr:col>
      <xdr:colOff>165100</xdr:colOff>
      <xdr:row>16</xdr:row>
      <xdr:rowOff>67100</xdr:rowOff>
    </xdr:to>
    <xdr:sp macro="" textlink="">
      <xdr:nvSpPr>
        <xdr:cNvPr id="73" name="楕円 72"/>
        <xdr:cNvSpPr/>
      </xdr:nvSpPr>
      <xdr:spPr bwMode="auto">
        <a:xfrm>
          <a:off x="4254500" y="275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77277</xdr:rowOff>
    </xdr:from>
    <xdr:ext cx="762000" cy="259045"/>
    <xdr:sp macro="" textlink="">
      <xdr:nvSpPr>
        <xdr:cNvPr id="74" name="テキスト ボックス 73"/>
        <xdr:cNvSpPr txBox="1"/>
      </xdr:nvSpPr>
      <xdr:spPr>
        <a:xfrm>
          <a:off x="3924300" y="252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48463</xdr:rowOff>
    </xdr:from>
    <xdr:to>
      <xdr:col>19</xdr:col>
      <xdr:colOff>38100</xdr:colOff>
      <xdr:row>15</xdr:row>
      <xdr:rowOff>150063</xdr:rowOff>
    </xdr:to>
    <xdr:sp macro="" textlink="">
      <xdr:nvSpPr>
        <xdr:cNvPr id="75" name="楕円 74"/>
        <xdr:cNvSpPr/>
      </xdr:nvSpPr>
      <xdr:spPr bwMode="auto">
        <a:xfrm>
          <a:off x="3556000" y="2667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160240</xdr:rowOff>
    </xdr:from>
    <xdr:ext cx="762000" cy="259045"/>
    <xdr:sp macro="" textlink="">
      <xdr:nvSpPr>
        <xdr:cNvPr id="76" name="テキスト ボックス 75"/>
        <xdr:cNvSpPr txBox="1"/>
      </xdr:nvSpPr>
      <xdr:spPr>
        <a:xfrm>
          <a:off x="3225800" y="24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127826</xdr:rowOff>
    </xdr:from>
    <xdr:to>
      <xdr:col>15</xdr:col>
      <xdr:colOff>101600</xdr:colOff>
      <xdr:row>16</xdr:row>
      <xdr:rowOff>57976</xdr:rowOff>
    </xdr:to>
    <xdr:sp macro="" textlink="">
      <xdr:nvSpPr>
        <xdr:cNvPr id="77" name="楕円 76"/>
        <xdr:cNvSpPr/>
      </xdr:nvSpPr>
      <xdr:spPr bwMode="auto">
        <a:xfrm>
          <a:off x="2857500" y="274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68153</xdr:rowOff>
    </xdr:from>
    <xdr:ext cx="762000" cy="259045"/>
    <xdr:sp macro="" textlink="">
      <xdr:nvSpPr>
        <xdr:cNvPr id="78" name="テキスト ボックス 77"/>
        <xdr:cNvSpPr txBox="1"/>
      </xdr:nvSpPr>
      <xdr:spPr>
        <a:xfrm>
          <a:off x="2527300" y="251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2318</xdr:rowOff>
    </xdr:from>
    <xdr:to>
      <xdr:col>29</xdr:col>
      <xdr:colOff>127000</xdr:colOff>
      <xdr:row>35</xdr:row>
      <xdr:rowOff>20282</xdr:rowOff>
    </xdr:to>
    <xdr:cxnSp macro="">
      <xdr:nvCxnSpPr>
        <xdr:cNvPr id="111" name="直線コネクタ 110"/>
        <xdr:cNvCxnSpPr/>
      </xdr:nvCxnSpPr>
      <xdr:spPr bwMode="auto">
        <a:xfrm flipV="1">
          <a:off x="5003800" y="6612668"/>
          <a:ext cx="647700" cy="17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57231</xdr:rowOff>
    </xdr:from>
    <xdr:ext cx="762000" cy="259045"/>
    <xdr:sp macro="" textlink="">
      <xdr:nvSpPr>
        <xdr:cNvPr id="112" name="人口1人当たり決算額の推移平均値テキスト445"/>
        <xdr:cNvSpPr txBox="1"/>
      </xdr:nvSpPr>
      <xdr:spPr>
        <a:xfrm>
          <a:off x="5740400" y="6667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4546</xdr:rowOff>
    </xdr:from>
    <xdr:to>
      <xdr:col>26</xdr:col>
      <xdr:colOff>50800</xdr:colOff>
      <xdr:row>35</xdr:row>
      <xdr:rowOff>20282</xdr:rowOff>
    </xdr:to>
    <xdr:cxnSp macro="">
      <xdr:nvCxnSpPr>
        <xdr:cNvPr id="114" name="直線コネクタ 113"/>
        <xdr:cNvCxnSpPr/>
      </xdr:nvCxnSpPr>
      <xdr:spPr bwMode="auto">
        <a:xfrm>
          <a:off x="4305300" y="6614896"/>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313785</xdr:rowOff>
    </xdr:from>
    <xdr:to>
      <xdr:col>22</xdr:col>
      <xdr:colOff>114300</xdr:colOff>
      <xdr:row>35</xdr:row>
      <xdr:rowOff>4546</xdr:rowOff>
    </xdr:to>
    <xdr:cxnSp macro="">
      <xdr:nvCxnSpPr>
        <xdr:cNvPr id="117" name="直線コネクタ 116"/>
        <xdr:cNvCxnSpPr/>
      </xdr:nvCxnSpPr>
      <xdr:spPr bwMode="auto">
        <a:xfrm>
          <a:off x="3606800" y="6581235"/>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284125</xdr:rowOff>
    </xdr:from>
    <xdr:to>
      <xdr:col>18</xdr:col>
      <xdr:colOff>177800</xdr:colOff>
      <xdr:row>34</xdr:row>
      <xdr:rowOff>313785</xdr:rowOff>
    </xdr:to>
    <xdr:cxnSp macro="">
      <xdr:nvCxnSpPr>
        <xdr:cNvPr id="120" name="直線コネクタ 119"/>
        <xdr:cNvCxnSpPr/>
      </xdr:nvCxnSpPr>
      <xdr:spPr bwMode="auto">
        <a:xfrm>
          <a:off x="2908300" y="6551575"/>
          <a:ext cx="698500" cy="2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294418</xdr:rowOff>
    </xdr:from>
    <xdr:to>
      <xdr:col>29</xdr:col>
      <xdr:colOff>177800</xdr:colOff>
      <xdr:row>35</xdr:row>
      <xdr:rowOff>53118</xdr:rowOff>
    </xdr:to>
    <xdr:sp macro="" textlink="">
      <xdr:nvSpPr>
        <xdr:cNvPr id="130" name="楕円 129"/>
        <xdr:cNvSpPr/>
      </xdr:nvSpPr>
      <xdr:spPr bwMode="auto">
        <a:xfrm>
          <a:off x="5600700" y="656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139495</xdr:rowOff>
    </xdr:from>
    <xdr:ext cx="762000" cy="259045"/>
    <xdr:sp macro="" textlink="">
      <xdr:nvSpPr>
        <xdr:cNvPr id="131" name="人口1人当たり決算額の推移該当値テキスト445"/>
        <xdr:cNvSpPr txBox="1"/>
      </xdr:nvSpPr>
      <xdr:spPr>
        <a:xfrm>
          <a:off x="5740400" y="64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312382</xdr:rowOff>
    </xdr:from>
    <xdr:to>
      <xdr:col>26</xdr:col>
      <xdr:colOff>101600</xdr:colOff>
      <xdr:row>35</xdr:row>
      <xdr:rowOff>71082</xdr:rowOff>
    </xdr:to>
    <xdr:sp macro="" textlink="">
      <xdr:nvSpPr>
        <xdr:cNvPr id="132" name="楕円 131"/>
        <xdr:cNvSpPr/>
      </xdr:nvSpPr>
      <xdr:spPr bwMode="auto">
        <a:xfrm>
          <a:off x="4953000" y="657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81259</xdr:rowOff>
    </xdr:from>
    <xdr:ext cx="736600" cy="259045"/>
    <xdr:sp macro="" textlink="">
      <xdr:nvSpPr>
        <xdr:cNvPr id="133" name="テキスト ボックス 132"/>
        <xdr:cNvSpPr txBox="1"/>
      </xdr:nvSpPr>
      <xdr:spPr>
        <a:xfrm>
          <a:off x="4622800" y="634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296646</xdr:rowOff>
    </xdr:from>
    <xdr:to>
      <xdr:col>22</xdr:col>
      <xdr:colOff>165100</xdr:colOff>
      <xdr:row>35</xdr:row>
      <xdr:rowOff>55346</xdr:rowOff>
    </xdr:to>
    <xdr:sp macro="" textlink="">
      <xdr:nvSpPr>
        <xdr:cNvPr id="134" name="楕円 133"/>
        <xdr:cNvSpPr/>
      </xdr:nvSpPr>
      <xdr:spPr bwMode="auto">
        <a:xfrm>
          <a:off x="4254500" y="656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65524</xdr:rowOff>
    </xdr:from>
    <xdr:ext cx="762000" cy="259045"/>
    <xdr:sp macro="" textlink="">
      <xdr:nvSpPr>
        <xdr:cNvPr id="135" name="テキスト ボックス 134"/>
        <xdr:cNvSpPr txBox="1"/>
      </xdr:nvSpPr>
      <xdr:spPr>
        <a:xfrm>
          <a:off x="39243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262985</xdr:rowOff>
    </xdr:from>
    <xdr:to>
      <xdr:col>19</xdr:col>
      <xdr:colOff>38100</xdr:colOff>
      <xdr:row>35</xdr:row>
      <xdr:rowOff>21685</xdr:rowOff>
    </xdr:to>
    <xdr:sp macro="" textlink="">
      <xdr:nvSpPr>
        <xdr:cNvPr id="136" name="楕円 135"/>
        <xdr:cNvSpPr/>
      </xdr:nvSpPr>
      <xdr:spPr bwMode="auto">
        <a:xfrm>
          <a:off x="3556000" y="653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31862</xdr:rowOff>
    </xdr:from>
    <xdr:ext cx="762000" cy="259045"/>
    <xdr:sp macro="" textlink="">
      <xdr:nvSpPr>
        <xdr:cNvPr id="137" name="テキスト ボックス 136"/>
        <xdr:cNvSpPr txBox="1"/>
      </xdr:nvSpPr>
      <xdr:spPr>
        <a:xfrm>
          <a:off x="3225800" y="629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233325</xdr:rowOff>
    </xdr:from>
    <xdr:to>
      <xdr:col>15</xdr:col>
      <xdr:colOff>101600</xdr:colOff>
      <xdr:row>34</xdr:row>
      <xdr:rowOff>334925</xdr:rowOff>
    </xdr:to>
    <xdr:sp macro="" textlink="">
      <xdr:nvSpPr>
        <xdr:cNvPr id="138" name="楕円 137"/>
        <xdr:cNvSpPr/>
      </xdr:nvSpPr>
      <xdr:spPr bwMode="auto">
        <a:xfrm>
          <a:off x="2857500" y="650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2202</xdr:rowOff>
    </xdr:from>
    <xdr:ext cx="762000" cy="259045"/>
    <xdr:sp macro="" textlink="">
      <xdr:nvSpPr>
        <xdr:cNvPr id="139" name="テキスト ボックス 138"/>
        <xdr:cNvSpPr txBox="1"/>
      </xdr:nvSpPr>
      <xdr:spPr>
        <a:xfrm>
          <a:off x="2527300" y="62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107059</xdr:rowOff>
    </xdr:from>
    <xdr:to>
      <xdr:col>24</xdr:col>
      <xdr:colOff>63500</xdr:colOff>
      <xdr:row>34</xdr:row>
      <xdr:rowOff>107566</xdr:rowOff>
    </xdr:to>
    <xdr:cxnSp macro="">
      <xdr:nvCxnSpPr>
        <xdr:cNvPr id="63" name="直線コネクタ 62"/>
        <xdr:cNvCxnSpPr/>
      </xdr:nvCxnSpPr>
      <xdr:spPr>
        <a:xfrm flipV="1">
          <a:off x="3797300" y="5936359"/>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107566</xdr:rowOff>
    </xdr:from>
    <xdr:to>
      <xdr:col>19</xdr:col>
      <xdr:colOff>177800</xdr:colOff>
      <xdr:row>34</xdr:row>
      <xdr:rowOff>137838</xdr:rowOff>
    </xdr:to>
    <xdr:cxnSp macro="">
      <xdr:nvCxnSpPr>
        <xdr:cNvPr id="66" name="直線コネクタ 65"/>
        <xdr:cNvCxnSpPr/>
      </xdr:nvCxnSpPr>
      <xdr:spPr>
        <a:xfrm flipV="1">
          <a:off x="2908300" y="5936866"/>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81227</xdr:rowOff>
    </xdr:from>
    <xdr:to>
      <xdr:col>15</xdr:col>
      <xdr:colOff>50800</xdr:colOff>
      <xdr:row>34</xdr:row>
      <xdr:rowOff>137838</xdr:rowOff>
    </xdr:to>
    <xdr:cxnSp macro="">
      <xdr:nvCxnSpPr>
        <xdr:cNvPr id="69" name="直線コネクタ 68"/>
        <xdr:cNvCxnSpPr/>
      </xdr:nvCxnSpPr>
      <xdr:spPr>
        <a:xfrm>
          <a:off x="2019300" y="5910527"/>
          <a:ext cx="8890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81227</xdr:rowOff>
    </xdr:from>
    <xdr:to>
      <xdr:col>10</xdr:col>
      <xdr:colOff>114300</xdr:colOff>
      <xdr:row>34</xdr:row>
      <xdr:rowOff>146346</xdr:rowOff>
    </xdr:to>
    <xdr:cxnSp macro="">
      <xdr:nvCxnSpPr>
        <xdr:cNvPr id="72" name="直線コネクタ 71"/>
        <xdr:cNvCxnSpPr/>
      </xdr:nvCxnSpPr>
      <xdr:spPr>
        <a:xfrm flipV="1">
          <a:off x="1130300" y="5910527"/>
          <a:ext cx="889000" cy="6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56259</xdr:rowOff>
    </xdr:from>
    <xdr:to>
      <xdr:col>24</xdr:col>
      <xdr:colOff>114300</xdr:colOff>
      <xdr:row>34</xdr:row>
      <xdr:rowOff>157859</xdr:rowOff>
    </xdr:to>
    <xdr:sp macro="" textlink="">
      <xdr:nvSpPr>
        <xdr:cNvPr id="82" name="楕円 81"/>
        <xdr:cNvSpPr/>
      </xdr:nvSpPr>
      <xdr:spPr>
        <a:xfrm>
          <a:off x="4584700" y="58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79136</xdr:rowOff>
    </xdr:from>
    <xdr:ext cx="534377" cy="259045"/>
    <xdr:sp macro="" textlink="">
      <xdr:nvSpPr>
        <xdr:cNvPr id="83" name="人件費該当値テキスト"/>
        <xdr:cNvSpPr txBox="1"/>
      </xdr:nvSpPr>
      <xdr:spPr>
        <a:xfrm>
          <a:off x="4686300" y="57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56766</xdr:rowOff>
    </xdr:from>
    <xdr:to>
      <xdr:col>20</xdr:col>
      <xdr:colOff>38100</xdr:colOff>
      <xdr:row>34</xdr:row>
      <xdr:rowOff>158366</xdr:rowOff>
    </xdr:to>
    <xdr:sp macro="" textlink="">
      <xdr:nvSpPr>
        <xdr:cNvPr id="84" name="楕円 83"/>
        <xdr:cNvSpPr/>
      </xdr:nvSpPr>
      <xdr:spPr>
        <a:xfrm>
          <a:off x="3746500" y="588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3443</xdr:rowOff>
    </xdr:from>
    <xdr:ext cx="534377" cy="259045"/>
    <xdr:sp macro="" textlink="">
      <xdr:nvSpPr>
        <xdr:cNvPr id="85" name="テキスト ボックス 84"/>
        <xdr:cNvSpPr txBox="1"/>
      </xdr:nvSpPr>
      <xdr:spPr>
        <a:xfrm>
          <a:off x="3530111" y="56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87038</xdr:rowOff>
    </xdr:from>
    <xdr:to>
      <xdr:col>15</xdr:col>
      <xdr:colOff>101600</xdr:colOff>
      <xdr:row>35</xdr:row>
      <xdr:rowOff>17188</xdr:rowOff>
    </xdr:to>
    <xdr:sp macro="" textlink="">
      <xdr:nvSpPr>
        <xdr:cNvPr id="86" name="楕円 85"/>
        <xdr:cNvSpPr/>
      </xdr:nvSpPr>
      <xdr:spPr>
        <a:xfrm>
          <a:off x="2857500" y="5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33715</xdr:rowOff>
    </xdr:from>
    <xdr:ext cx="534377" cy="259045"/>
    <xdr:sp macro="" textlink="">
      <xdr:nvSpPr>
        <xdr:cNvPr id="87" name="テキスト ボックス 86"/>
        <xdr:cNvSpPr txBox="1"/>
      </xdr:nvSpPr>
      <xdr:spPr>
        <a:xfrm>
          <a:off x="2641111" y="56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30427</xdr:rowOff>
    </xdr:from>
    <xdr:to>
      <xdr:col>10</xdr:col>
      <xdr:colOff>165100</xdr:colOff>
      <xdr:row>34</xdr:row>
      <xdr:rowOff>132027</xdr:rowOff>
    </xdr:to>
    <xdr:sp macro="" textlink="">
      <xdr:nvSpPr>
        <xdr:cNvPr id="88" name="楕円 87"/>
        <xdr:cNvSpPr/>
      </xdr:nvSpPr>
      <xdr:spPr>
        <a:xfrm>
          <a:off x="1968500" y="58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148554</xdr:rowOff>
    </xdr:from>
    <xdr:ext cx="534377" cy="259045"/>
    <xdr:sp macro="" textlink="">
      <xdr:nvSpPr>
        <xdr:cNvPr id="89" name="テキスト ボックス 88"/>
        <xdr:cNvSpPr txBox="1"/>
      </xdr:nvSpPr>
      <xdr:spPr>
        <a:xfrm>
          <a:off x="1752111" y="563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95546</xdr:rowOff>
    </xdr:from>
    <xdr:to>
      <xdr:col>6</xdr:col>
      <xdr:colOff>38100</xdr:colOff>
      <xdr:row>35</xdr:row>
      <xdr:rowOff>25696</xdr:rowOff>
    </xdr:to>
    <xdr:sp macro="" textlink="">
      <xdr:nvSpPr>
        <xdr:cNvPr id="90" name="楕円 89"/>
        <xdr:cNvSpPr/>
      </xdr:nvSpPr>
      <xdr:spPr>
        <a:xfrm>
          <a:off x="10795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42223</xdr:rowOff>
    </xdr:from>
    <xdr:ext cx="534377" cy="259045"/>
    <xdr:sp macro="" textlink="">
      <xdr:nvSpPr>
        <xdr:cNvPr id="91" name="テキスト ボックス 90"/>
        <xdr:cNvSpPr txBox="1"/>
      </xdr:nvSpPr>
      <xdr:spPr>
        <a:xfrm>
          <a:off x="863111" y="57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121983</xdr:rowOff>
    </xdr:from>
    <xdr:to>
      <xdr:col>24</xdr:col>
      <xdr:colOff>63500</xdr:colOff>
      <xdr:row>57</xdr:row>
      <xdr:rowOff>143758</xdr:rowOff>
    </xdr:to>
    <xdr:cxnSp macro="">
      <xdr:nvCxnSpPr>
        <xdr:cNvPr id="125" name="直線コネクタ 124"/>
        <xdr:cNvCxnSpPr/>
      </xdr:nvCxnSpPr>
      <xdr:spPr>
        <a:xfrm flipV="1">
          <a:off x="3797300" y="9894633"/>
          <a:ext cx="8382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140300</xdr:rowOff>
    </xdr:from>
    <xdr:to>
      <xdr:col>19</xdr:col>
      <xdr:colOff>177800</xdr:colOff>
      <xdr:row>57</xdr:row>
      <xdr:rowOff>143758</xdr:rowOff>
    </xdr:to>
    <xdr:cxnSp macro="">
      <xdr:nvCxnSpPr>
        <xdr:cNvPr id="128" name="直線コネクタ 127"/>
        <xdr:cNvCxnSpPr/>
      </xdr:nvCxnSpPr>
      <xdr:spPr>
        <a:xfrm>
          <a:off x="2908300" y="9912950"/>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140300</xdr:rowOff>
    </xdr:from>
    <xdr:to>
      <xdr:col>15</xdr:col>
      <xdr:colOff>50800</xdr:colOff>
      <xdr:row>58</xdr:row>
      <xdr:rowOff>35611</xdr:rowOff>
    </xdr:to>
    <xdr:cxnSp macro="">
      <xdr:nvCxnSpPr>
        <xdr:cNvPr id="131" name="直線コネクタ 130"/>
        <xdr:cNvCxnSpPr/>
      </xdr:nvCxnSpPr>
      <xdr:spPr>
        <a:xfrm flipV="1">
          <a:off x="2019300" y="9912950"/>
          <a:ext cx="889000" cy="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35611</xdr:rowOff>
    </xdr:from>
    <xdr:to>
      <xdr:col>10</xdr:col>
      <xdr:colOff>114300</xdr:colOff>
      <xdr:row>58</xdr:row>
      <xdr:rowOff>103705</xdr:rowOff>
    </xdr:to>
    <xdr:cxnSp macro="">
      <xdr:nvCxnSpPr>
        <xdr:cNvPr id="134" name="直線コネクタ 133"/>
        <xdr:cNvCxnSpPr/>
      </xdr:nvCxnSpPr>
      <xdr:spPr>
        <a:xfrm flipV="1">
          <a:off x="1130300" y="9979711"/>
          <a:ext cx="889000" cy="6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71183</xdr:rowOff>
    </xdr:from>
    <xdr:to>
      <xdr:col>24</xdr:col>
      <xdr:colOff>114300</xdr:colOff>
      <xdr:row>58</xdr:row>
      <xdr:rowOff>1333</xdr:rowOff>
    </xdr:to>
    <xdr:sp macro="" textlink="">
      <xdr:nvSpPr>
        <xdr:cNvPr id="144" name="楕円 143"/>
        <xdr:cNvSpPr/>
      </xdr:nvSpPr>
      <xdr:spPr>
        <a:xfrm>
          <a:off x="45847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49610</xdr:rowOff>
    </xdr:from>
    <xdr:ext cx="534377" cy="259045"/>
    <xdr:sp macro="" textlink="">
      <xdr:nvSpPr>
        <xdr:cNvPr id="145" name="物件費該当値テキスト"/>
        <xdr:cNvSpPr txBox="1"/>
      </xdr:nvSpPr>
      <xdr:spPr>
        <a:xfrm>
          <a:off x="4686300" y="9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92958</xdr:rowOff>
    </xdr:from>
    <xdr:to>
      <xdr:col>20</xdr:col>
      <xdr:colOff>38100</xdr:colOff>
      <xdr:row>58</xdr:row>
      <xdr:rowOff>23108</xdr:rowOff>
    </xdr:to>
    <xdr:sp macro="" textlink="">
      <xdr:nvSpPr>
        <xdr:cNvPr id="146" name="楕円 145"/>
        <xdr:cNvSpPr/>
      </xdr:nvSpPr>
      <xdr:spPr>
        <a:xfrm>
          <a:off x="3746500" y="98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14235</xdr:rowOff>
    </xdr:from>
    <xdr:ext cx="534377" cy="259045"/>
    <xdr:sp macro="" textlink="">
      <xdr:nvSpPr>
        <xdr:cNvPr id="147" name="テキスト ボックス 146"/>
        <xdr:cNvSpPr txBox="1"/>
      </xdr:nvSpPr>
      <xdr:spPr>
        <a:xfrm>
          <a:off x="3530111" y="9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89500</xdr:rowOff>
    </xdr:from>
    <xdr:to>
      <xdr:col>15</xdr:col>
      <xdr:colOff>101600</xdr:colOff>
      <xdr:row>58</xdr:row>
      <xdr:rowOff>19650</xdr:rowOff>
    </xdr:to>
    <xdr:sp macro="" textlink="">
      <xdr:nvSpPr>
        <xdr:cNvPr id="148" name="楕円 147"/>
        <xdr:cNvSpPr/>
      </xdr:nvSpPr>
      <xdr:spPr>
        <a:xfrm>
          <a:off x="2857500" y="98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10777</xdr:rowOff>
    </xdr:from>
    <xdr:ext cx="534377" cy="259045"/>
    <xdr:sp macro="" textlink="">
      <xdr:nvSpPr>
        <xdr:cNvPr id="149" name="テキスト ボックス 148"/>
        <xdr:cNvSpPr txBox="1"/>
      </xdr:nvSpPr>
      <xdr:spPr>
        <a:xfrm>
          <a:off x="2641111" y="99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156261</xdr:rowOff>
    </xdr:from>
    <xdr:to>
      <xdr:col>10</xdr:col>
      <xdr:colOff>165100</xdr:colOff>
      <xdr:row>58</xdr:row>
      <xdr:rowOff>86411</xdr:rowOff>
    </xdr:to>
    <xdr:sp macro="" textlink="">
      <xdr:nvSpPr>
        <xdr:cNvPr id="150" name="楕円 149"/>
        <xdr:cNvSpPr/>
      </xdr:nvSpPr>
      <xdr:spPr>
        <a:xfrm>
          <a:off x="1968500" y="99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77538</xdr:rowOff>
    </xdr:from>
    <xdr:ext cx="534377" cy="259045"/>
    <xdr:sp macro="" textlink="">
      <xdr:nvSpPr>
        <xdr:cNvPr id="151" name="テキスト ボックス 150"/>
        <xdr:cNvSpPr txBox="1"/>
      </xdr:nvSpPr>
      <xdr:spPr>
        <a:xfrm>
          <a:off x="1752111" y="100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52905</xdr:rowOff>
    </xdr:from>
    <xdr:to>
      <xdr:col>6</xdr:col>
      <xdr:colOff>38100</xdr:colOff>
      <xdr:row>58</xdr:row>
      <xdr:rowOff>154505</xdr:rowOff>
    </xdr:to>
    <xdr:sp macro="" textlink="">
      <xdr:nvSpPr>
        <xdr:cNvPr id="152" name="楕円 151"/>
        <xdr:cNvSpPr/>
      </xdr:nvSpPr>
      <xdr:spPr>
        <a:xfrm>
          <a:off x="1079500" y="9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145632</xdr:rowOff>
    </xdr:from>
    <xdr:ext cx="534377" cy="259045"/>
    <xdr:sp macro="" textlink="">
      <xdr:nvSpPr>
        <xdr:cNvPr id="153" name="テキスト ボックス 152"/>
        <xdr:cNvSpPr txBox="1"/>
      </xdr:nvSpPr>
      <xdr:spPr>
        <a:xfrm>
          <a:off x="863111" y="100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20507</xdr:rowOff>
    </xdr:from>
    <xdr:to>
      <xdr:col>24</xdr:col>
      <xdr:colOff>63500</xdr:colOff>
      <xdr:row>76</xdr:row>
      <xdr:rowOff>77315</xdr:rowOff>
    </xdr:to>
    <xdr:cxnSp macro="">
      <xdr:nvCxnSpPr>
        <xdr:cNvPr id="180" name="直線コネクタ 179"/>
        <xdr:cNvCxnSpPr/>
      </xdr:nvCxnSpPr>
      <xdr:spPr>
        <a:xfrm>
          <a:off x="3797300" y="13050707"/>
          <a:ext cx="8382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20507</xdr:rowOff>
    </xdr:from>
    <xdr:to>
      <xdr:col>19</xdr:col>
      <xdr:colOff>177800</xdr:colOff>
      <xdr:row>76</xdr:row>
      <xdr:rowOff>88517</xdr:rowOff>
    </xdr:to>
    <xdr:cxnSp macro="">
      <xdr:nvCxnSpPr>
        <xdr:cNvPr id="183" name="直線コネクタ 182"/>
        <xdr:cNvCxnSpPr/>
      </xdr:nvCxnSpPr>
      <xdr:spPr>
        <a:xfrm flipV="1">
          <a:off x="2908300" y="13050707"/>
          <a:ext cx="889000" cy="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88517</xdr:rowOff>
    </xdr:from>
    <xdr:to>
      <xdr:col>15</xdr:col>
      <xdr:colOff>50800</xdr:colOff>
      <xdr:row>77</xdr:row>
      <xdr:rowOff>75006</xdr:rowOff>
    </xdr:to>
    <xdr:cxnSp macro="">
      <xdr:nvCxnSpPr>
        <xdr:cNvPr id="186" name="直線コネクタ 185"/>
        <xdr:cNvCxnSpPr/>
      </xdr:nvCxnSpPr>
      <xdr:spPr>
        <a:xfrm flipV="1">
          <a:off x="2019300" y="13118717"/>
          <a:ext cx="889000" cy="1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120315</xdr:rowOff>
    </xdr:from>
    <xdr:to>
      <xdr:col>10</xdr:col>
      <xdr:colOff>114300</xdr:colOff>
      <xdr:row>77</xdr:row>
      <xdr:rowOff>75006</xdr:rowOff>
    </xdr:to>
    <xdr:cxnSp macro="">
      <xdr:nvCxnSpPr>
        <xdr:cNvPr id="189" name="直線コネクタ 188"/>
        <xdr:cNvCxnSpPr/>
      </xdr:nvCxnSpPr>
      <xdr:spPr>
        <a:xfrm>
          <a:off x="1130300" y="13150515"/>
          <a:ext cx="8890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26515</xdr:rowOff>
    </xdr:from>
    <xdr:to>
      <xdr:col>24</xdr:col>
      <xdr:colOff>114300</xdr:colOff>
      <xdr:row>76</xdr:row>
      <xdr:rowOff>128115</xdr:rowOff>
    </xdr:to>
    <xdr:sp macro="" textlink="">
      <xdr:nvSpPr>
        <xdr:cNvPr id="199" name="楕円 198"/>
        <xdr:cNvSpPr/>
      </xdr:nvSpPr>
      <xdr:spPr>
        <a:xfrm>
          <a:off x="4584700" y="130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49392</xdr:rowOff>
    </xdr:from>
    <xdr:ext cx="534377" cy="259045"/>
    <xdr:sp macro="" textlink="">
      <xdr:nvSpPr>
        <xdr:cNvPr id="200" name="維持補修費該当値テキスト"/>
        <xdr:cNvSpPr txBox="1"/>
      </xdr:nvSpPr>
      <xdr:spPr>
        <a:xfrm>
          <a:off x="4686300" y="1290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141158</xdr:rowOff>
    </xdr:from>
    <xdr:to>
      <xdr:col>20</xdr:col>
      <xdr:colOff>38100</xdr:colOff>
      <xdr:row>76</xdr:row>
      <xdr:rowOff>71307</xdr:rowOff>
    </xdr:to>
    <xdr:sp macro="" textlink="">
      <xdr:nvSpPr>
        <xdr:cNvPr id="201" name="楕円 200"/>
        <xdr:cNvSpPr/>
      </xdr:nvSpPr>
      <xdr:spPr>
        <a:xfrm>
          <a:off x="3746500" y="12999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87835</xdr:rowOff>
    </xdr:from>
    <xdr:ext cx="534377" cy="259045"/>
    <xdr:sp macro="" textlink="">
      <xdr:nvSpPr>
        <xdr:cNvPr id="202" name="テキスト ボックス 201"/>
        <xdr:cNvSpPr txBox="1"/>
      </xdr:nvSpPr>
      <xdr:spPr>
        <a:xfrm>
          <a:off x="3530111" y="127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37717</xdr:rowOff>
    </xdr:from>
    <xdr:to>
      <xdr:col>15</xdr:col>
      <xdr:colOff>101600</xdr:colOff>
      <xdr:row>76</xdr:row>
      <xdr:rowOff>139317</xdr:rowOff>
    </xdr:to>
    <xdr:sp macro="" textlink="">
      <xdr:nvSpPr>
        <xdr:cNvPr id="203" name="楕円 202"/>
        <xdr:cNvSpPr/>
      </xdr:nvSpPr>
      <xdr:spPr>
        <a:xfrm>
          <a:off x="2857500" y="130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155843</xdr:rowOff>
    </xdr:from>
    <xdr:ext cx="534377" cy="259045"/>
    <xdr:sp macro="" textlink="">
      <xdr:nvSpPr>
        <xdr:cNvPr id="204" name="テキスト ボックス 203"/>
        <xdr:cNvSpPr txBox="1"/>
      </xdr:nvSpPr>
      <xdr:spPr>
        <a:xfrm>
          <a:off x="2641111" y="128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24206</xdr:rowOff>
    </xdr:from>
    <xdr:to>
      <xdr:col>10</xdr:col>
      <xdr:colOff>165100</xdr:colOff>
      <xdr:row>77</xdr:row>
      <xdr:rowOff>125806</xdr:rowOff>
    </xdr:to>
    <xdr:sp macro="" textlink="">
      <xdr:nvSpPr>
        <xdr:cNvPr id="205" name="楕円 204"/>
        <xdr:cNvSpPr/>
      </xdr:nvSpPr>
      <xdr:spPr>
        <a:xfrm>
          <a:off x="1968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142333</xdr:rowOff>
    </xdr:from>
    <xdr:ext cx="534377" cy="259045"/>
    <xdr:sp macro="" textlink="">
      <xdr:nvSpPr>
        <xdr:cNvPr id="206" name="テキスト ボックス 205"/>
        <xdr:cNvSpPr txBox="1"/>
      </xdr:nvSpPr>
      <xdr:spPr>
        <a:xfrm>
          <a:off x="1752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69515</xdr:rowOff>
    </xdr:from>
    <xdr:to>
      <xdr:col>6</xdr:col>
      <xdr:colOff>38100</xdr:colOff>
      <xdr:row>76</xdr:row>
      <xdr:rowOff>171115</xdr:rowOff>
    </xdr:to>
    <xdr:sp macro="" textlink="">
      <xdr:nvSpPr>
        <xdr:cNvPr id="207" name="楕円 206"/>
        <xdr:cNvSpPr/>
      </xdr:nvSpPr>
      <xdr:spPr>
        <a:xfrm>
          <a:off x="1079500" y="130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16191</xdr:rowOff>
    </xdr:from>
    <xdr:ext cx="534377" cy="259045"/>
    <xdr:sp macro="" textlink="">
      <xdr:nvSpPr>
        <xdr:cNvPr id="208" name="テキスト ボックス 207"/>
        <xdr:cNvSpPr txBox="1"/>
      </xdr:nvSpPr>
      <xdr:spPr>
        <a:xfrm>
          <a:off x="863111" y="128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5398</xdr:rowOff>
    </xdr:from>
    <xdr:to>
      <xdr:col>24</xdr:col>
      <xdr:colOff>63500</xdr:colOff>
      <xdr:row>99</xdr:row>
      <xdr:rowOff>50203</xdr:rowOff>
    </xdr:to>
    <xdr:cxnSp macro="">
      <xdr:nvCxnSpPr>
        <xdr:cNvPr id="240" name="直線コネクタ 239"/>
        <xdr:cNvCxnSpPr/>
      </xdr:nvCxnSpPr>
      <xdr:spPr>
        <a:xfrm flipV="1">
          <a:off x="3797300" y="16978948"/>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25350</xdr:rowOff>
    </xdr:from>
    <xdr:to>
      <xdr:col>19</xdr:col>
      <xdr:colOff>177800</xdr:colOff>
      <xdr:row>99</xdr:row>
      <xdr:rowOff>50203</xdr:rowOff>
    </xdr:to>
    <xdr:cxnSp macro="">
      <xdr:nvCxnSpPr>
        <xdr:cNvPr id="243" name="直線コネクタ 242"/>
        <xdr:cNvCxnSpPr/>
      </xdr:nvCxnSpPr>
      <xdr:spPr>
        <a:xfrm>
          <a:off x="2908300" y="16998900"/>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25350</xdr:rowOff>
    </xdr:from>
    <xdr:to>
      <xdr:col>15</xdr:col>
      <xdr:colOff>50800</xdr:colOff>
      <xdr:row>99</xdr:row>
      <xdr:rowOff>145954</xdr:rowOff>
    </xdr:to>
    <xdr:cxnSp macro="">
      <xdr:nvCxnSpPr>
        <xdr:cNvPr id="246" name="直線コネクタ 245"/>
        <xdr:cNvCxnSpPr/>
      </xdr:nvCxnSpPr>
      <xdr:spPr>
        <a:xfrm flipV="1">
          <a:off x="2019300" y="16998900"/>
          <a:ext cx="889000" cy="1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145954</xdr:rowOff>
    </xdr:from>
    <xdr:to>
      <xdr:col>10</xdr:col>
      <xdr:colOff>114300</xdr:colOff>
      <xdr:row>99</xdr:row>
      <xdr:rowOff>163474</xdr:rowOff>
    </xdr:to>
    <xdr:cxnSp macro="">
      <xdr:nvCxnSpPr>
        <xdr:cNvPr id="249" name="直線コネクタ 248"/>
        <xdr:cNvCxnSpPr/>
      </xdr:nvCxnSpPr>
      <xdr:spPr>
        <a:xfrm flipV="1">
          <a:off x="1130300" y="17119504"/>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126048</xdr:rowOff>
    </xdr:from>
    <xdr:to>
      <xdr:col>24</xdr:col>
      <xdr:colOff>114300</xdr:colOff>
      <xdr:row>99</xdr:row>
      <xdr:rowOff>56198</xdr:rowOff>
    </xdr:to>
    <xdr:sp macro="" textlink="">
      <xdr:nvSpPr>
        <xdr:cNvPr id="259" name="楕円 258"/>
        <xdr:cNvSpPr/>
      </xdr:nvSpPr>
      <xdr:spPr>
        <a:xfrm>
          <a:off x="45847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104475</xdr:rowOff>
    </xdr:from>
    <xdr:ext cx="534377" cy="259045"/>
    <xdr:sp macro="" textlink="">
      <xdr:nvSpPr>
        <xdr:cNvPr id="260" name="扶助費該当値テキスト"/>
        <xdr:cNvSpPr txBox="1"/>
      </xdr:nvSpPr>
      <xdr:spPr>
        <a:xfrm>
          <a:off x="4686300"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170853</xdr:rowOff>
    </xdr:from>
    <xdr:to>
      <xdr:col>20</xdr:col>
      <xdr:colOff>38100</xdr:colOff>
      <xdr:row>99</xdr:row>
      <xdr:rowOff>101003</xdr:rowOff>
    </xdr:to>
    <xdr:sp macro="" textlink="">
      <xdr:nvSpPr>
        <xdr:cNvPr id="261" name="楕円 260"/>
        <xdr:cNvSpPr/>
      </xdr:nvSpPr>
      <xdr:spPr>
        <a:xfrm>
          <a:off x="3746500" y="169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92130</xdr:rowOff>
    </xdr:from>
    <xdr:ext cx="534377" cy="259045"/>
    <xdr:sp macro="" textlink="">
      <xdr:nvSpPr>
        <xdr:cNvPr id="262" name="テキスト ボックス 261"/>
        <xdr:cNvSpPr txBox="1"/>
      </xdr:nvSpPr>
      <xdr:spPr>
        <a:xfrm>
          <a:off x="3530111" y="170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146000</xdr:rowOff>
    </xdr:from>
    <xdr:to>
      <xdr:col>15</xdr:col>
      <xdr:colOff>101600</xdr:colOff>
      <xdr:row>99</xdr:row>
      <xdr:rowOff>76150</xdr:rowOff>
    </xdr:to>
    <xdr:sp macro="" textlink="">
      <xdr:nvSpPr>
        <xdr:cNvPr id="263" name="楕円 262"/>
        <xdr:cNvSpPr/>
      </xdr:nvSpPr>
      <xdr:spPr>
        <a:xfrm>
          <a:off x="2857500" y="169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67277</xdr:rowOff>
    </xdr:from>
    <xdr:ext cx="534377" cy="259045"/>
    <xdr:sp macro="" textlink="">
      <xdr:nvSpPr>
        <xdr:cNvPr id="264" name="テキスト ボックス 263"/>
        <xdr:cNvSpPr txBox="1"/>
      </xdr:nvSpPr>
      <xdr:spPr>
        <a:xfrm>
          <a:off x="2641111" y="170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95154</xdr:rowOff>
    </xdr:from>
    <xdr:to>
      <xdr:col>10</xdr:col>
      <xdr:colOff>165100</xdr:colOff>
      <xdr:row>100</xdr:row>
      <xdr:rowOff>25304</xdr:rowOff>
    </xdr:to>
    <xdr:sp macro="" textlink="">
      <xdr:nvSpPr>
        <xdr:cNvPr id="265" name="楕円 264"/>
        <xdr:cNvSpPr/>
      </xdr:nvSpPr>
      <xdr:spPr>
        <a:xfrm>
          <a:off x="1968500" y="170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16431</xdr:rowOff>
    </xdr:from>
    <xdr:ext cx="534377" cy="259045"/>
    <xdr:sp macro="" textlink="">
      <xdr:nvSpPr>
        <xdr:cNvPr id="266" name="テキスト ボックス 265"/>
        <xdr:cNvSpPr txBox="1"/>
      </xdr:nvSpPr>
      <xdr:spPr>
        <a:xfrm>
          <a:off x="1752111" y="171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112674</xdr:rowOff>
    </xdr:from>
    <xdr:to>
      <xdr:col>6</xdr:col>
      <xdr:colOff>38100</xdr:colOff>
      <xdr:row>100</xdr:row>
      <xdr:rowOff>42824</xdr:rowOff>
    </xdr:to>
    <xdr:sp macro="" textlink="">
      <xdr:nvSpPr>
        <xdr:cNvPr id="267" name="楕円 266"/>
        <xdr:cNvSpPr/>
      </xdr:nvSpPr>
      <xdr:spPr>
        <a:xfrm>
          <a:off x="1079500" y="170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33951</xdr:rowOff>
    </xdr:from>
    <xdr:ext cx="534377" cy="259045"/>
    <xdr:sp macro="" textlink="">
      <xdr:nvSpPr>
        <xdr:cNvPr id="268" name="テキスト ボックス 267"/>
        <xdr:cNvSpPr txBox="1"/>
      </xdr:nvSpPr>
      <xdr:spPr>
        <a:xfrm>
          <a:off x="863111" y="171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11700</xdr:rowOff>
    </xdr:from>
    <xdr:to>
      <xdr:col>55</xdr:col>
      <xdr:colOff>0</xdr:colOff>
      <xdr:row>37</xdr:row>
      <xdr:rowOff>26167</xdr:rowOff>
    </xdr:to>
    <xdr:cxnSp macro="">
      <xdr:nvCxnSpPr>
        <xdr:cNvPr id="300" name="直線コネクタ 299"/>
        <xdr:cNvCxnSpPr/>
      </xdr:nvCxnSpPr>
      <xdr:spPr>
        <a:xfrm flipV="1">
          <a:off x="9639300" y="6355350"/>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26167</xdr:rowOff>
    </xdr:from>
    <xdr:to>
      <xdr:col>50</xdr:col>
      <xdr:colOff>114300</xdr:colOff>
      <xdr:row>37</xdr:row>
      <xdr:rowOff>85456</xdr:rowOff>
    </xdr:to>
    <xdr:cxnSp macro="">
      <xdr:nvCxnSpPr>
        <xdr:cNvPr id="303" name="直線コネクタ 302"/>
        <xdr:cNvCxnSpPr/>
      </xdr:nvCxnSpPr>
      <xdr:spPr>
        <a:xfrm flipV="1">
          <a:off x="8750300" y="6369817"/>
          <a:ext cx="8890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85456</xdr:rowOff>
    </xdr:from>
    <xdr:to>
      <xdr:col>45</xdr:col>
      <xdr:colOff>177800</xdr:colOff>
      <xdr:row>37</xdr:row>
      <xdr:rowOff>125837</xdr:rowOff>
    </xdr:to>
    <xdr:cxnSp macro="">
      <xdr:nvCxnSpPr>
        <xdr:cNvPr id="306" name="直線コネクタ 305"/>
        <xdr:cNvCxnSpPr/>
      </xdr:nvCxnSpPr>
      <xdr:spPr>
        <a:xfrm flipV="1">
          <a:off x="7861300" y="6429106"/>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125837</xdr:rowOff>
    </xdr:from>
    <xdr:to>
      <xdr:col>41</xdr:col>
      <xdr:colOff>50800</xdr:colOff>
      <xdr:row>38</xdr:row>
      <xdr:rowOff>153759</xdr:rowOff>
    </xdr:to>
    <xdr:cxnSp macro="">
      <xdr:nvCxnSpPr>
        <xdr:cNvPr id="309" name="直線コネクタ 308"/>
        <xdr:cNvCxnSpPr/>
      </xdr:nvCxnSpPr>
      <xdr:spPr>
        <a:xfrm flipV="1">
          <a:off x="6972300" y="6469487"/>
          <a:ext cx="889000" cy="1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132350</xdr:rowOff>
    </xdr:from>
    <xdr:to>
      <xdr:col>55</xdr:col>
      <xdr:colOff>50800</xdr:colOff>
      <xdr:row>37</xdr:row>
      <xdr:rowOff>62500</xdr:rowOff>
    </xdr:to>
    <xdr:sp macro="" textlink="">
      <xdr:nvSpPr>
        <xdr:cNvPr id="319" name="楕円 318"/>
        <xdr:cNvSpPr/>
      </xdr:nvSpPr>
      <xdr:spPr>
        <a:xfrm>
          <a:off x="10426700" y="63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110777</xdr:rowOff>
    </xdr:from>
    <xdr:ext cx="534377" cy="259045"/>
    <xdr:sp macro="" textlink="">
      <xdr:nvSpPr>
        <xdr:cNvPr id="320" name="補助費等該当値テキスト"/>
        <xdr:cNvSpPr txBox="1"/>
      </xdr:nvSpPr>
      <xdr:spPr>
        <a:xfrm>
          <a:off x="10528300" y="62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146817</xdr:rowOff>
    </xdr:from>
    <xdr:to>
      <xdr:col>50</xdr:col>
      <xdr:colOff>165100</xdr:colOff>
      <xdr:row>37</xdr:row>
      <xdr:rowOff>76967</xdr:rowOff>
    </xdr:to>
    <xdr:sp macro="" textlink="">
      <xdr:nvSpPr>
        <xdr:cNvPr id="321" name="楕円 320"/>
        <xdr:cNvSpPr/>
      </xdr:nvSpPr>
      <xdr:spPr>
        <a:xfrm>
          <a:off x="9588500" y="63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68094</xdr:rowOff>
    </xdr:from>
    <xdr:ext cx="534377" cy="259045"/>
    <xdr:sp macro="" textlink="">
      <xdr:nvSpPr>
        <xdr:cNvPr id="322" name="テキスト ボックス 321"/>
        <xdr:cNvSpPr txBox="1"/>
      </xdr:nvSpPr>
      <xdr:spPr>
        <a:xfrm>
          <a:off x="9372111" y="64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34656</xdr:rowOff>
    </xdr:from>
    <xdr:to>
      <xdr:col>46</xdr:col>
      <xdr:colOff>38100</xdr:colOff>
      <xdr:row>37</xdr:row>
      <xdr:rowOff>136256</xdr:rowOff>
    </xdr:to>
    <xdr:sp macro="" textlink="">
      <xdr:nvSpPr>
        <xdr:cNvPr id="323" name="楕円 322"/>
        <xdr:cNvSpPr/>
      </xdr:nvSpPr>
      <xdr:spPr>
        <a:xfrm>
          <a:off x="8699500" y="63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127384</xdr:rowOff>
    </xdr:from>
    <xdr:ext cx="534377" cy="259045"/>
    <xdr:sp macro="" textlink="">
      <xdr:nvSpPr>
        <xdr:cNvPr id="324" name="テキスト ボックス 323"/>
        <xdr:cNvSpPr txBox="1"/>
      </xdr:nvSpPr>
      <xdr:spPr>
        <a:xfrm>
          <a:off x="8483111" y="64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75037</xdr:rowOff>
    </xdr:from>
    <xdr:to>
      <xdr:col>41</xdr:col>
      <xdr:colOff>101600</xdr:colOff>
      <xdr:row>38</xdr:row>
      <xdr:rowOff>5187</xdr:rowOff>
    </xdr:to>
    <xdr:sp macro="" textlink="">
      <xdr:nvSpPr>
        <xdr:cNvPr id="325" name="楕円 324"/>
        <xdr:cNvSpPr/>
      </xdr:nvSpPr>
      <xdr:spPr>
        <a:xfrm>
          <a:off x="7810500" y="64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167764</xdr:rowOff>
    </xdr:from>
    <xdr:ext cx="534377" cy="259045"/>
    <xdr:sp macro="" textlink="">
      <xdr:nvSpPr>
        <xdr:cNvPr id="326" name="テキスト ボックス 325"/>
        <xdr:cNvSpPr txBox="1"/>
      </xdr:nvSpPr>
      <xdr:spPr>
        <a:xfrm>
          <a:off x="7594111" y="65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102959</xdr:rowOff>
    </xdr:from>
    <xdr:to>
      <xdr:col>36</xdr:col>
      <xdr:colOff>165100</xdr:colOff>
      <xdr:row>39</xdr:row>
      <xdr:rowOff>33109</xdr:rowOff>
    </xdr:to>
    <xdr:sp macro="" textlink="">
      <xdr:nvSpPr>
        <xdr:cNvPr id="327" name="楕円 326"/>
        <xdr:cNvSpPr/>
      </xdr:nvSpPr>
      <xdr:spPr>
        <a:xfrm>
          <a:off x="6921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24236</xdr:rowOff>
    </xdr:from>
    <xdr:ext cx="534377" cy="259045"/>
    <xdr:sp macro="" textlink="">
      <xdr:nvSpPr>
        <xdr:cNvPr id="328" name="テキスト ボックス 327"/>
        <xdr:cNvSpPr txBox="1"/>
      </xdr:nvSpPr>
      <xdr:spPr>
        <a:xfrm>
          <a:off x="6705111" y="67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143685</xdr:rowOff>
    </xdr:from>
    <xdr:to>
      <xdr:col>55</xdr:col>
      <xdr:colOff>0</xdr:colOff>
      <xdr:row>57</xdr:row>
      <xdr:rowOff>151344</xdr:rowOff>
    </xdr:to>
    <xdr:cxnSp macro="">
      <xdr:nvCxnSpPr>
        <xdr:cNvPr id="353" name="直線コネクタ 352"/>
        <xdr:cNvCxnSpPr/>
      </xdr:nvCxnSpPr>
      <xdr:spPr>
        <a:xfrm flipV="1">
          <a:off x="9639300" y="9916335"/>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151344</xdr:rowOff>
    </xdr:from>
    <xdr:to>
      <xdr:col>50</xdr:col>
      <xdr:colOff>114300</xdr:colOff>
      <xdr:row>57</xdr:row>
      <xdr:rowOff>157702</xdr:rowOff>
    </xdr:to>
    <xdr:cxnSp macro="">
      <xdr:nvCxnSpPr>
        <xdr:cNvPr id="356" name="直線コネクタ 355"/>
        <xdr:cNvCxnSpPr/>
      </xdr:nvCxnSpPr>
      <xdr:spPr>
        <a:xfrm flipV="1">
          <a:off x="8750300" y="9923994"/>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157702</xdr:rowOff>
    </xdr:from>
    <xdr:to>
      <xdr:col>45</xdr:col>
      <xdr:colOff>177800</xdr:colOff>
      <xdr:row>57</xdr:row>
      <xdr:rowOff>167989</xdr:rowOff>
    </xdr:to>
    <xdr:cxnSp macro="">
      <xdr:nvCxnSpPr>
        <xdr:cNvPr id="359" name="直線コネクタ 358"/>
        <xdr:cNvCxnSpPr/>
      </xdr:nvCxnSpPr>
      <xdr:spPr>
        <a:xfrm flipV="1">
          <a:off x="7861300" y="993035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149240</xdr:rowOff>
    </xdr:from>
    <xdr:to>
      <xdr:col>41</xdr:col>
      <xdr:colOff>50800</xdr:colOff>
      <xdr:row>57</xdr:row>
      <xdr:rowOff>167989</xdr:rowOff>
    </xdr:to>
    <xdr:cxnSp macro="">
      <xdr:nvCxnSpPr>
        <xdr:cNvPr id="362" name="直線コネクタ 361"/>
        <xdr:cNvCxnSpPr/>
      </xdr:nvCxnSpPr>
      <xdr:spPr>
        <a:xfrm>
          <a:off x="6972300" y="9921890"/>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92885</xdr:rowOff>
    </xdr:from>
    <xdr:to>
      <xdr:col>55</xdr:col>
      <xdr:colOff>50800</xdr:colOff>
      <xdr:row>58</xdr:row>
      <xdr:rowOff>23035</xdr:rowOff>
    </xdr:to>
    <xdr:sp macro="" textlink="">
      <xdr:nvSpPr>
        <xdr:cNvPr id="372" name="楕円 371"/>
        <xdr:cNvSpPr/>
      </xdr:nvSpPr>
      <xdr:spPr>
        <a:xfrm>
          <a:off x="10426700" y="98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52262</xdr:rowOff>
    </xdr:from>
    <xdr:ext cx="534377" cy="259045"/>
    <xdr:sp macro="" textlink="">
      <xdr:nvSpPr>
        <xdr:cNvPr id="373" name="普通建設事業費該当値テキスト"/>
        <xdr:cNvSpPr txBox="1"/>
      </xdr:nvSpPr>
      <xdr:spPr>
        <a:xfrm>
          <a:off x="10528300" y="96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100544</xdr:rowOff>
    </xdr:from>
    <xdr:to>
      <xdr:col>50</xdr:col>
      <xdr:colOff>165100</xdr:colOff>
      <xdr:row>58</xdr:row>
      <xdr:rowOff>30694</xdr:rowOff>
    </xdr:to>
    <xdr:sp macro="" textlink="">
      <xdr:nvSpPr>
        <xdr:cNvPr id="374" name="楕円 373"/>
        <xdr:cNvSpPr/>
      </xdr:nvSpPr>
      <xdr:spPr>
        <a:xfrm>
          <a:off x="9588500" y="987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21821</xdr:rowOff>
    </xdr:from>
    <xdr:ext cx="534377" cy="259045"/>
    <xdr:sp macro="" textlink="">
      <xdr:nvSpPr>
        <xdr:cNvPr id="375" name="テキスト ボックス 374"/>
        <xdr:cNvSpPr txBox="1"/>
      </xdr:nvSpPr>
      <xdr:spPr>
        <a:xfrm>
          <a:off x="9372111" y="996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106902</xdr:rowOff>
    </xdr:from>
    <xdr:to>
      <xdr:col>46</xdr:col>
      <xdr:colOff>38100</xdr:colOff>
      <xdr:row>58</xdr:row>
      <xdr:rowOff>37052</xdr:rowOff>
    </xdr:to>
    <xdr:sp macro="" textlink="">
      <xdr:nvSpPr>
        <xdr:cNvPr id="376" name="楕円 375"/>
        <xdr:cNvSpPr/>
      </xdr:nvSpPr>
      <xdr:spPr>
        <a:xfrm>
          <a:off x="8699500" y="98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28179</xdr:rowOff>
    </xdr:from>
    <xdr:ext cx="534377" cy="259045"/>
    <xdr:sp macro="" textlink="">
      <xdr:nvSpPr>
        <xdr:cNvPr id="377" name="テキスト ボックス 376"/>
        <xdr:cNvSpPr txBox="1"/>
      </xdr:nvSpPr>
      <xdr:spPr>
        <a:xfrm>
          <a:off x="8483111" y="99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117189</xdr:rowOff>
    </xdr:from>
    <xdr:to>
      <xdr:col>41</xdr:col>
      <xdr:colOff>101600</xdr:colOff>
      <xdr:row>58</xdr:row>
      <xdr:rowOff>47339</xdr:rowOff>
    </xdr:to>
    <xdr:sp macro="" textlink="">
      <xdr:nvSpPr>
        <xdr:cNvPr id="378" name="楕円 377"/>
        <xdr:cNvSpPr/>
      </xdr:nvSpPr>
      <xdr:spPr>
        <a:xfrm>
          <a:off x="7810500" y="98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38466</xdr:rowOff>
    </xdr:from>
    <xdr:ext cx="534377" cy="259045"/>
    <xdr:sp macro="" textlink="">
      <xdr:nvSpPr>
        <xdr:cNvPr id="379" name="テキスト ボックス 378"/>
        <xdr:cNvSpPr txBox="1"/>
      </xdr:nvSpPr>
      <xdr:spPr>
        <a:xfrm>
          <a:off x="7594111" y="99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98440</xdr:rowOff>
    </xdr:from>
    <xdr:to>
      <xdr:col>36</xdr:col>
      <xdr:colOff>165100</xdr:colOff>
      <xdr:row>58</xdr:row>
      <xdr:rowOff>28590</xdr:rowOff>
    </xdr:to>
    <xdr:sp macro="" textlink="">
      <xdr:nvSpPr>
        <xdr:cNvPr id="380" name="楕円 379"/>
        <xdr:cNvSpPr/>
      </xdr:nvSpPr>
      <xdr:spPr>
        <a:xfrm>
          <a:off x="6921500" y="98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19717</xdr:rowOff>
    </xdr:from>
    <xdr:ext cx="534377" cy="259045"/>
    <xdr:sp macro="" textlink="">
      <xdr:nvSpPr>
        <xdr:cNvPr id="381" name="テキスト ボックス 380"/>
        <xdr:cNvSpPr txBox="1"/>
      </xdr:nvSpPr>
      <xdr:spPr>
        <a:xfrm>
          <a:off x="6705111" y="99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14343</xdr:rowOff>
    </xdr:from>
    <xdr:to>
      <xdr:col>55</xdr:col>
      <xdr:colOff>0</xdr:colOff>
      <xdr:row>78</xdr:row>
      <xdr:rowOff>18861</xdr:rowOff>
    </xdr:to>
    <xdr:cxnSp macro="">
      <xdr:nvCxnSpPr>
        <xdr:cNvPr id="406" name="直線コネクタ 405"/>
        <xdr:cNvCxnSpPr/>
      </xdr:nvCxnSpPr>
      <xdr:spPr>
        <a:xfrm flipV="1">
          <a:off x="9639300" y="13387443"/>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18861</xdr:rowOff>
    </xdr:from>
    <xdr:to>
      <xdr:col>50</xdr:col>
      <xdr:colOff>114300</xdr:colOff>
      <xdr:row>78</xdr:row>
      <xdr:rowOff>20833</xdr:rowOff>
    </xdr:to>
    <xdr:cxnSp macro="">
      <xdr:nvCxnSpPr>
        <xdr:cNvPr id="409" name="直線コネクタ 408"/>
        <xdr:cNvCxnSpPr/>
      </xdr:nvCxnSpPr>
      <xdr:spPr>
        <a:xfrm flipV="1">
          <a:off x="8750300" y="13391961"/>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9668</xdr:rowOff>
    </xdr:from>
    <xdr:to>
      <xdr:col>45</xdr:col>
      <xdr:colOff>177800</xdr:colOff>
      <xdr:row>78</xdr:row>
      <xdr:rowOff>20833</xdr:rowOff>
    </xdr:to>
    <xdr:cxnSp macro="">
      <xdr:nvCxnSpPr>
        <xdr:cNvPr id="412" name="直線コネクタ 411"/>
        <xdr:cNvCxnSpPr/>
      </xdr:nvCxnSpPr>
      <xdr:spPr>
        <a:xfrm>
          <a:off x="7861300" y="13382768"/>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9668</xdr:rowOff>
    </xdr:from>
    <xdr:to>
      <xdr:col>41</xdr:col>
      <xdr:colOff>50800</xdr:colOff>
      <xdr:row>78</xdr:row>
      <xdr:rowOff>18075</xdr:rowOff>
    </xdr:to>
    <xdr:cxnSp macro="">
      <xdr:nvCxnSpPr>
        <xdr:cNvPr id="415" name="直線コネクタ 414"/>
        <xdr:cNvCxnSpPr/>
      </xdr:nvCxnSpPr>
      <xdr:spPr>
        <a:xfrm flipV="1">
          <a:off x="6972300" y="13382768"/>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134993</xdr:rowOff>
    </xdr:from>
    <xdr:to>
      <xdr:col>55</xdr:col>
      <xdr:colOff>50800</xdr:colOff>
      <xdr:row>78</xdr:row>
      <xdr:rowOff>65143</xdr:rowOff>
    </xdr:to>
    <xdr:sp macro="" textlink="">
      <xdr:nvSpPr>
        <xdr:cNvPr id="425" name="楕円 424"/>
        <xdr:cNvSpPr/>
      </xdr:nvSpPr>
      <xdr:spPr>
        <a:xfrm>
          <a:off x="10426700" y="133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94370</xdr:rowOff>
    </xdr:from>
    <xdr:ext cx="534377" cy="259045"/>
    <xdr:sp macro="" textlink="">
      <xdr:nvSpPr>
        <xdr:cNvPr id="426" name="普通建設事業費 （ うち新規整備　）該当値テキスト"/>
        <xdr:cNvSpPr txBox="1"/>
      </xdr:nvSpPr>
      <xdr:spPr>
        <a:xfrm>
          <a:off x="10528300" y="131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139511</xdr:rowOff>
    </xdr:from>
    <xdr:to>
      <xdr:col>50</xdr:col>
      <xdr:colOff>165100</xdr:colOff>
      <xdr:row>78</xdr:row>
      <xdr:rowOff>69661</xdr:rowOff>
    </xdr:to>
    <xdr:sp macro="" textlink="">
      <xdr:nvSpPr>
        <xdr:cNvPr id="427" name="楕円 426"/>
        <xdr:cNvSpPr/>
      </xdr:nvSpPr>
      <xdr:spPr>
        <a:xfrm>
          <a:off x="9588500" y="133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60788</xdr:rowOff>
    </xdr:from>
    <xdr:ext cx="534377" cy="259045"/>
    <xdr:sp macro="" textlink="">
      <xdr:nvSpPr>
        <xdr:cNvPr id="428" name="テキスト ボックス 427"/>
        <xdr:cNvSpPr txBox="1"/>
      </xdr:nvSpPr>
      <xdr:spPr>
        <a:xfrm>
          <a:off x="9372111" y="134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141483</xdr:rowOff>
    </xdr:from>
    <xdr:to>
      <xdr:col>46</xdr:col>
      <xdr:colOff>38100</xdr:colOff>
      <xdr:row>78</xdr:row>
      <xdr:rowOff>71633</xdr:rowOff>
    </xdr:to>
    <xdr:sp macro="" textlink="">
      <xdr:nvSpPr>
        <xdr:cNvPr id="429" name="楕円 428"/>
        <xdr:cNvSpPr/>
      </xdr:nvSpPr>
      <xdr:spPr>
        <a:xfrm>
          <a:off x="8699500" y="133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62760</xdr:rowOff>
    </xdr:from>
    <xdr:ext cx="469744" cy="259045"/>
    <xdr:sp macro="" textlink="">
      <xdr:nvSpPr>
        <xdr:cNvPr id="430" name="テキスト ボックス 429"/>
        <xdr:cNvSpPr txBox="1"/>
      </xdr:nvSpPr>
      <xdr:spPr>
        <a:xfrm>
          <a:off x="8515428" y="134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130318</xdr:rowOff>
    </xdr:from>
    <xdr:to>
      <xdr:col>41</xdr:col>
      <xdr:colOff>101600</xdr:colOff>
      <xdr:row>78</xdr:row>
      <xdr:rowOff>60468</xdr:rowOff>
    </xdr:to>
    <xdr:sp macro="" textlink="">
      <xdr:nvSpPr>
        <xdr:cNvPr id="431" name="楕円 430"/>
        <xdr:cNvSpPr/>
      </xdr:nvSpPr>
      <xdr:spPr>
        <a:xfrm>
          <a:off x="7810500" y="133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51595</xdr:rowOff>
    </xdr:from>
    <xdr:ext cx="534377" cy="259045"/>
    <xdr:sp macro="" textlink="">
      <xdr:nvSpPr>
        <xdr:cNvPr id="432" name="テキスト ボックス 431"/>
        <xdr:cNvSpPr txBox="1"/>
      </xdr:nvSpPr>
      <xdr:spPr>
        <a:xfrm>
          <a:off x="7594111" y="1342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138725</xdr:rowOff>
    </xdr:from>
    <xdr:to>
      <xdr:col>36</xdr:col>
      <xdr:colOff>165100</xdr:colOff>
      <xdr:row>78</xdr:row>
      <xdr:rowOff>68875</xdr:rowOff>
    </xdr:to>
    <xdr:sp macro="" textlink="">
      <xdr:nvSpPr>
        <xdr:cNvPr id="433" name="楕円 432"/>
        <xdr:cNvSpPr/>
      </xdr:nvSpPr>
      <xdr:spPr>
        <a:xfrm>
          <a:off x="6921500" y="133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60002</xdr:rowOff>
    </xdr:from>
    <xdr:ext cx="534377" cy="259045"/>
    <xdr:sp macro="" textlink="">
      <xdr:nvSpPr>
        <xdr:cNvPr id="434" name="テキスト ボックス 433"/>
        <xdr:cNvSpPr txBox="1"/>
      </xdr:nvSpPr>
      <xdr:spPr>
        <a:xfrm>
          <a:off x="6705111" y="1343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7547</xdr:rowOff>
    </xdr:from>
    <xdr:to>
      <xdr:col>55</xdr:col>
      <xdr:colOff>0</xdr:colOff>
      <xdr:row>96</xdr:row>
      <xdr:rowOff>118963</xdr:rowOff>
    </xdr:to>
    <xdr:cxnSp macro="">
      <xdr:nvCxnSpPr>
        <xdr:cNvPr id="465" name="直線コネクタ 464"/>
        <xdr:cNvCxnSpPr/>
      </xdr:nvCxnSpPr>
      <xdr:spPr>
        <a:xfrm flipV="1">
          <a:off x="9639300" y="16466747"/>
          <a:ext cx="838200" cy="1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118963</xdr:rowOff>
    </xdr:from>
    <xdr:to>
      <xdr:col>50</xdr:col>
      <xdr:colOff>114300</xdr:colOff>
      <xdr:row>97</xdr:row>
      <xdr:rowOff>75333</xdr:rowOff>
    </xdr:to>
    <xdr:cxnSp macro="">
      <xdr:nvCxnSpPr>
        <xdr:cNvPr id="468" name="直線コネクタ 467"/>
        <xdr:cNvCxnSpPr/>
      </xdr:nvCxnSpPr>
      <xdr:spPr>
        <a:xfrm flipV="1">
          <a:off x="8750300" y="16578163"/>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75333</xdr:rowOff>
    </xdr:from>
    <xdr:to>
      <xdr:col>45</xdr:col>
      <xdr:colOff>177800</xdr:colOff>
      <xdr:row>98</xdr:row>
      <xdr:rowOff>136544</xdr:rowOff>
    </xdr:to>
    <xdr:cxnSp macro="">
      <xdr:nvCxnSpPr>
        <xdr:cNvPr id="471" name="直線コネクタ 470"/>
        <xdr:cNvCxnSpPr/>
      </xdr:nvCxnSpPr>
      <xdr:spPr>
        <a:xfrm flipV="1">
          <a:off x="7861300" y="16705983"/>
          <a:ext cx="889000" cy="2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96820</xdr:rowOff>
    </xdr:from>
    <xdr:to>
      <xdr:col>41</xdr:col>
      <xdr:colOff>50800</xdr:colOff>
      <xdr:row>98</xdr:row>
      <xdr:rowOff>136544</xdr:rowOff>
    </xdr:to>
    <xdr:cxnSp macro="">
      <xdr:nvCxnSpPr>
        <xdr:cNvPr id="474" name="直線コネクタ 473"/>
        <xdr:cNvCxnSpPr/>
      </xdr:nvCxnSpPr>
      <xdr:spPr>
        <a:xfrm>
          <a:off x="6972300" y="16556020"/>
          <a:ext cx="889000" cy="38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128197</xdr:rowOff>
    </xdr:from>
    <xdr:to>
      <xdr:col>55</xdr:col>
      <xdr:colOff>50800</xdr:colOff>
      <xdr:row>96</xdr:row>
      <xdr:rowOff>58347</xdr:rowOff>
    </xdr:to>
    <xdr:sp macro="" textlink="">
      <xdr:nvSpPr>
        <xdr:cNvPr id="484" name="楕円 483"/>
        <xdr:cNvSpPr/>
      </xdr:nvSpPr>
      <xdr:spPr>
        <a:xfrm>
          <a:off x="10426700" y="164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151074</xdr:rowOff>
    </xdr:from>
    <xdr:ext cx="534377" cy="259045"/>
    <xdr:sp macro="" textlink="">
      <xdr:nvSpPr>
        <xdr:cNvPr id="485" name="普通建設事業費 （ うち更新整備　）該当値テキスト"/>
        <xdr:cNvSpPr txBox="1"/>
      </xdr:nvSpPr>
      <xdr:spPr>
        <a:xfrm>
          <a:off x="10528300" y="162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68163</xdr:rowOff>
    </xdr:from>
    <xdr:to>
      <xdr:col>50</xdr:col>
      <xdr:colOff>165100</xdr:colOff>
      <xdr:row>96</xdr:row>
      <xdr:rowOff>169763</xdr:rowOff>
    </xdr:to>
    <xdr:sp macro="" textlink="">
      <xdr:nvSpPr>
        <xdr:cNvPr id="486" name="楕円 485"/>
        <xdr:cNvSpPr/>
      </xdr:nvSpPr>
      <xdr:spPr>
        <a:xfrm>
          <a:off x="9588500" y="165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160890</xdr:rowOff>
    </xdr:from>
    <xdr:ext cx="534377" cy="259045"/>
    <xdr:sp macro="" textlink="">
      <xdr:nvSpPr>
        <xdr:cNvPr id="487" name="テキスト ボックス 486"/>
        <xdr:cNvSpPr txBox="1"/>
      </xdr:nvSpPr>
      <xdr:spPr>
        <a:xfrm>
          <a:off x="9372111" y="166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24533</xdr:rowOff>
    </xdr:from>
    <xdr:to>
      <xdr:col>46</xdr:col>
      <xdr:colOff>38100</xdr:colOff>
      <xdr:row>97</xdr:row>
      <xdr:rowOff>126133</xdr:rowOff>
    </xdr:to>
    <xdr:sp macro="" textlink="">
      <xdr:nvSpPr>
        <xdr:cNvPr id="488" name="楕円 487"/>
        <xdr:cNvSpPr/>
      </xdr:nvSpPr>
      <xdr:spPr>
        <a:xfrm>
          <a:off x="8699500" y="166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117260</xdr:rowOff>
    </xdr:from>
    <xdr:ext cx="534377" cy="259045"/>
    <xdr:sp macro="" textlink="">
      <xdr:nvSpPr>
        <xdr:cNvPr id="489" name="テキスト ボックス 488"/>
        <xdr:cNvSpPr txBox="1"/>
      </xdr:nvSpPr>
      <xdr:spPr>
        <a:xfrm>
          <a:off x="8483111" y="16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85744</xdr:rowOff>
    </xdr:from>
    <xdr:to>
      <xdr:col>41</xdr:col>
      <xdr:colOff>101600</xdr:colOff>
      <xdr:row>99</xdr:row>
      <xdr:rowOff>15894</xdr:rowOff>
    </xdr:to>
    <xdr:sp macro="" textlink="">
      <xdr:nvSpPr>
        <xdr:cNvPr id="490" name="楕円 489"/>
        <xdr:cNvSpPr/>
      </xdr:nvSpPr>
      <xdr:spPr>
        <a:xfrm>
          <a:off x="7810500" y="168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7021</xdr:rowOff>
    </xdr:from>
    <xdr:ext cx="534377" cy="259045"/>
    <xdr:sp macro="" textlink="">
      <xdr:nvSpPr>
        <xdr:cNvPr id="491" name="テキスト ボックス 490"/>
        <xdr:cNvSpPr txBox="1"/>
      </xdr:nvSpPr>
      <xdr:spPr>
        <a:xfrm>
          <a:off x="7594111" y="1698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46020</xdr:rowOff>
    </xdr:from>
    <xdr:to>
      <xdr:col>36</xdr:col>
      <xdr:colOff>165100</xdr:colOff>
      <xdr:row>96</xdr:row>
      <xdr:rowOff>147620</xdr:rowOff>
    </xdr:to>
    <xdr:sp macro="" textlink="">
      <xdr:nvSpPr>
        <xdr:cNvPr id="492" name="楕円 491"/>
        <xdr:cNvSpPr/>
      </xdr:nvSpPr>
      <xdr:spPr>
        <a:xfrm>
          <a:off x="6921500" y="165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164147</xdr:rowOff>
    </xdr:from>
    <xdr:ext cx="534377" cy="259045"/>
    <xdr:sp macro="" textlink="">
      <xdr:nvSpPr>
        <xdr:cNvPr id="493" name="テキスト ボックス 492"/>
        <xdr:cNvSpPr txBox="1"/>
      </xdr:nvSpPr>
      <xdr:spPr>
        <a:xfrm>
          <a:off x="6705111" y="162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138173</xdr:rowOff>
    </xdr:from>
    <xdr:to>
      <xdr:col>85</xdr:col>
      <xdr:colOff>127000</xdr:colOff>
      <xdr:row>38</xdr:row>
      <xdr:rowOff>138927</xdr:rowOff>
    </xdr:to>
    <xdr:cxnSp macro="">
      <xdr:nvCxnSpPr>
        <xdr:cNvPr id="520" name="直線コネクタ 519"/>
        <xdr:cNvCxnSpPr/>
      </xdr:nvCxnSpPr>
      <xdr:spPr>
        <a:xfrm>
          <a:off x="15481300" y="6653273"/>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138173</xdr:rowOff>
    </xdr:from>
    <xdr:to>
      <xdr:col>81</xdr:col>
      <xdr:colOff>50800</xdr:colOff>
      <xdr:row>38</xdr:row>
      <xdr:rowOff>139378</xdr:rowOff>
    </xdr:to>
    <xdr:cxnSp macro="">
      <xdr:nvCxnSpPr>
        <xdr:cNvPr id="523" name="直線コネクタ 522"/>
        <xdr:cNvCxnSpPr/>
      </xdr:nvCxnSpPr>
      <xdr:spPr>
        <a:xfrm flipV="1">
          <a:off x="14592300" y="6653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130675</xdr:rowOff>
    </xdr:from>
    <xdr:to>
      <xdr:col>76</xdr:col>
      <xdr:colOff>114300</xdr:colOff>
      <xdr:row>38</xdr:row>
      <xdr:rowOff>139378</xdr:rowOff>
    </xdr:to>
    <xdr:cxnSp macro="">
      <xdr:nvCxnSpPr>
        <xdr:cNvPr id="526" name="直線コネクタ 525"/>
        <xdr:cNvCxnSpPr/>
      </xdr:nvCxnSpPr>
      <xdr:spPr>
        <a:xfrm>
          <a:off x="13703300" y="6645775"/>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130675</xdr:rowOff>
    </xdr:from>
    <xdr:to>
      <xdr:col>71</xdr:col>
      <xdr:colOff>177800</xdr:colOff>
      <xdr:row>38</xdr:row>
      <xdr:rowOff>136808</xdr:rowOff>
    </xdr:to>
    <xdr:cxnSp macro="">
      <xdr:nvCxnSpPr>
        <xdr:cNvPr id="529" name="直線コネクタ 528"/>
        <xdr:cNvCxnSpPr/>
      </xdr:nvCxnSpPr>
      <xdr:spPr>
        <a:xfrm flipV="1">
          <a:off x="12814300" y="664577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88127</xdr:rowOff>
    </xdr:from>
    <xdr:to>
      <xdr:col>85</xdr:col>
      <xdr:colOff>177800</xdr:colOff>
      <xdr:row>39</xdr:row>
      <xdr:rowOff>18277</xdr:rowOff>
    </xdr:to>
    <xdr:sp macro="" textlink="">
      <xdr:nvSpPr>
        <xdr:cNvPr id="539" name="楕円 538"/>
        <xdr:cNvSpPr/>
      </xdr:nvSpPr>
      <xdr:spPr>
        <a:xfrm>
          <a:off x="162687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378565" cy="259045"/>
    <xdr:sp macro="" textlink="">
      <xdr:nvSpPr>
        <xdr:cNvPr id="540" name="災害復旧事業費該当値テキスト"/>
        <xdr:cNvSpPr txBox="1"/>
      </xdr:nvSpPr>
      <xdr:spPr>
        <a:xfrm>
          <a:off x="16370300" y="65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87373</xdr:rowOff>
    </xdr:from>
    <xdr:to>
      <xdr:col>81</xdr:col>
      <xdr:colOff>101600</xdr:colOff>
      <xdr:row>39</xdr:row>
      <xdr:rowOff>17523</xdr:rowOff>
    </xdr:to>
    <xdr:sp macro="" textlink="">
      <xdr:nvSpPr>
        <xdr:cNvPr id="541" name="楕円 540"/>
        <xdr:cNvSpPr/>
      </xdr:nvSpPr>
      <xdr:spPr>
        <a:xfrm>
          <a:off x="15430500" y="6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8650</xdr:rowOff>
    </xdr:from>
    <xdr:ext cx="378565" cy="259045"/>
    <xdr:sp macro="" textlink="">
      <xdr:nvSpPr>
        <xdr:cNvPr id="542" name="テキスト ボックス 541"/>
        <xdr:cNvSpPr txBox="1"/>
      </xdr:nvSpPr>
      <xdr:spPr>
        <a:xfrm>
          <a:off x="15292017" y="6695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88578</xdr:rowOff>
    </xdr:from>
    <xdr:to>
      <xdr:col>76</xdr:col>
      <xdr:colOff>165100</xdr:colOff>
      <xdr:row>39</xdr:row>
      <xdr:rowOff>18728</xdr:rowOff>
    </xdr:to>
    <xdr:sp macro="" textlink="">
      <xdr:nvSpPr>
        <xdr:cNvPr id="543" name="楕円 542"/>
        <xdr:cNvSpPr/>
      </xdr:nvSpPr>
      <xdr:spPr>
        <a:xfrm>
          <a:off x="14541500" y="66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9855</xdr:rowOff>
    </xdr:from>
    <xdr:ext cx="378565" cy="259045"/>
    <xdr:sp macro="" textlink="">
      <xdr:nvSpPr>
        <xdr:cNvPr id="544" name="テキスト ボックス 543"/>
        <xdr:cNvSpPr txBox="1"/>
      </xdr:nvSpPr>
      <xdr:spPr>
        <a:xfrm>
          <a:off x="14403017" y="669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79875</xdr:rowOff>
    </xdr:from>
    <xdr:to>
      <xdr:col>72</xdr:col>
      <xdr:colOff>38100</xdr:colOff>
      <xdr:row>39</xdr:row>
      <xdr:rowOff>10025</xdr:rowOff>
    </xdr:to>
    <xdr:sp macro="" textlink="">
      <xdr:nvSpPr>
        <xdr:cNvPr id="545" name="楕円 544"/>
        <xdr:cNvSpPr/>
      </xdr:nvSpPr>
      <xdr:spPr>
        <a:xfrm>
          <a:off x="13652500" y="65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26552</xdr:rowOff>
    </xdr:from>
    <xdr:ext cx="469744" cy="259045"/>
    <xdr:sp macro="" textlink="">
      <xdr:nvSpPr>
        <xdr:cNvPr id="546" name="テキスト ボックス 545"/>
        <xdr:cNvSpPr txBox="1"/>
      </xdr:nvSpPr>
      <xdr:spPr>
        <a:xfrm>
          <a:off x="13468428" y="6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86008</xdr:rowOff>
    </xdr:from>
    <xdr:to>
      <xdr:col>67</xdr:col>
      <xdr:colOff>101600</xdr:colOff>
      <xdr:row>39</xdr:row>
      <xdr:rowOff>16158</xdr:rowOff>
    </xdr:to>
    <xdr:sp macro="" textlink="">
      <xdr:nvSpPr>
        <xdr:cNvPr id="547" name="楕円 546"/>
        <xdr:cNvSpPr/>
      </xdr:nvSpPr>
      <xdr:spPr>
        <a:xfrm>
          <a:off x="12763500" y="66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7285</xdr:rowOff>
    </xdr:from>
    <xdr:ext cx="469744" cy="259045"/>
    <xdr:sp macro="" textlink="">
      <xdr:nvSpPr>
        <xdr:cNvPr id="548" name="テキスト ボックス 547"/>
        <xdr:cNvSpPr txBox="1"/>
      </xdr:nvSpPr>
      <xdr:spPr>
        <a:xfrm>
          <a:off x="12579428" y="669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96767</xdr:rowOff>
    </xdr:from>
    <xdr:to>
      <xdr:col>85</xdr:col>
      <xdr:colOff>127000</xdr:colOff>
      <xdr:row>75</xdr:row>
      <xdr:rowOff>97311</xdr:rowOff>
    </xdr:to>
    <xdr:cxnSp macro="">
      <xdr:nvCxnSpPr>
        <xdr:cNvPr id="628" name="直線コネクタ 627"/>
        <xdr:cNvCxnSpPr/>
      </xdr:nvCxnSpPr>
      <xdr:spPr>
        <a:xfrm>
          <a:off x="15481300" y="12955517"/>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96767</xdr:rowOff>
    </xdr:from>
    <xdr:to>
      <xdr:col>81</xdr:col>
      <xdr:colOff>50800</xdr:colOff>
      <xdr:row>75</xdr:row>
      <xdr:rowOff>106531</xdr:rowOff>
    </xdr:to>
    <xdr:cxnSp macro="">
      <xdr:nvCxnSpPr>
        <xdr:cNvPr id="631" name="直線コネクタ 630"/>
        <xdr:cNvCxnSpPr/>
      </xdr:nvCxnSpPr>
      <xdr:spPr>
        <a:xfrm flipV="1">
          <a:off x="14592300" y="12955517"/>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80297</xdr:rowOff>
    </xdr:from>
    <xdr:to>
      <xdr:col>76</xdr:col>
      <xdr:colOff>114300</xdr:colOff>
      <xdr:row>75</xdr:row>
      <xdr:rowOff>106531</xdr:rowOff>
    </xdr:to>
    <xdr:cxnSp macro="">
      <xdr:nvCxnSpPr>
        <xdr:cNvPr id="634" name="直線コネクタ 633"/>
        <xdr:cNvCxnSpPr/>
      </xdr:nvCxnSpPr>
      <xdr:spPr>
        <a:xfrm>
          <a:off x="13703300" y="12939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30832</xdr:rowOff>
    </xdr:from>
    <xdr:to>
      <xdr:col>71</xdr:col>
      <xdr:colOff>177800</xdr:colOff>
      <xdr:row>75</xdr:row>
      <xdr:rowOff>80297</xdr:rowOff>
    </xdr:to>
    <xdr:cxnSp macro="">
      <xdr:nvCxnSpPr>
        <xdr:cNvPr id="637" name="直線コネクタ 636"/>
        <xdr:cNvCxnSpPr/>
      </xdr:nvCxnSpPr>
      <xdr:spPr>
        <a:xfrm>
          <a:off x="12814300" y="128895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46511</xdr:rowOff>
    </xdr:from>
    <xdr:to>
      <xdr:col>85</xdr:col>
      <xdr:colOff>177800</xdr:colOff>
      <xdr:row>75</xdr:row>
      <xdr:rowOff>148112</xdr:rowOff>
    </xdr:to>
    <xdr:sp macro="" textlink="">
      <xdr:nvSpPr>
        <xdr:cNvPr id="647" name="楕円 646"/>
        <xdr:cNvSpPr/>
      </xdr:nvSpPr>
      <xdr:spPr>
        <a:xfrm>
          <a:off x="16268700" y="12905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24938</xdr:rowOff>
    </xdr:from>
    <xdr:ext cx="534377" cy="259045"/>
    <xdr:sp macro="" textlink="">
      <xdr:nvSpPr>
        <xdr:cNvPr id="648" name="公債費該当値テキスト"/>
        <xdr:cNvSpPr txBox="1"/>
      </xdr:nvSpPr>
      <xdr:spPr>
        <a:xfrm>
          <a:off x="16370300" y="128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45967</xdr:rowOff>
    </xdr:from>
    <xdr:to>
      <xdr:col>81</xdr:col>
      <xdr:colOff>101600</xdr:colOff>
      <xdr:row>75</xdr:row>
      <xdr:rowOff>147566</xdr:rowOff>
    </xdr:to>
    <xdr:sp macro="" textlink="">
      <xdr:nvSpPr>
        <xdr:cNvPr id="649" name="楕円 648"/>
        <xdr:cNvSpPr/>
      </xdr:nvSpPr>
      <xdr:spPr>
        <a:xfrm>
          <a:off x="15430500" y="129047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138693</xdr:rowOff>
    </xdr:from>
    <xdr:ext cx="534377" cy="259045"/>
    <xdr:sp macro="" textlink="">
      <xdr:nvSpPr>
        <xdr:cNvPr id="650" name="テキスト ボックス 649"/>
        <xdr:cNvSpPr txBox="1"/>
      </xdr:nvSpPr>
      <xdr:spPr>
        <a:xfrm>
          <a:off x="15214111" y="129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55731</xdr:rowOff>
    </xdr:from>
    <xdr:to>
      <xdr:col>76</xdr:col>
      <xdr:colOff>165100</xdr:colOff>
      <xdr:row>75</xdr:row>
      <xdr:rowOff>157331</xdr:rowOff>
    </xdr:to>
    <xdr:sp macro="" textlink="">
      <xdr:nvSpPr>
        <xdr:cNvPr id="651" name="楕円 650"/>
        <xdr:cNvSpPr/>
      </xdr:nvSpPr>
      <xdr:spPr>
        <a:xfrm>
          <a:off x="14541500" y="129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148458</xdr:rowOff>
    </xdr:from>
    <xdr:ext cx="534377" cy="259045"/>
    <xdr:sp macro="" textlink="">
      <xdr:nvSpPr>
        <xdr:cNvPr id="652" name="テキスト ボックス 651"/>
        <xdr:cNvSpPr txBox="1"/>
      </xdr:nvSpPr>
      <xdr:spPr>
        <a:xfrm>
          <a:off x="14325111" y="130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29497</xdr:rowOff>
    </xdr:from>
    <xdr:to>
      <xdr:col>72</xdr:col>
      <xdr:colOff>38100</xdr:colOff>
      <xdr:row>75</xdr:row>
      <xdr:rowOff>131097</xdr:rowOff>
    </xdr:to>
    <xdr:sp macro="" textlink="">
      <xdr:nvSpPr>
        <xdr:cNvPr id="653" name="楕円 652"/>
        <xdr:cNvSpPr/>
      </xdr:nvSpPr>
      <xdr:spPr>
        <a:xfrm>
          <a:off x="13652500" y="12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122224</xdr:rowOff>
    </xdr:from>
    <xdr:ext cx="534377" cy="259045"/>
    <xdr:sp macro="" textlink="">
      <xdr:nvSpPr>
        <xdr:cNvPr id="654" name="テキスト ボックス 653"/>
        <xdr:cNvSpPr txBox="1"/>
      </xdr:nvSpPr>
      <xdr:spPr>
        <a:xfrm>
          <a:off x="13436111" y="1298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151482</xdr:rowOff>
    </xdr:from>
    <xdr:to>
      <xdr:col>67</xdr:col>
      <xdr:colOff>101600</xdr:colOff>
      <xdr:row>75</xdr:row>
      <xdr:rowOff>81632</xdr:rowOff>
    </xdr:to>
    <xdr:sp macro="" textlink="">
      <xdr:nvSpPr>
        <xdr:cNvPr id="655" name="楕円 654"/>
        <xdr:cNvSpPr/>
      </xdr:nvSpPr>
      <xdr:spPr>
        <a:xfrm>
          <a:off x="12763500" y="12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98159</xdr:rowOff>
    </xdr:from>
    <xdr:ext cx="534377" cy="259045"/>
    <xdr:sp macro="" textlink="">
      <xdr:nvSpPr>
        <xdr:cNvPr id="656" name="テキスト ボックス 655"/>
        <xdr:cNvSpPr txBox="1"/>
      </xdr:nvSpPr>
      <xdr:spPr>
        <a:xfrm>
          <a:off x="12547111" y="126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77598</xdr:rowOff>
    </xdr:from>
    <xdr:to>
      <xdr:col>85</xdr:col>
      <xdr:colOff>127000</xdr:colOff>
      <xdr:row>98</xdr:row>
      <xdr:rowOff>95278</xdr:rowOff>
    </xdr:to>
    <xdr:cxnSp macro="">
      <xdr:nvCxnSpPr>
        <xdr:cNvPr id="683" name="直線コネクタ 682"/>
        <xdr:cNvCxnSpPr/>
      </xdr:nvCxnSpPr>
      <xdr:spPr>
        <a:xfrm>
          <a:off x="15481300" y="16879698"/>
          <a:ext cx="8382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70571</xdr:rowOff>
    </xdr:from>
    <xdr:to>
      <xdr:col>81</xdr:col>
      <xdr:colOff>50800</xdr:colOff>
      <xdr:row>98</xdr:row>
      <xdr:rowOff>77598</xdr:rowOff>
    </xdr:to>
    <xdr:cxnSp macro="">
      <xdr:nvCxnSpPr>
        <xdr:cNvPr id="686" name="直線コネクタ 685"/>
        <xdr:cNvCxnSpPr/>
      </xdr:nvCxnSpPr>
      <xdr:spPr>
        <a:xfrm>
          <a:off x="14592300" y="16872671"/>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70571</xdr:rowOff>
    </xdr:from>
    <xdr:to>
      <xdr:col>76</xdr:col>
      <xdr:colOff>114300</xdr:colOff>
      <xdr:row>98</xdr:row>
      <xdr:rowOff>103848</xdr:rowOff>
    </xdr:to>
    <xdr:cxnSp macro="">
      <xdr:nvCxnSpPr>
        <xdr:cNvPr id="689" name="直線コネクタ 688"/>
        <xdr:cNvCxnSpPr/>
      </xdr:nvCxnSpPr>
      <xdr:spPr>
        <a:xfrm flipV="1">
          <a:off x="13703300" y="16872671"/>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103848</xdr:rowOff>
    </xdr:from>
    <xdr:to>
      <xdr:col>71</xdr:col>
      <xdr:colOff>177800</xdr:colOff>
      <xdr:row>98</xdr:row>
      <xdr:rowOff>134479</xdr:rowOff>
    </xdr:to>
    <xdr:cxnSp macro="">
      <xdr:nvCxnSpPr>
        <xdr:cNvPr id="692" name="直線コネクタ 691"/>
        <xdr:cNvCxnSpPr/>
      </xdr:nvCxnSpPr>
      <xdr:spPr>
        <a:xfrm flipV="1">
          <a:off x="12814300" y="16905948"/>
          <a:ext cx="889000" cy="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44478</xdr:rowOff>
    </xdr:from>
    <xdr:to>
      <xdr:col>85</xdr:col>
      <xdr:colOff>177800</xdr:colOff>
      <xdr:row>98</xdr:row>
      <xdr:rowOff>146078</xdr:rowOff>
    </xdr:to>
    <xdr:sp macro="" textlink="">
      <xdr:nvSpPr>
        <xdr:cNvPr id="702" name="楕円 701"/>
        <xdr:cNvSpPr/>
      </xdr:nvSpPr>
      <xdr:spPr>
        <a:xfrm>
          <a:off x="16268700" y="168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534377" cy="259045"/>
    <xdr:sp macro="" textlink="">
      <xdr:nvSpPr>
        <xdr:cNvPr id="703" name="積立金該当値テキスト"/>
        <xdr:cNvSpPr txBox="1"/>
      </xdr:nvSpPr>
      <xdr:spPr>
        <a:xfrm>
          <a:off x="16370300" y="168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26798</xdr:rowOff>
    </xdr:from>
    <xdr:to>
      <xdr:col>81</xdr:col>
      <xdr:colOff>101600</xdr:colOff>
      <xdr:row>98</xdr:row>
      <xdr:rowOff>128398</xdr:rowOff>
    </xdr:to>
    <xdr:sp macro="" textlink="">
      <xdr:nvSpPr>
        <xdr:cNvPr id="704" name="楕円 703"/>
        <xdr:cNvSpPr/>
      </xdr:nvSpPr>
      <xdr:spPr>
        <a:xfrm>
          <a:off x="15430500" y="168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144925</xdr:rowOff>
    </xdr:from>
    <xdr:ext cx="534377" cy="259045"/>
    <xdr:sp macro="" textlink="">
      <xdr:nvSpPr>
        <xdr:cNvPr id="705" name="テキスト ボックス 704"/>
        <xdr:cNvSpPr txBox="1"/>
      </xdr:nvSpPr>
      <xdr:spPr>
        <a:xfrm>
          <a:off x="15214111" y="166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19771</xdr:rowOff>
    </xdr:from>
    <xdr:to>
      <xdr:col>76</xdr:col>
      <xdr:colOff>165100</xdr:colOff>
      <xdr:row>98</xdr:row>
      <xdr:rowOff>121371</xdr:rowOff>
    </xdr:to>
    <xdr:sp macro="" textlink="">
      <xdr:nvSpPr>
        <xdr:cNvPr id="706" name="楕円 705"/>
        <xdr:cNvSpPr/>
      </xdr:nvSpPr>
      <xdr:spPr>
        <a:xfrm>
          <a:off x="145415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137898</xdr:rowOff>
    </xdr:from>
    <xdr:ext cx="534377" cy="259045"/>
    <xdr:sp macro="" textlink="">
      <xdr:nvSpPr>
        <xdr:cNvPr id="707" name="テキスト ボックス 706"/>
        <xdr:cNvSpPr txBox="1"/>
      </xdr:nvSpPr>
      <xdr:spPr>
        <a:xfrm>
          <a:off x="14325111" y="165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53048</xdr:rowOff>
    </xdr:from>
    <xdr:to>
      <xdr:col>72</xdr:col>
      <xdr:colOff>38100</xdr:colOff>
      <xdr:row>98</xdr:row>
      <xdr:rowOff>154648</xdr:rowOff>
    </xdr:to>
    <xdr:sp macro="" textlink="">
      <xdr:nvSpPr>
        <xdr:cNvPr id="708" name="楕円 707"/>
        <xdr:cNvSpPr/>
      </xdr:nvSpPr>
      <xdr:spPr>
        <a:xfrm>
          <a:off x="13652500" y="168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145775</xdr:rowOff>
    </xdr:from>
    <xdr:ext cx="534377" cy="259045"/>
    <xdr:sp macro="" textlink="">
      <xdr:nvSpPr>
        <xdr:cNvPr id="709" name="テキスト ボックス 708"/>
        <xdr:cNvSpPr txBox="1"/>
      </xdr:nvSpPr>
      <xdr:spPr>
        <a:xfrm>
          <a:off x="13436111" y="16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83679</xdr:rowOff>
    </xdr:from>
    <xdr:to>
      <xdr:col>67</xdr:col>
      <xdr:colOff>101600</xdr:colOff>
      <xdr:row>99</xdr:row>
      <xdr:rowOff>13829</xdr:rowOff>
    </xdr:to>
    <xdr:sp macro="" textlink="">
      <xdr:nvSpPr>
        <xdr:cNvPr id="710" name="楕円 709"/>
        <xdr:cNvSpPr/>
      </xdr:nvSpPr>
      <xdr:spPr>
        <a:xfrm>
          <a:off x="12763500" y="168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4956</xdr:rowOff>
    </xdr:from>
    <xdr:ext cx="469744" cy="259045"/>
    <xdr:sp macro="" textlink="">
      <xdr:nvSpPr>
        <xdr:cNvPr id="711" name="テキスト ボックス 710"/>
        <xdr:cNvSpPr txBox="1"/>
      </xdr:nvSpPr>
      <xdr:spPr>
        <a:xfrm>
          <a:off x="12579428" y="1697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30978</xdr:rowOff>
    </xdr:from>
    <xdr:to>
      <xdr:col>116</xdr:col>
      <xdr:colOff>63500</xdr:colOff>
      <xdr:row>53</xdr:row>
      <xdr:rowOff>32075</xdr:rowOff>
    </xdr:to>
    <xdr:cxnSp macro="">
      <xdr:nvCxnSpPr>
        <xdr:cNvPr id="793" name="直線コネクタ 792"/>
        <xdr:cNvCxnSpPr/>
      </xdr:nvCxnSpPr>
      <xdr:spPr>
        <a:xfrm flipV="1">
          <a:off x="21323300" y="9117828"/>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32075</xdr:rowOff>
    </xdr:from>
    <xdr:to>
      <xdr:col>111</xdr:col>
      <xdr:colOff>177800</xdr:colOff>
      <xdr:row>53</xdr:row>
      <xdr:rowOff>32532</xdr:rowOff>
    </xdr:to>
    <xdr:cxnSp macro="">
      <xdr:nvCxnSpPr>
        <xdr:cNvPr id="796" name="直線コネクタ 795"/>
        <xdr:cNvCxnSpPr/>
      </xdr:nvCxnSpPr>
      <xdr:spPr>
        <a:xfrm flipV="1">
          <a:off x="20434300" y="91189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29606</xdr:rowOff>
    </xdr:from>
    <xdr:to>
      <xdr:col>107</xdr:col>
      <xdr:colOff>50800</xdr:colOff>
      <xdr:row>53</xdr:row>
      <xdr:rowOff>32532</xdr:rowOff>
    </xdr:to>
    <xdr:cxnSp macro="">
      <xdr:nvCxnSpPr>
        <xdr:cNvPr id="799" name="直線コネクタ 798"/>
        <xdr:cNvCxnSpPr/>
      </xdr:nvCxnSpPr>
      <xdr:spPr>
        <a:xfrm>
          <a:off x="19545300" y="911645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55758</xdr:rowOff>
    </xdr:from>
    <xdr:to>
      <xdr:col>102</xdr:col>
      <xdr:colOff>114300</xdr:colOff>
      <xdr:row>53</xdr:row>
      <xdr:rowOff>29606</xdr:rowOff>
    </xdr:to>
    <xdr:cxnSp macro="">
      <xdr:nvCxnSpPr>
        <xdr:cNvPr id="802" name="直線コネクタ 801"/>
        <xdr:cNvCxnSpPr/>
      </xdr:nvCxnSpPr>
      <xdr:spPr>
        <a:xfrm>
          <a:off x="18656300" y="8799708"/>
          <a:ext cx="889000" cy="3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151628</xdr:rowOff>
    </xdr:from>
    <xdr:to>
      <xdr:col>116</xdr:col>
      <xdr:colOff>114300</xdr:colOff>
      <xdr:row>53</xdr:row>
      <xdr:rowOff>81778</xdr:rowOff>
    </xdr:to>
    <xdr:sp macro="" textlink="">
      <xdr:nvSpPr>
        <xdr:cNvPr id="812" name="楕円 811"/>
        <xdr:cNvSpPr/>
      </xdr:nvSpPr>
      <xdr:spPr>
        <a:xfrm>
          <a:off x="22110700" y="90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3055</xdr:rowOff>
    </xdr:from>
    <xdr:ext cx="534377" cy="259045"/>
    <xdr:sp macro="" textlink="">
      <xdr:nvSpPr>
        <xdr:cNvPr id="813" name="貸付金該当値テキスト"/>
        <xdr:cNvSpPr txBox="1"/>
      </xdr:nvSpPr>
      <xdr:spPr>
        <a:xfrm>
          <a:off x="22212300" y="89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152725</xdr:rowOff>
    </xdr:from>
    <xdr:to>
      <xdr:col>112</xdr:col>
      <xdr:colOff>38100</xdr:colOff>
      <xdr:row>53</xdr:row>
      <xdr:rowOff>82875</xdr:rowOff>
    </xdr:to>
    <xdr:sp macro="" textlink="">
      <xdr:nvSpPr>
        <xdr:cNvPr id="814" name="楕円 813"/>
        <xdr:cNvSpPr/>
      </xdr:nvSpPr>
      <xdr:spPr>
        <a:xfrm>
          <a:off x="21272500" y="90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99402</xdr:rowOff>
    </xdr:from>
    <xdr:ext cx="534377" cy="259045"/>
    <xdr:sp macro="" textlink="">
      <xdr:nvSpPr>
        <xdr:cNvPr id="815" name="テキスト ボックス 814"/>
        <xdr:cNvSpPr txBox="1"/>
      </xdr:nvSpPr>
      <xdr:spPr>
        <a:xfrm>
          <a:off x="21056111" y="88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153182</xdr:rowOff>
    </xdr:from>
    <xdr:to>
      <xdr:col>107</xdr:col>
      <xdr:colOff>101600</xdr:colOff>
      <xdr:row>53</xdr:row>
      <xdr:rowOff>83332</xdr:rowOff>
    </xdr:to>
    <xdr:sp macro="" textlink="">
      <xdr:nvSpPr>
        <xdr:cNvPr id="816" name="楕円 815"/>
        <xdr:cNvSpPr/>
      </xdr:nvSpPr>
      <xdr:spPr>
        <a:xfrm>
          <a:off x="20383500" y="906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99859</xdr:rowOff>
    </xdr:from>
    <xdr:ext cx="534377" cy="259045"/>
    <xdr:sp macro="" textlink="">
      <xdr:nvSpPr>
        <xdr:cNvPr id="817" name="テキスト ボックス 816"/>
        <xdr:cNvSpPr txBox="1"/>
      </xdr:nvSpPr>
      <xdr:spPr>
        <a:xfrm>
          <a:off x="20167111" y="88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150256</xdr:rowOff>
    </xdr:from>
    <xdr:to>
      <xdr:col>102</xdr:col>
      <xdr:colOff>165100</xdr:colOff>
      <xdr:row>53</xdr:row>
      <xdr:rowOff>80406</xdr:rowOff>
    </xdr:to>
    <xdr:sp macro="" textlink="">
      <xdr:nvSpPr>
        <xdr:cNvPr id="818" name="楕円 817"/>
        <xdr:cNvSpPr/>
      </xdr:nvSpPr>
      <xdr:spPr>
        <a:xfrm>
          <a:off x="19494500" y="90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96933</xdr:rowOff>
    </xdr:from>
    <xdr:ext cx="534377" cy="259045"/>
    <xdr:sp macro="" textlink="">
      <xdr:nvSpPr>
        <xdr:cNvPr id="819" name="テキスト ボックス 818"/>
        <xdr:cNvSpPr txBox="1"/>
      </xdr:nvSpPr>
      <xdr:spPr>
        <a:xfrm>
          <a:off x="19278111" y="88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4958</xdr:rowOff>
    </xdr:from>
    <xdr:to>
      <xdr:col>98</xdr:col>
      <xdr:colOff>38100</xdr:colOff>
      <xdr:row>51</xdr:row>
      <xdr:rowOff>106558</xdr:rowOff>
    </xdr:to>
    <xdr:sp macro="" textlink="">
      <xdr:nvSpPr>
        <xdr:cNvPr id="820" name="楕円 819"/>
        <xdr:cNvSpPr/>
      </xdr:nvSpPr>
      <xdr:spPr>
        <a:xfrm>
          <a:off x="18605500" y="87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123085</xdr:rowOff>
    </xdr:from>
    <xdr:ext cx="534377" cy="259045"/>
    <xdr:sp macro="" textlink="">
      <xdr:nvSpPr>
        <xdr:cNvPr id="821" name="テキスト ボックス 820"/>
        <xdr:cNvSpPr txBox="1"/>
      </xdr:nvSpPr>
      <xdr:spPr>
        <a:xfrm>
          <a:off x="18389111" y="85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94094</xdr:rowOff>
    </xdr:from>
    <xdr:to>
      <xdr:col>116</xdr:col>
      <xdr:colOff>63500</xdr:colOff>
      <xdr:row>73</xdr:row>
      <xdr:rowOff>124022</xdr:rowOff>
    </xdr:to>
    <xdr:cxnSp macro="">
      <xdr:nvCxnSpPr>
        <xdr:cNvPr id="851" name="直線コネクタ 850"/>
        <xdr:cNvCxnSpPr/>
      </xdr:nvCxnSpPr>
      <xdr:spPr>
        <a:xfrm flipV="1">
          <a:off x="21323300" y="12609944"/>
          <a:ext cx="8382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124022</xdr:rowOff>
    </xdr:from>
    <xdr:to>
      <xdr:col>111</xdr:col>
      <xdr:colOff>177800</xdr:colOff>
      <xdr:row>74</xdr:row>
      <xdr:rowOff>2654</xdr:rowOff>
    </xdr:to>
    <xdr:cxnSp macro="">
      <xdr:nvCxnSpPr>
        <xdr:cNvPr id="854" name="直線コネクタ 853"/>
        <xdr:cNvCxnSpPr/>
      </xdr:nvCxnSpPr>
      <xdr:spPr>
        <a:xfrm flipV="1">
          <a:off x="20434300" y="12639872"/>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2654</xdr:rowOff>
    </xdr:from>
    <xdr:to>
      <xdr:col>107</xdr:col>
      <xdr:colOff>50800</xdr:colOff>
      <xdr:row>74</xdr:row>
      <xdr:rowOff>79559</xdr:rowOff>
    </xdr:to>
    <xdr:cxnSp macro="">
      <xdr:nvCxnSpPr>
        <xdr:cNvPr id="857" name="直線コネクタ 856"/>
        <xdr:cNvCxnSpPr/>
      </xdr:nvCxnSpPr>
      <xdr:spPr>
        <a:xfrm flipV="1">
          <a:off x="19545300" y="12689954"/>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79559</xdr:rowOff>
    </xdr:from>
    <xdr:to>
      <xdr:col>102</xdr:col>
      <xdr:colOff>114300</xdr:colOff>
      <xdr:row>74</xdr:row>
      <xdr:rowOff>136823</xdr:rowOff>
    </xdr:to>
    <xdr:cxnSp macro="">
      <xdr:nvCxnSpPr>
        <xdr:cNvPr id="860" name="直線コネクタ 859"/>
        <xdr:cNvCxnSpPr/>
      </xdr:nvCxnSpPr>
      <xdr:spPr>
        <a:xfrm flipV="1">
          <a:off x="18656300" y="127668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43294</xdr:rowOff>
    </xdr:from>
    <xdr:to>
      <xdr:col>116</xdr:col>
      <xdr:colOff>114300</xdr:colOff>
      <xdr:row>73</xdr:row>
      <xdr:rowOff>144894</xdr:rowOff>
    </xdr:to>
    <xdr:sp macro="" textlink="">
      <xdr:nvSpPr>
        <xdr:cNvPr id="870" name="楕円 869"/>
        <xdr:cNvSpPr/>
      </xdr:nvSpPr>
      <xdr:spPr>
        <a:xfrm>
          <a:off x="22110700" y="125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66171</xdr:rowOff>
    </xdr:from>
    <xdr:ext cx="534377" cy="259045"/>
    <xdr:sp macro="" textlink="">
      <xdr:nvSpPr>
        <xdr:cNvPr id="871" name="繰出金該当値テキスト"/>
        <xdr:cNvSpPr txBox="1"/>
      </xdr:nvSpPr>
      <xdr:spPr>
        <a:xfrm>
          <a:off x="22212300" y="124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73222</xdr:rowOff>
    </xdr:from>
    <xdr:to>
      <xdr:col>112</xdr:col>
      <xdr:colOff>38100</xdr:colOff>
      <xdr:row>74</xdr:row>
      <xdr:rowOff>3372</xdr:rowOff>
    </xdr:to>
    <xdr:sp macro="" textlink="">
      <xdr:nvSpPr>
        <xdr:cNvPr id="872" name="楕円 871"/>
        <xdr:cNvSpPr/>
      </xdr:nvSpPr>
      <xdr:spPr>
        <a:xfrm>
          <a:off x="21272500" y="125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19899</xdr:rowOff>
    </xdr:from>
    <xdr:ext cx="534377" cy="259045"/>
    <xdr:sp macro="" textlink="">
      <xdr:nvSpPr>
        <xdr:cNvPr id="873" name="テキスト ボックス 872"/>
        <xdr:cNvSpPr txBox="1"/>
      </xdr:nvSpPr>
      <xdr:spPr>
        <a:xfrm>
          <a:off x="21056111" y="123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123304</xdr:rowOff>
    </xdr:from>
    <xdr:to>
      <xdr:col>107</xdr:col>
      <xdr:colOff>101600</xdr:colOff>
      <xdr:row>74</xdr:row>
      <xdr:rowOff>53454</xdr:rowOff>
    </xdr:to>
    <xdr:sp macro="" textlink="">
      <xdr:nvSpPr>
        <xdr:cNvPr id="874" name="楕円 873"/>
        <xdr:cNvSpPr/>
      </xdr:nvSpPr>
      <xdr:spPr>
        <a:xfrm>
          <a:off x="20383500" y="126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69981</xdr:rowOff>
    </xdr:from>
    <xdr:ext cx="534377" cy="259045"/>
    <xdr:sp macro="" textlink="">
      <xdr:nvSpPr>
        <xdr:cNvPr id="875" name="テキスト ボックス 874"/>
        <xdr:cNvSpPr txBox="1"/>
      </xdr:nvSpPr>
      <xdr:spPr>
        <a:xfrm>
          <a:off x="20167111" y="124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28759</xdr:rowOff>
    </xdr:from>
    <xdr:to>
      <xdr:col>102</xdr:col>
      <xdr:colOff>165100</xdr:colOff>
      <xdr:row>74</xdr:row>
      <xdr:rowOff>130359</xdr:rowOff>
    </xdr:to>
    <xdr:sp macro="" textlink="">
      <xdr:nvSpPr>
        <xdr:cNvPr id="876" name="楕円 875"/>
        <xdr:cNvSpPr/>
      </xdr:nvSpPr>
      <xdr:spPr>
        <a:xfrm>
          <a:off x="19494500" y="127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146886</xdr:rowOff>
    </xdr:from>
    <xdr:ext cx="534377" cy="259045"/>
    <xdr:sp macro="" textlink="">
      <xdr:nvSpPr>
        <xdr:cNvPr id="877" name="テキスト ボックス 876"/>
        <xdr:cNvSpPr txBox="1"/>
      </xdr:nvSpPr>
      <xdr:spPr>
        <a:xfrm>
          <a:off x="19278111" y="12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86023</xdr:rowOff>
    </xdr:from>
    <xdr:to>
      <xdr:col>98</xdr:col>
      <xdr:colOff>38100</xdr:colOff>
      <xdr:row>75</xdr:row>
      <xdr:rowOff>16173</xdr:rowOff>
    </xdr:to>
    <xdr:sp macro="" textlink="">
      <xdr:nvSpPr>
        <xdr:cNvPr id="878" name="楕円 877"/>
        <xdr:cNvSpPr/>
      </xdr:nvSpPr>
      <xdr:spPr>
        <a:xfrm>
          <a:off x="18605500" y="127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32700</xdr:rowOff>
    </xdr:from>
    <xdr:ext cx="534377" cy="259045"/>
    <xdr:sp macro="" textlink="">
      <xdr:nvSpPr>
        <xdr:cNvPr id="879" name="テキスト ボックス 878"/>
        <xdr:cNvSpPr txBox="1"/>
      </xdr:nvSpPr>
      <xdr:spPr>
        <a:xfrm>
          <a:off x="18389111" y="125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人件費は消防組織の市単独運営などにより、類似団体平均を約</a:t>
          </a:r>
          <a:r>
            <a:rPr kumimoji="1" lang="en-US" altLang="ja-JP" sz="1200">
              <a:latin typeface="ＭＳ Ｐゴシック" panose="020B0600070205080204" pitchFamily="50" charset="-128"/>
              <a:ea typeface="ＭＳ Ｐゴシック" panose="020B0600070205080204" pitchFamily="50" charset="-128"/>
            </a:rPr>
            <a:t>9,000</a:t>
          </a:r>
          <a:r>
            <a:rPr kumimoji="1" lang="ja-JP" altLang="en-US" sz="1200">
              <a:latin typeface="ＭＳ Ｐゴシック" panose="020B0600070205080204" pitchFamily="50" charset="-128"/>
              <a:ea typeface="ＭＳ Ｐゴシック" panose="020B0600070205080204" pitchFamily="50" charset="-128"/>
            </a:rPr>
            <a:t>円上回る水準となっている。平成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年度から保育施設の民営化や業務の民間委託を進めた結果、前年度よりも類似団体平均に近づいており、今後も維持できるよう努めていく。維持補修費は平成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年度の除雪経費が前年度よりも少なかったため前年度より</a:t>
          </a:r>
          <a:r>
            <a:rPr kumimoji="1" lang="en-US" altLang="ja-JP" sz="1200">
              <a:latin typeface="ＭＳ Ｐゴシック" panose="020B0600070205080204" pitchFamily="50" charset="-128"/>
              <a:ea typeface="ＭＳ Ｐゴシック" panose="020B0600070205080204" pitchFamily="50" charset="-128"/>
            </a:rPr>
            <a:t>2,485</a:t>
          </a:r>
          <a:r>
            <a:rPr kumimoji="1" lang="ja-JP" altLang="en-US" sz="1200">
              <a:latin typeface="ＭＳ Ｐゴシック" panose="020B0600070205080204" pitchFamily="50" charset="-128"/>
              <a:ea typeface="ＭＳ Ｐゴシック" panose="020B0600070205080204" pitchFamily="50" charset="-128"/>
            </a:rPr>
            <a:t>円減額の</a:t>
          </a:r>
          <a:r>
            <a:rPr kumimoji="1" lang="en-US" altLang="ja-JP" sz="1200">
              <a:latin typeface="ＭＳ Ｐゴシック" panose="020B0600070205080204" pitchFamily="50" charset="-128"/>
              <a:ea typeface="ＭＳ Ｐゴシック" panose="020B0600070205080204" pitchFamily="50" charset="-128"/>
            </a:rPr>
            <a:t>17,729</a:t>
          </a:r>
          <a:r>
            <a:rPr kumimoji="1" lang="ja-JP" altLang="en-US" sz="1200">
              <a:latin typeface="ＭＳ Ｐゴシック" panose="020B0600070205080204" pitchFamily="50" charset="-128"/>
              <a:ea typeface="ＭＳ Ｐゴシック" panose="020B0600070205080204" pitchFamily="50" charset="-128"/>
            </a:rPr>
            <a:t>円となったが、類似団体平均を</a:t>
          </a:r>
          <a:r>
            <a:rPr kumimoji="1" lang="en-US" altLang="ja-JP" sz="1200">
              <a:latin typeface="ＭＳ Ｐゴシック" panose="020B0600070205080204" pitchFamily="50" charset="-128"/>
              <a:ea typeface="ＭＳ Ｐゴシック" panose="020B0600070205080204" pitchFamily="50" charset="-128"/>
            </a:rPr>
            <a:t>10,268</a:t>
          </a:r>
          <a:r>
            <a:rPr kumimoji="1" lang="ja-JP" altLang="en-US" sz="1200">
              <a:latin typeface="ＭＳ Ｐゴシック" panose="020B0600070205080204" pitchFamily="50" charset="-128"/>
              <a:ea typeface="ＭＳ Ｐゴシック" panose="020B0600070205080204" pitchFamily="50" charset="-128"/>
            </a:rPr>
            <a:t>円上回っている。豪雪地域であること、老朽化した施設が多いことなどから今後も類似団体平均を上回る水準で推移すると見込まれる。物件費、扶助費、補助費等については類似団体平均を下回っているが、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コストはいずれも年々増加しており、今後も少子化対策や障がい者、生活困窮者対策などによる扶助費の増加、一部事務組合負担金や各種補助金などによる補助費等の増加などが見込まれる。普通建設事業費は前年度より</a:t>
          </a:r>
          <a:r>
            <a:rPr kumimoji="1" lang="en-US" altLang="ja-JP" sz="1200">
              <a:latin typeface="ＭＳ Ｐゴシック" panose="020B0600070205080204" pitchFamily="50" charset="-128"/>
              <a:ea typeface="ＭＳ Ｐゴシック" panose="020B0600070205080204" pitchFamily="50" charset="-128"/>
            </a:rPr>
            <a:t>13,402</a:t>
          </a:r>
          <a:r>
            <a:rPr kumimoji="1" lang="ja-JP" altLang="en-US" sz="1200">
              <a:latin typeface="ＭＳ Ｐゴシック" panose="020B0600070205080204" pitchFamily="50" charset="-128"/>
              <a:ea typeface="ＭＳ Ｐゴシック" panose="020B0600070205080204" pitchFamily="50" charset="-128"/>
            </a:rPr>
            <a:t>円増え、類似団体平均を</a:t>
          </a:r>
          <a:r>
            <a:rPr kumimoji="1" lang="en-US" altLang="ja-JP" sz="1200">
              <a:latin typeface="ＭＳ Ｐゴシック" panose="020B0600070205080204" pitchFamily="50" charset="-128"/>
              <a:ea typeface="ＭＳ Ｐゴシック" panose="020B0600070205080204" pitchFamily="50" charset="-128"/>
            </a:rPr>
            <a:t>9,253</a:t>
          </a:r>
          <a:r>
            <a:rPr kumimoji="1" lang="ja-JP" altLang="en-US" sz="1200">
              <a:latin typeface="ＭＳ Ｐゴシック" panose="020B0600070205080204" pitchFamily="50" charset="-128"/>
              <a:ea typeface="ＭＳ Ｐゴシック" panose="020B0600070205080204" pitchFamily="50" charset="-128"/>
            </a:rPr>
            <a:t>円上回った。今後も大規模事業が続くため、市債残高を増やさないよう留意しながら、事業を厳選し計画的に実施していく。公債費はこれまで実施してきた地方債の発行抑制や繰上償還の効果で平成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年度から類似団体平均以下になっているが、依然高止まりの状況にあること、平成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年度以降積極的に利用している過疎対策事業債の償還年限が他の起債より短いため</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あたりの元金償還額が大きくなることから、引き続き地方債発行を抑制し財政の健全化を図っていく必要がある。積立金は今後の地方債の繰上償還や施設整備等に活用するため減債基金と特定目的基金の積立を計画的に行い、財政調整基金についても財政運営上必要な水準を維持できるようにし、財政運営に役立てていく。繰出金は前年度より</a:t>
          </a:r>
          <a:r>
            <a:rPr kumimoji="1" lang="en-US" altLang="ja-JP" sz="1200">
              <a:latin typeface="ＭＳ Ｐゴシック" panose="020B0600070205080204" pitchFamily="50" charset="-128"/>
              <a:ea typeface="ＭＳ Ｐゴシック" panose="020B0600070205080204" pitchFamily="50" charset="-128"/>
            </a:rPr>
            <a:t>1,571</a:t>
          </a:r>
          <a:r>
            <a:rPr kumimoji="1" lang="ja-JP" altLang="en-US" sz="1200">
              <a:latin typeface="ＭＳ Ｐゴシック" panose="020B0600070205080204" pitchFamily="50" charset="-128"/>
              <a:ea typeface="ＭＳ Ｐゴシック" panose="020B0600070205080204" pitchFamily="50" charset="-128"/>
            </a:rPr>
            <a:t>円増加し、類似団体平均を</a:t>
          </a:r>
          <a:r>
            <a:rPr kumimoji="1" lang="en-US" altLang="ja-JP" sz="1200">
              <a:latin typeface="ＭＳ Ｐゴシック" panose="020B0600070205080204" pitchFamily="50" charset="-128"/>
              <a:ea typeface="ＭＳ Ｐゴシック" panose="020B0600070205080204" pitchFamily="50" charset="-128"/>
            </a:rPr>
            <a:t>16,377</a:t>
          </a:r>
          <a:r>
            <a:rPr kumimoji="1" lang="ja-JP" altLang="en-US" sz="1200">
              <a:latin typeface="ＭＳ Ｐゴシック" panose="020B0600070205080204" pitchFamily="50" charset="-128"/>
              <a:ea typeface="ＭＳ Ｐゴシック" panose="020B0600070205080204" pitchFamily="50" charset="-128"/>
            </a:rPr>
            <a:t>円上回った。下水道事業や国民健康保険事業、介護保険事業への繰出金が増加傾向にあり、類似団体平均を上回る水準が続いているため、各会計の健全運営に向けた取組みを進めていく。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24,261
24,068
196.98
14,028,441
13,284,141
696,552
7,314,166
13,918,814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113221</xdr:rowOff>
    </xdr:from>
    <xdr:to>
      <xdr:col>24</xdr:col>
      <xdr:colOff>63500</xdr:colOff>
      <xdr:row>34</xdr:row>
      <xdr:rowOff>22352</xdr:rowOff>
    </xdr:to>
    <xdr:cxnSp macro="">
      <xdr:nvCxnSpPr>
        <xdr:cNvPr id="61" name="直線コネクタ 60"/>
        <xdr:cNvCxnSpPr/>
      </xdr:nvCxnSpPr>
      <xdr:spPr>
        <a:xfrm flipV="1">
          <a:off x="3797300" y="5771071"/>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xdr:rowOff>
    </xdr:from>
    <xdr:to>
      <xdr:col>19</xdr:col>
      <xdr:colOff>177800</xdr:colOff>
      <xdr:row>34</xdr:row>
      <xdr:rowOff>22352</xdr:rowOff>
    </xdr:to>
    <xdr:cxnSp macro="">
      <xdr:nvCxnSpPr>
        <xdr:cNvPr id="64" name="直線コネクタ 63"/>
        <xdr:cNvCxnSpPr/>
      </xdr:nvCxnSpPr>
      <xdr:spPr>
        <a:xfrm>
          <a:off x="2908300" y="582955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71691</xdr:rowOff>
    </xdr:from>
    <xdr:to>
      <xdr:col>15</xdr:col>
      <xdr:colOff>50800</xdr:colOff>
      <xdr:row>34</xdr:row>
      <xdr:rowOff>254</xdr:rowOff>
    </xdr:to>
    <xdr:cxnSp macro="">
      <xdr:nvCxnSpPr>
        <xdr:cNvPr id="67" name="直線コネクタ 66"/>
        <xdr:cNvCxnSpPr/>
      </xdr:nvCxnSpPr>
      <xdr:spPr>
        <a:xfrm>
          <a:off x="2019300" y="5729541"/>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71691</xdr:rowOff>
    </xdr:from>
    <xdr:to>
      <xdr:col>10</xdr:col>
      <xdr:colOff>114300</xdr:colOff>
      <xdr:row>33</xdr:row>
      <xdr:rowOff>75502</xdr:rowOff>
    </xdr:to>
    <xdr:cxnSp macro="">
      <xdr:nvCxnSpPr>
        <xdr:cNvPr id="70" name="直線コネクタ 69"/>
        <xdr:cNvCxnSpPr/>
      </xdr:nvCxnSpPr>
      <xdr:spPr>
        <a:xfrm flipV="1">
          <a:off x="1130300" y="572954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62421</xdr:rowOff>
    </xdr:from>
    <xdr:to>
      <xdr:col>24</xdr:col>
      <xdr:colOff>114300</xdr:colOff>
      <xdr:row>33</xdr:row>
      <xdr:rowOff>164021</xdr:rowOff>
    </xdr:to>
    <xdr:sp macro="" textlink="">
      <xdr:nvSpPr>
        <xdr:cNvPr id="80" name="楕円 79"/>
        <xdr:cNvSpPr/>
      </xdr:nvSpPr>
      <xdr:spPr>
        <a:xfrm>
          <a:off x="4584700" y="57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85298</xdr:rowOff>
    </xdr:from>
    <xdr:ext cx="469744" cy="259045"/>
    <xdr:sp macro="" textlink="">
      <xdr:nvSpPr>
        <xdr:cNvPr id="81" name="議会費該当値テキスト"/>
        <xdr:cNvSpPr txBox="1"/>
      </xdr:nvSpPr>
      <xdr:spPr>
        <a:xfrm>
          <a:off x="4686300" y="55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143002</xdr:rowOff>
    </xdr:from>
    <xdr:to>
      <xdr:col>20</xdr:col>
      <xdr:colOff>38100</xdr:colOff>
      <xdr:row>34</xdr:row>
      <xdr:rowOff>73152</xdr:rowOff>
    </xdr:to>
    <xdr:sp macro="" textlink="">
      <xdr:nvSpPr>
        <xdr:cNvPr id="82" name="楕円 81"/>
        <xdr:cNvSpPr/>
      </xdr:nvSpPr>
      <xdr:spPr>
        <a:xfrm>
          <a:off x="3746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89679</xdr:rowOff>
    </xdr:from>
    <xdr:ext cx="469744" cy="259045"/>
    <xdr:sp macro="" textlink="">
      <xdr:nvSpPr>
        <xdr:cNvPr id="83" name="テキスト ボックス 82"/>
        <xdr:cNvSpPr txBox="1"/>
      </xdr:nvSpPr>
      <xdr:spPr>
        <a:xfrm>
          <a:off x="3562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120904</xdr:rowOff>
    </xdr:from>
    <xdr:to>
      <xdr:col>15</xdr:col>
      <xdr:colOff>101600</xdr:colOff>
      <xdr:row>34</xdr:row>
      <xdr:rowOff>51054</xdr:rowOff>
    </xdr:to>
    <xdr:sp macro="" textlink="">
      <xdr:nvSpPr>
        <xdr:cNvPr id="84" name="楕円 83"/>
        <xdr:cNvSpPr/>
      </xdr:nvSpPr>
      <xdr:spPr>
        <a:xfrm>
          <a:off x="2857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67581</xdr:rowOff>
    </xdr:from>
    <xdr:ext cx="469744" cy="259045"/>
    <xdr:sp macro="" textlink="">
      <xdr:nvSpPr>
        <xdr:cNvPr id="85" name="テキスト ボックス 84"/>
        <xdr:cNvSpPr txBox="1"/>
      </xdr:nvSpPr>
      <xdr:spPr>
        <a:xfrm>
          <a:off x="2673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20891</xdr:rowOff>
    </xdr:from>
    <xdr:to>
      <xdr:col>10</xdr:col>
      <xdr:colOff>165100</xdr:colOff>
      <xdr:row>33</xdr:row>
      <xdr:rowOff>122491</xdr:rowOff>
    </xdr:to>
    <xdr:sp macro="" textlink="">
      <xdr:nvSpPr>
        <xdr:cNvPr id="86" name="楕円 85"/>
        <xdr:cNvSpPr/>
      </xdr:nvSpPr>
      <xdr:spPr>
        <a:xfrm>
          <a:off x="1968500" y="56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139018</xdr:rowOff>
    </xdr:from>
    <xdr:ext cx="469744" cy="259045"/>
    <xdr:sp macro="" textlink="">
      <xdr:nvSpPr>
        <xdr:cNvPr id="87" name="テキスト ボックス 86"/>
        <xdr:cNvSpPr txBox="1"/>
      </xdr:nvSpPr>
      <xdr:spPr>
        <a:xfrm>
          <a:off x="1784428" y="545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24702</xdr:rowOff>
    </xdr:from>
    <xdr:to>
      <xdr:col>6</xdr:col>
      <xdr:colOff>38100</xdr:colOff>
      <xdr:row>33</xdr:row>
      <xdr:rowOff>126302</xdr:rowOff>
    </xdr:to>
    <xdr:sp macro="" textlink="">
      <xdr:nvSpPr>
        <xdr:cNvPr id="88" name="楕円 87"/>
        <xdr:cNvSpPr/>
      </xdr:nvSpPr>
      <xdr:spPr>
        <a:xfrm>
          <a:off x="1079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142829</xdr:rowOff>
    </xdr:from>
    <xdr:ext cx="469744" cy="259045"/>
    <xdr:sp macro="" textlink="">
      <xdr:nvSpPr>
        <xdr:cNvPr id="89" name="テキスト ボックス 88"/>
        <xdr:cNvSpPr txBox="1"/>
      </xdr:nvSpPr>
      <xdr:spPr>
        <a:xfrm>
          <a:off x="895428"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42850</xdr:rowOff>
    </xdr:from>
    <xdr:to>
      <xdr:col>24</xdr:col>
      <xdr:colOff>63500</xdr:colOff>
      <xdr:row>58</xdr:row>
      <xdr:rowOff>63062</xdr:rowOff>
    </xdr:to>
    <xdr:cxnSp macro="">
      <xdr:nvCxnSpPr>
        <xdr:cNvPr id="118" name="直線コネクタ 117"/>
        <xdr:cNvCxnSpPr/>
      </xdr:nvCxnSpPr>
      <xdr:spPr>
        <a:xfrm>
          <a:off x="3797300" y="9986950"/>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34420</xdr:rowOff>
    </xdr:from>
    <xdr:to>
      <xdr:col>19</xdr:col>
      <xdr:colOff>177800</xdr:colOff>
      <xdr:row>58</xdr:row>
      <xdr:rowOff>42850</xdr:rowOff>
    </xdr:to>
    <xdr:cxnSp macro="">
      <xdr:nvCxnSpPr>
        <xdr:cNvPr id="121" name="直線コネクタ 120"/>
        <xdr:cNvCxnSpPr/>
      </xdr:nvCxnSpPr>
      <xdr:spPr>
        <a:xfrm>
          <a:off x="2908300" y="9978520"/>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34420</xdr:rowOff>
    </xdr:from>
    <xdr:to>
      <xdr:col>15</xdr:col>
      <xdr:colOff>50800</xdr:colOff>
      <xdr:row>58</xdr:row>
      <xdr:rowOff>69786</xdr:rowOff>
    </xdr:to>
    <xdr:cxnSp macro="">
      <xdr:nvCxnSpPr>
        <xdr:cNvPr id="124" name="直線コネクタ 123"/>
        <xdr:cNvCxnSpPr/>
      </xdr:nvCxnSpPr>
      <xdr:spPr>
        <a:xfrm flipV="1">
          <a:off x="2019300" y="9978520"/>
          <a:ext cx="889000" cy="3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69786</xdr:rowOff>
    </xdr:from>
    <xdr:to>
      <xdr:col>10</xdr:col>
      <xdr:colOff>114300</xdr:colOff>
      <xdr:row>58</xdr:row>
      <xdr:rowOff>111746</xdr:rowOff>
    </xdr:to>
    <xdr:cxnSp macro="">
      <xdr:nvCxnSpPr>
        <xdr:cNvPr id="127" name="直線コネクタ 126"/>
        <xdr:cNvCxnSpPr/>
      </xdr:nvCxnSpPr>
      <xdr:spPr>
        <a:xfrm flipV="1">
          <a:off x="1130300" y="10013886"/>
          <a:ext cx="889000" cy="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12262</xdr:rowOff>
    </xdr:from>
    <xdr:to>
      <xdr:col>24</xdr:col>
      <xdr:colOff>114300</xdr:colOff>
      <xdr:row>58</xdr:row>
      <xdr:rowOff>113862</xdr:rowOff>
    </xdr:to>
    <xdr:sp macro="" textlink="">
      <xdr:nvSpPr>
        <xdr:cNvPr id="137" name="楕円 136"/>
        <xdr:cNvSpPr/>
      </xdr:nvSpPr>
      <xdr:spPr>
        <a:xfrm>
          <a:off x="4584700" y="99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163500</xdr:rowOff>
    </xdr:from>
    <xdr:to>
      <xdr:col>20</xdr:col>
      <xdr:colOff>38100</xdr:colOff>
      <xdr:row>58</xdr:row>
      <xdr:rowOff>93650</xdr:rowOff>
    </xdr:to>
    <xdr:sp macro="" textlink="">
      <xdr:nvSpPr>
        <xdr:cNvPr id="139" name="楕円 138"/>
        <xdr:cNvSpPr/>
      </xdr:nvSpPr>
      <xdr:spPr>
        <a:xfrm>
          <a:off x="3746500" y="99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110177</xdr:rowOff>
    </xdr:from>
    <xdr:ext cx="534377" cy="259045"/>
    <xdr:sp macro="" textlink="">
      <xdr:nvSpPr>
        <xdr:cNvPr id="140" name="テキスト ボックス 139"/>
        <xdr:cNvSpPr txBox="1"/>
      </xdr:nvSpPr>
      <xdr:spPr>
        <a:xfrm>
          <a:off x="3530111" y="97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155070</xdr:rowOff>
    </xdr:from>
    <xdr:to>
      <xdr:col>15</xdr:col>
      <xdr:colOff>101600</xdr:colOff>
      <xdr:row>58</xdr:row>
      <xdr:rowOff>85220</xdr:rowOff>
    </xdr:to>
    <xdr:sp macro="" textlink="">
      <xdr:nvSpPr>
        <xdr:cNvPr id="141" name="楕円 140"/>
        <xdr:cNvSpPr/>
      </xdr:nvSpPr>
      <xdr:spPr>
        <a:xfrm>
          <a:off x="2857500" y="99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101747</xdr:rowOff>
    </xdr:from>
    <xdr:ext cx="534377" cy="259045"/>
    <xdr:sp macro="" textlink="">
      <xdr:nvSpPr>
        <xdr:cNvPr id="142" name="テキスト ボックス 141"/>
        <xdr:cNvSpPr txBox="1"/>
      </xdr:nvSpPr>
      <xdr:spPr>
        <a:xfrm>
          <a:off x="2641111" y="97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18986</xdr:rowOff>
    </xdr:from>
    <xdr:to>
      <xdr:col>10</xdr:col>
      <xdr:colOff>165100</xdr:colOff>
      <xdr:row>58</xdr:row>
      <xdr:rowOff>120586</xdr:rowOff>
    </xdr:to>
    <xdr:sp macro="" textlink="">
      <xdr:nvSpPr>
        <xdr:cNvPr id="143" name="楕円 142"/>
        <xdr:cNvSpPr/>
      </xdr:nvSpPr>
      <xdr:spPr>
        <a:xfrm>
          <a:off x="1968500" y="99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111713</xdr:rowOff>
    </xdr:from>
    <xdr:ext cx="534377" cy="259045"/>
    <xdr:sp macro="" textlink="">
      <xdr:nvSpPr>
        <xdr:cNvPr id="144" name="テキスト ボックス 143"/>
        <xdr:cNvSpPr txBox="1"/>
      </xdr:nvSpPr>
      <xdr:spPr>
        <a:xfrm>
          <a:off x="1752111" y="100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60946</xdr:rowOff>
    </xdr:from>
    <xdr:to>
      <xdr:col>6</xdr:col>
      <xdr:colOff>38100</xdr:colOff>
      <xdr:row>58</xdr:row>
      <xdr:rowOff>162546</xdr:rowOff>
    </xdr:to>
    <xdr:sp macro="" textlink="">
      <xdr:nvSpPr>
        <xdr:cNvPr id="145" name="楕円 144"/>
        <xdr:cNvSpPr/>
      </xdr:nvSpPr>
      <xdr:spPr>
        <a:xfrm>
          <a:off x="1079500" y="100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153673</xdr:rowOff>
    </xdr:from>
    <xdr:ext cx="534377" cy="259045"/>
    <xdr:sp macro="" textlink="">
      <xdr:nvSpPr>
        <xdr:cNvPr id="146" name="テキスト ボックス 145"/>
        <xdr:cNvSpPr txBox="1"/>
      </xdr:nvSpPr>
      <xdr:spPr>
        <a:xfrm>
          <a:off x="863111" y="100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19165</xdr:rowOff>
    </xdr:from>
    <xdr:to>
      <xdr:col>24</xdr:col>
      <xdr:colOff>63500</xdr:colOff>
      <xdr:row>77</xdr:row>
      <xdr:rowOff>116827</xdr:rowOff>
    </xdr:to>
    <xdr:cxnSp macro="">
      <xdr:nvCxnSpPr>
        <xdr:cNvPr id="176" name="直線コネクタ 175"/>
        <xdr:cNvCxnSpPr/>
      </xdr:nvCxnSpPr>
      <xdr:spPr>
        <a:xfrm flipV="1">
          <a:off x="3797300" y="13220815"/>
          <a:ext cx="838200" cy="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11849</xdr:rowOff>
    </xdr:from>
    <xdr:to>
      <xdr:col>19</xdr:col>
      <xdr:colOff>177800</xdr:colOff>
      <xdr:row>77</xdr:row>
      <xdr:rowOff>116827</xdr:rowOff>
    </xdr:to>
    <xdr:cxnSp macro="">
      <xdr:nvCxnSpPr>
        <xdr:cNvPr id="179" name="直線コネクタ 178"/>
        <xdr:cNvCxnSpPr/>
      </xdr:nvCxnSpPr>
      <xdr:spPr>
        <a:xfrm>
          <a:off x="2908300" y="13213499"/>
          <a:ext cx="889000" cy="1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11849</xdr:rowOff>
    </xdr:from>
    <xdr:to>
      <xdr:col>15</xdr:col>
      <xdr:colOff>50800</xdr:colOff>
      <xdr:row>78</xdr:row>
      <xdr:rowOff>96329</xdr:rowOff>
    </xdr:to>
    <xdr:cxnSp macro="">
      <xdr:nvCxnSpPr>
        <xdr:cNvPr id="182" name="直線コネクタ 181"/>
        <xdr:cNvCxnSpPr/>
      </xdr:nvCxnSpPr>
      <xdr:spPr>
        <a:xfrm flipV="1">
          <a:off x="2019300" y="13213499"/>
          <a:ext cx="889000" cy="2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46419</xdr:rowOff>
    </xdr:from>
    <xdr:to>
      <xdr:col>10</xdr:col>
      <xdr:colOff>114300</xdr:colOff>
      <xdr:row>78</xdr:row>
      <xdr:rowOff>96329</xdr:rowOff>
    </xdr:to>
    <xdr:cxnSp macro="">
      <xdr:nvCxnSpPr>
        <xdr:cNvPr id="185" name="直線コネクタ 184"/>
        <xdr:cNvCxnSpPr/>
      </xdr:nvCxnSpPr>
      <xdr:spPr>
        <a:xfrm>
          <a:off x="1130300" y="13419519"/>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139815</xdr:rowOff>
    </xdr:from>
    <xdr:to>
      <xdr:col>24</xdr:col>
      <xdr:colOff>114300</xdr:colOff>
      <xdr:row>77</xdr:row>
      <xdr:rowOff>69965</xdr:rowOff>
    </xdr:to>
    <xdr:sp macro="" textlink="">
      <xdr:nvSpPr>
        <xdr:cNvPr id="195" name="楕円 194"/>
        <xdr:cNvSpPr/>
      </xdr:nvSpPr>
      <xdr:spPr>
        <a:xfrm>
          <a:off x="4584700" y="131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118242</xdr:rowOff>
    </xdr:from>
    <xdr:ext cx="599010" cy="259045"/>
    <xdr:sp macro="" textlink="">
      <xdr:nvSpPr>
        <xdr:cNvPr id="196" name="民生費該当値テキスト"/>
        <xdr:cNvSpPr txBox="1"/>
      </xdr:nvSpPr>
      <xdr:spPr>
        <a:xfrm>
          <a:off x="4686300" y="1314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66027</xdr:rowOff>
    </xdr:from>
    <xdr:to>
      <xdr:col>20</xdr:col>
      <xdr:colOff>38100</xdr:colOff>
      <xdr:row>77</xdr:row>
      <xdr:rowOff>167627</xdr:rowOff>
    </xdr:to>
    <xdr:sp macro="" textlink="">
      <xdr:nvSpPr>
        <xdr:cNvPr id="197" name="楕円 196"/>
        <xdr:cNvSpPr/>
      </xdr:nvSpPr>
      <xdr:spPr>
        <a:xfrm>
          <a:off x="3746500" y="132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158754</xdr:rowOff>
    </xdr:from>
    <xdr:ext cx="599010" cy="259045"/>
    <xdr:sp macro="" textlink="">
      <xdr:nvSpPr>
        <xdr:cNvPr id="198" name="テキスト ボックス 197"/>
        <xdr:cNvSpPr txBox="1"/>
      </xdr:nvSpPr>
      <xdr:spPr>
        <a:xfrm>
          <a:off x="3497795" y="133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132499</xdr:rowOff>
    </xdr:from>
    <xdr:to>
      <xdr:col>15</xdr:col>
      <xdr:colOff>101600</xdr:colOff>
      <xdr:row>77</xdr:row>
      <xdr:rowOff>62649</xdr:rowOff>
    </xdr:to>
    <xdr:sp macro="" textlink="">
      <xdr:nvSpPr>
        <xdr:cNvPr id="199" name="楕円 198"/>
        <xdr:cNvSpPr/>
      </xdr:nvSpPr>
      <xdr:spPr>
        <a:xfrm>
          <a:off x="2857500" y="1316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53776</xdr:rowOff>
    </xdr:from>
    <xdr:ext cx="599010" cy="259045"/>
    <xdr:sp macro="" textlink="">
      <xdr:nvSpPr>
        <xdr:cNvPr id="200" name="テキスト ボックス 199"/>
        <xdr:cNvSpPr txBox="1"/>
      </xdr:nvSpPr>
      <xdr:spPr>
        <a:xfrm>
          <a:off x="2608795" y="1325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45529</xdr:rowOff>
    </xdr:from>
    <xdr:to>
      <xdr:col>10</xdr:col>
      <xdr:colOff>165100</xdr:colOff>
      <xdr:row>78</xdr:row>
      <xdr:rowOff>147129</xdr:rowOff>
    </xdr:to>
    <xdr:sp macro="" textlink="">
      <xdr:nvSpPr>
        <xdr:cNvPr id="201" name="楕円 200"/>
        <xdr:cNvSpPr/>
      </xdr:nvSpPr>
      <xdr:spPr>
        <a:xfrm>
          <a:off x="1968500" y="134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138256</xdr:rowOff>
    </xdr:from>
    <xdr:ext cx="599010" cy="259045"/>
    <xdr:sp macro="" textlink="">
      <xdr:nvSpPr>
        <xdr:cNvPr id="202" name="テキスト ボックス 201"/>
        <xdr:cNvSpPr txBox="1"/>
      </xdr:nvSpPr>
      <xdr:spPr>
        <a:xfrm>
          <a:off x="1719795" y="135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167069</xdr:rowOff>
    </xdr:from>
    <xdr:to>
      <xdr:col>6</xdr:col>
      <xdr:colOff>38100</xdr:colOff>
      <xdr:row>78</xdr:row>
      <xdr:rowOff>97219</xdr:rowOff>
    </xdr:to>
    <xdr:sp macro="" textlink="">
      <xdr:nvSpPr>
        <xdr:cNvPr id="203" name="楕円 202"/>
        <xdr:cNvSpPr/>
      </xdr:nvSpPr>
      <xdr:spPr>
        <a:xfrm>
          <a:off x="1079500" y="133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88346</xdr:rowOff>
    </xdr:from>
    <xdr:ext cx="599010" cy="259045"/>
    <xdr:sp macro="" textlink="">
      <xdr:nvSpPr>
        <xdr:cNvPr id="204" name="テキスト ボックス 203"/>
        <xdr:cNvSpPr txBox="1"/>
      </xdr:nvSpPr>
      <xdr:spPr>
        <a:xfrm>
          <a:off x="830795" y="1346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20789</xdr:rowOff>
    </xdr:from>
    <xdr:to>
      <xdr:col>24</xdr:col>
      <xdr:colOff>62865</xdr:colOff>
      <xdr:row>97</xdr:row>
      <xdr:rowOff>73228</xdr:rowOff>
    </xdr:to>
    <xdr:cxnSp macro="">
      <xdr:nvCxnSpPr>
        <xdr:cNvPr id="228" name="直線コネクタ 227"/>
        <xdr:cNvCxnSpPr/>
      </xdr:nvCxnSpPr>
      <xdr:spPr>
        <a:xfrm flipV="1">
          <a:off x="4633595" y="15451289"/>
          <a:ext cx="1270" cy="125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77055</xdr:rowOff>
    </xdr:from>
    <xdr:ext cx="534377" cy="259045"/>
    <xdr:sp macro="" textlink="">
      <xdr:nvSpPr>
        <xdr:cNvPr id="229" name="衛生費最小値テキスト"/>
        <xdr:cNvSpPr txBox="1"/>
      </xdr:nvSpPr>
      <xdr:spPr>
        <a:xfrm>
          <a:off x="4686300" y="167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73228</xdr:rowOff>
    </xdr:from>
    <xdr:to>
      <xdr:col>24</xdr:col>
      <xdr:colOff>152400</xdr:colOff>
      <xdr:row>97</xdr:row>
      <xdr:rowOff>73228</xdr:rowOff>
    </xdr:to>
    <xdr:cxnSp macro="">
      <xdr:nvCxnSpPr>
        <xdr:cNvPr id="230" name="直線コネクタ 229"/>
        <xdr:cNvCxnSpPr/>
      </xdr:nvCxnSpPr>
      <xdr:spPr>
        <a:xfrm>
          <a:off x="4546600" y="1670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138916</xdr:rowOff>
    </xdr:from>
    <xdr:ext cx="599010" cy="259045"/>
    <xdr:sp macro="" textlink="">
      <xdr:nvSpPr>
        <xdr:cNvPr id="231" name="衛生費最大値テキスト"/>
        <xdr:cNvSpPr txBox="1"/>
      </xdr:nvSpPr>
      <xdr:spPr>
        <a:xfrm>
          <a:off x="4686300" y="1522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20789</xdr:rowOff>
    </xdr:from>
    <xdr:to>
      <xdr:col>24</xdr:col>
      <xdr:colOff>152400</xdr:colOff>
      <xdr:row>90</xdr:row>
      <xdr:rowOff>20789</xdr:rowOff>
    </xdr:to>
    <xdr:cxnSp macro="">
      <xdr:nvCxnSpPr>
        <xdr:cNvPr id="232" name="直線コネクタ 231"/>
        <xdr:cNvCxnSpPr/>
      </xdr:nvCxnSpPr>
      <xdr:spPr>
        <a:xfrm>
          <a:off x="4546600" y="1545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73228</xdr:rowOff>
    </xdr:from>
    <xdr:to>
      <xdr:col>24</xdr:col>
      <xdr:colOff>63500</xdr:colOff>
      <xdr:row>97</xdr:row>
      <xdr:rowOff>88481</xdr:rowOff>
    </xdr:to>
    <xdr:cxnSp macro="">
      <xdr:nvCxnSpPr>
        <xdr:cNvPr id="233" name="直線コネクタ 232"/>
        <xdr:cNvCxnSpPr/>
      </xdr:nvCxnSpPr>
      <xdr:spPr>
        <a:xfrm flipV="1">
          <a:off x="3797300" y="16703878"/>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94569</xdr:rowOff>
    </xdr:from>
    <xdr:ext cx="534377" cy="259045"/>
    <xdr:sp macro="" textlink="">
      <xdr:nvSpPr>
        <xdr:cNvPr id="234" name="衛生費平均値テキスト"/>
        <xdr:cNvSpPr txBox="1"/>
      </xdr:nvSpPr>
      <xdr:spPr>
        <a:xfrm>
          <a:off x="4686300" y="1621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71692</xdr:rowOff>
    </xdr:from>
    <xdr:to>
      <xdr:col>24</xdr:col>
      <xdr:colOff>114300</xdr:colOff>
      <xdr:row>96</xdr:row>
      <xdr:rowOff>1842</xdr:rowOff>
    </xdr:to>
    <xdr:sp macro="" textlink="">
      <xdr:nvSpPr>
        <xdr:cNvPr id="235" name="フローチャート: 判断 234"/>
        <xdr:cNvSpPr/>
      </xdr:nvSpPr>
      <xdr:spPr>
        <a:xfrm>
          <a:off x="4584700" y="1635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88481</xdr:rowOff>
    </xdr:from>
    <xdr:to>
      <xdr:col>19</xdr:col>
      <xdr:colOff>177800</xdr:colOff>
      <xdr:row>97</xdr:row>
      <xdr:rowOff>119227</xdr:rowOff>
    </xdr:to>
    <xdr:cxnSp macro="">
      <xdr:nvCxnSpPr>
        <xdr:cNvPr id="236" name="直線コネクタ 235"/>
        <xdr:cNvCxnSpPr/>
      </xdr:nvCxnSpPr>
      <xdr:spPr>
        <a:xfrm flipV="1">
          <a:off x="2908300" y="16719131"/>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115342</xdr:rowOff>
    </xdr:from>
    <xdr:to>
      <xdr:col>20</xdr:col>
      <xdr:colOff>38100</xdr:colOff>
      <xdr:row>96</xdr:row>
      <xdr:rowOff>45492</xdr:rowOff>
    </xdr:to>
    <xdr:sp macro="" textlink="">
      <xdr:nvSpPr>
        <xdr:cNvPr id="237" name="フローチャート: 判断 236"/>
        <xdr:cNvSpPr/>
      </xdr:nvSpPr>
      <xdr:spPr>
        <a:xfrm>
          <a:off x="3746500" y="164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62019</xdr:rowOff>
    </xdr:from>
    <xdr:ext cx="534377" cy="259045"/>
    <xdr:sp macro="" textlink="">
      <xdr:nvSpPr>
        <xdr:cNvPr id="238" name="テキスト ボックス 237"/>
        <xdr:cNvSpPr txBox="1"/>
      </xdr:nvSpPr>
      <xdr:spPr>
        <a:xfrm>
          <a:off x="3530111" y="161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112992</xdr:rowOff>
    </xdr:from>
    <xdr:to>
      <xdr:col>15</xdr:col>
      <xdr:colOff>50800</xdr:colOff>
      <xdr:row>97</xdr:row>
      <xdr:rowOff>119227</xdr:rowOff>
    </xdr:to>
    <xdr:cxnSp macro="">
      <xdr:nvCxnSpPr>
        <xdr:cNvPr id="239" name="直線コネクタ 238"/>
        <xdr:cNvCxnSpPr/>
      </xdr:nvCxnSpPr>
      <xdr:spPr>
        <a:xfrm>
          <a:off x="2019300" y="16743642"/>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76873</xdr:rowOff>
    </xdr:from>
    <xdr:to>
      <xdr:col>15</xdr:col>
      <xdr:colOff>101600</xdr:colOff>
      <xdr:row>96</xdr:row>
      <xdr:rowOff>7023</xdr:rowOff>
    </xdr:to>
    <xdr:sp macro="" textlink="">
      <xdr:nvSpPr>
        <xdr:cNvPr id="240" name="フローチャート: 判断 239"/>
        <xdr:cNvSpPr/>
      </xdr:nvSpPr>
      <xdr:spPr>
        <a:xfrm>
          <a:off x="2857500" y="1636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23550</xdr:rowOff>
    </xdr:from>
    <xdr:ext cx="534377" cy="259045"/>
    <xdr:sp macro="" textlink="">
      <xdr:nvSpPr>
        <xdr:cNvPr id="241" name="テキスト ボックス 240"/>
        <xdr:cNvSpPr txBox="1"/>
      </xdr:nvSpPr>
      <xdr:spPr>
        <a:xfrm>
          <a:off x="2641111" y="16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112992</xdr:rowOff>
    </xdr:from>
    <xdr:to>
      <xdr:col>10</xdr:col>
      <xdr:colOff>114300</xdr:colOff>
      <xdr:row>97</xdr:row>
      <xdr:rowOff>138875</xdr:rowOff>
    </xdr:to>
    <xdr:cxnSp macro="">
      <xdr:nvCxnSpPr>
        <xdr:cNvPr id="242" name="直線コネクタ 241"/>
        <xdr:cNvCxnSpPr/>
      </xdr:nvCxnSpPr>
      <xdr:spPr>
        <a:xfrm flipV="1">
          <a:off x="1130300" y="16743642"/>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57429</xdr:rowOff>
    </xdr:from>
    <xdr:to>
      <xdr:col>10</xdr:col>
      <xdr:colOff>165100</xdr:colOff>
      <xdr:row>95</xdr:row>
      <xdr:rowOff>159029</xdr:rowOff>
    </xdr:to>
    <xdr:sp macro="" textlink="">
      <xdr:nvSpPr>
        <xdr:cNvPr id="243" name="フローチャート: 判断 242"/>
        <xdr:cNvSpPr/>
      </xdr:nvSpPr>
      <xdr:spPr>
        <a:xfrm>
          <a:off x="19685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4106</xdr:rowOff>
    </xdr:from>
    <xdr:ext cx="534377" cy="259045"/>
    <xdr:sp macro="" textlink="">
      <xdr:nvSpPr>
        <xdr:cNvPr id="244" name="テキスト ボックス 243"/>
        <xdr:cNvSpPr txBox="1"/>
      </xdr:nvSpPr>
      <xdr:spPr>
        <a:xfrm>
          <a:off x="1752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79566</xdr:rowOff>
    </xdr:from>
    <xdr:to>
      <xdr:col>6</xdr:col>
      <xdr:colOff>38100</xdr:colOff>
      <xdr:row>96</xdr:row>
      <xdr:rowOff>9716</xdr:rowOff>
    </xdr:to>
    <xdr:sp macro="" textlink="">
      <xdr:nvSpPr>
        <xdr:cNvPr id="245" name="フローチャート: 判断 244"/>
        <xdr:cNvSpPr/>
      </xdr:nvSpPr>
      <xdr:spPr>
        <a:xfrm>
          <a:off x="1079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26243</xdr:rowOff>
    </xdr:from>
    <xdr:ext cx="534377" cy="259045"/>
    <xdr:sp macro="" textlink="">
      <xdr:nvSpPr>
        <xdr:cNvPr id="246" name="テキスト ボックス 245"/>
        <xdr:cNvSpPr txBox="1"/>
      </xdr:nvSpPr>
      <xdr:spPr>
        <a:xfrm>
          <a:off x="863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22428</xdr:rowOff>
    </xdr:from>
    <xdr:to>
      <xdr:col>24</xdr:col>
      <xdr:colOff>114300</xdr:colOff>
      <xdr:row>97</xdr:row>
      <xdr:rowOff>124028</xdr:rowOff>
    </xdr:to>
    <xdr:sp macro="" textlink="">
      <xdr:nvSpPr>
        <xdr:cNvPr id="252" name="楕円 251"/>
        <xdr:cNvSpPr/>
      </xdr:nvSpPr>
      <xdr:spPr>
        <a:xfrm>
          <a:off x="4584700" y="166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108805</xdr:rowOff>
    </xdr:from>
    <xdr:ext cx="534377" cy="259045"/>
    <xdr:sp macro="" textlink="">
      <xdr:nvSpPr>
        <xdr:cNvPr id="253" name="衛生費該当値テキスト"/>
        <xdr:cNvSpPr txBox="1"/>
      </xdr:nvSpPr>
      <xdr:spPr>
        <a:xfrm>
          <a:off x="4686300"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37681</xdr:rowOff>
    </xdr:from>
    <xdr:to>
      <xdr:col>20</xdr:col>
      <xdr:colOff>38100</xdr:colOff>
      <xdr:row>97</xdr:row>
      <xdr:rowOff>139281</xdr:rowOff>
    </xdr:to>
    <xdr:sp macro="" textlink="">
      <xdr:nvSpPr>
        <xdr:cNvPr id="254" name="楕円 253"/>
        <xdr:cNvSpPr/>
      </xdr:nvSpPr>
      <xdr:spPr>
        <a:xfrm>
          <a:off x="3746500" y="166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130408</xdr:rowOff>
    </xdr:from>
    <xdr:ext cx="534377" cy="259045"/>
    <xdr:sp macro="" textlink="">
      <xdr:nvSpPr>
        <xdr:cNvPr id="255" name="テキスト ボックス 254"/>
        <xdr:cNvSpPr txBox="1"/>
      </xdr:nvSpPr>
      <xdr:spPr>
        <a:xfrm>
          <a:off x="3530111"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68427</xdr:rowOff>
    </xdr:from>
    <xdr:to>
      <xdr:col>15</xdr:col>
      <xdr:colOff>101600</xdr:colOff>
      <xdr:row>97</xdr:row>
      <xdr:rowOff>170027</xdr:rowOff>
    </xdr:to>
    <xdr:sp macro="" textlink="">
      <xdr:nvSpPr>
        <xdr:cNvPr id="256" name="楕円 255"/>
        <xdr:cNvSpPr/>
      </xdr:nvSpPr>
      <xdr:spPr>
        <a:xfrm>
          <a:off x="2857500" y="16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161154</xdr:rowOff>
    </xdr:from>
    <xdr:ext cx="534377" cy="259045"/>
    <xdr:sp macro="" textlink="">
      <xdr:nvSpPr>
        <xdr:cNvPr id="257" name="テキスト ボックス 256"/>
        <xdr:cNvSpPr txBox="1"/>
      </xdr:nvSpPr>
      <xdr:spPr>
        <a:xfrm>
          <a:off x="2641111" y="167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62192</xdr:rowOff>
    </xdr:from>
    <xdr:to>
      <xdr:col>10</xdr:col>
      <xdr:colOff>165100</xdr:colOff>
      <xdr:row>97</xdr:row>
      <xdr:rowOff>163792</xdr:rowOff>
    </xdr:to>
    <xdr:sp macro="" textlink="">
      <xdr:nvSpPr>
        <xdr:cNvPr id="258" name="楕円 257"/>
        <xdr:cNvSpPr/>
      </xdr:nvSpPr>
      <xdr:spPr>
        <a:xfrm>
          <a:off x="1968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154919</xdr:rowOff>
    </xdr:from>
    <xdr:ext cx="534377" cy="259045"/>
    <xdr:sp macro="" textlink="">
      <xdr:nvSpPr>
        <xdr:cNvPr id="259" name="テキスト ボックス 258"/>
        <xdr:cNvSpPr txBox="1"/>
      </xdr:nvSpPr>
      <xdr:spPr>
        <a:xfrm>
          <a:off x="1752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88075</xdr:rowOff>
    </xdr:from>
    <xdr:to>
      <xdr:col>6</xdr:col>
      <xdr:colOff>38100</xdr:colOff>
      <xdr:row>98</xdr:row>
      <xdr:rowOff>18225</xdr:rowOff>
    </xdr:to>
    <xdr:sp macro="" textlink="">
      <xdr:nvSpPr>
        <xdr:cNvPr id="260" name="楕円 259"/>
        <xdr:cNvSpPr/>
      </xdr:nvSpPr>
      <xdr:spPr>
        <a:xfrm>
          <a:off x="1079500" y="16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9352</xdr:rowOff>
    </xdr:from>
    <xdr:ext cx="534377" cy="259045"/>
    <xdr:sp macro="" textlink="">
      <xdr:nvSpPr>
        <xdr:cNvPr id="261" name="テキスト ボックス 260"/>
        <xdr:cNvSpPr txBox="1"/>
      </xdr:nvSpPr>
      <xdr:spPr>
        <a:xfrm>
          <a:off x="863111" y="168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87" name="直線コネクタ 286"/>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0"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1" name="直線コネクタ 290"/>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137414</xdr:rowOff>
    </xdr:from>
    <xdr:to>
      <xdr:col>55</xdr:col>
      <xdr:colOff>0</xdr:colOff>
      <xdr:row>37</xdr:row>
      <xdr:rowOff>163050</xdr:rowOff>
    </xdr:to>
    <xdr:cxnSp macro="">
      <xdr:nvCxnSpPr>
        <xdr:cNvPr id="292" name="直線コネクタ 291"/>
        <xdr:cNvCxnSpPr/>
      </xdr:nvCxnSpPr>
      <xdr:spPr>
        <a:xfrm flipV="1">
          <a:off x="9639300" y="6481064"/>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3" name="労働費平均値テキスト"/>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4" name="フローチャート: 判断 293"/>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163050</xdr:rowOff>
    </xdr:from>
    <xdr:to>
      <xdr:col>50</xdr:col>
      <xdr:colOff>114300</xdr:colOff>
      <xdr:row>38</xdr:row>
      <xdr:rowOff>4990</xdr:rowOff>
    </xdr:to>
    <xdr:cxnSp macro="">
      <xdr:nvCxnSpPr>
        <xdr:cNvPr id="295" name="直線コネクタ 294"/>
        <xdr:cNvCxnSpPr/>
      </xdr:nvCxnSpPr>
      <xdr:spPr>
        <a:xfrm flipV="1">
          <a:off x="8750300" y="65067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6" name="フローチャート: 判断 295"/>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297" name="テキスト ボックス 296"/>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4990</xdr:rowOff>
    </xdr:from>
    <xdr:to>
      <xdr:col>45</xdr:col>
      <xdr:colOff>177800</xdr:colOff>
      <xdr:row>38</xdr:row>
      <xdr:rowOff>20175</xdr:rowOff>
    </xdr:to>
    <xdr:cxnSp macro="">
      <xdr:nvCxnSpPr>
        <xdr:cNvPr id="298" name="直線コネクタ 297"/>
        <xdr:cNvCxnSpPr/>
      </xdr:nvCxnSpPr>
      <xdr:spPr>
        <a:xfrm flipV="1">
          <a:off x="7861300" y="652009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299" name="フローチャート: 判断 298"/>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0" name="テキスト ボックス 299"/>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55608</xdr:rowOff>
    </xdr:from>
    <xdr:to>
      <xdr:col>41</xdr:col>
      <xdr:colOff>50800</xdr:colOff>
      <xdr:row>38</xdr:row>
      <xdr:rowOff>20175</xdr:rowOff>
    </xdr:to>
    <xdr:cxnSp macro="">
      <xdr:nvCxnSpPr>
        <xdr:cNvPr id="301" name="直線コネクタ 300"/>
        <xdr:cNvCxnSpPr/>
      </xdr:nvCxnSpPr>
      <xdr:spPr>
        <a:xfrm>
          <a:off x="6972300" y="6399258"/>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2" name="フローチャート: 判断 301"/>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3" name="テキスト ボックス 302"/>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4" name="フローチャート: 判断 303"/>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5" name="テキスト ボックス 304"/>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86614</xdr:rowOff>
    </xdr:from>
    <xdr:to>
      <xdr:col>55</xdr:col>
      <xdr:colOff>50800</xdr:colOff>
      <xdr:row>38</xdr:row>
      <xdr:rowOff>16764</xdr:rowOff>
    </xdr:to>
    <xdr:sp macro="" textlink="">
      <xdr:nvSpPr>
        <xdr:cNvPr id="311" name="楕円 310"/>
        <xdr:cNvSpPr/>
      </xdr:nvSpPr>
      <xdr:spPr>
        <a:xfrm>
          <a:off x="10426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109491</xdr:rowOff>
    </xdr:from>
    <xdr:ext cx="469744" cy="259045"/>
    <xdr:sp macro="" textlink="">
      <xdr:nvSpPr>
        <xdr:cNvPr id="312" name="労働費該当値テキスト"/>
        <xdr:cNvSpPr txBox="1"/>
      </xdr:nvSpPr>
      <xdr:spPr>
        <a:xfrm>
          <a:off x="10528300"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112250</xdr:rowOff>
    </xdr:from>
    <xdr:to>
      <xdr:col>50</xdr:col>
      <xdr:colOff>165100</xdr:colOff>
      <xdr:row>38</xdr:row>
      <xdr:rowOff>42400</xdr:rowOff>
    </xdr:to>
    <xdr:sp macro="" textlink="">
      <xdr:nvSpPr>
        <xdr:cNvPr id="313" name="楕円 312"/>
        <xdr:cNvSpPr/>
      </xdr:nvSpPr>
      <xdr:spPr>
        <a:xfrm>
          <a:off x="9588500" y="6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58927</xdr:rowOff>
    </xdr:from>
    <xdr:ext cx="469744" cy="259045"/>
    <xdr:sp macro="" textlink="">
      <xdr:nvSpPr>
        <xdr:cNvPr id="314" name="テキスト ボックス 313"/>
        <xdr:cNvSpPr txBox="1"/>
      </xdr:nvSpPr>
      <xdr:spPr>
        <a:xfrm>
          <a:off x="9404428" y="623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125639</xdr:rowOff>
    </xdr:from>
    <xdr:to>
      <xdr:col>46</xdr:col>
      <xdr:colOff>38100</xdr:colOff>
      <xdr:row>38</xdr:row>
      <xdr:rowOff>55789</xdr:rowOff>
    </xdr:to>
    <xdr:sp macro="" textlink="">
      <xdr:nvSpPr>
        <xdr:cNvPr id="315" name="楕円 314"/>
        <xdr:cNvSpPr/>
      </xdr:nvSpPr>
      <xdr:spPr>
        <a:xfrm>
          <a:off x="8699500" y="64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72316</xdr:rowOff>
    </xdr:from>
    <xdr:ext cx="469744" cy="259045"/>
    <xdr:sp macro="" textlink="">
      <xdr:nvSpPr>
        <xdr:cNvPr id="316" name="テキスト ボックス 315"/>
        <xdr:cNvSpPr txBox="1"/>
      </xdr:nvSpPr>
      <xdr:spPr>
        <a:xfrm>
          <a:off x="8515428" y="62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140825</xdr:rowOff>
    </xdr:from>
    <xdr:to>
      <xdr:col>41</xdr:col>
      <xdr:colOff>101600</xdr:colOff>
      <xdr:row>38</xdr:row>
      <xdr:rowOff>70975</xdr:rowOff>
    </xdr:to>
    <xdr:sp macro="" textlink="">
      <xdr:nvSpPr>
        <xdr:cNvPr id="317" name="楕円 316"/>
        <xdr:cNvSpPr/>
      </xdr:nvSpPr>
      <xdr:spPr>
        <a:xfrm>
          <a:off x="7810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87502</xdr:rowOff>
    </xdr:from>
    <xdr:ext cx="469744" cy="259045"/>
    <xdr:sp macro="" textlink="">
      <xdr:nvSpPr>
        <xdr:cNvPr id="318" name="テキスト ボックス 317"/>
        <xdr:cNvSpPr txBox="1"/>
      </xdr:nvSpPr>
      <xdr:spPr>
        <a:xfrm>
          <a:off x="7626428" y="62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4808</xdr:rowOff>
    </xdr:from>
    <xdr:to>
      <xdr:col>36</xdr:col>
      <xdr:colOff>165100</xdr:colOff>
      <xdr:row>37</xdr:row>
      <xdr:rowOff>106408</xdr:rowOff>
    </xdr:to>
    <xdr:sp macro="" textlink="">
      <xdr:nvSpPr>
        <xdr:cNvPr id="319" name="楕円 318"/>
        <xdr:cNvSpPr/>
      </xdr:nvSpPr>
      <xdr:spPr>
        <a:xfrm>
          <a:off x="6921500" y="63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122935</xdr:rowOff>
    </xdr:from>
    <xdr:ext cx="469744" cy="259045"/>
    <xdr:sp macro="" textlink="">
      <xdr:nvSpPr>
        <xdr:cNvPr id="320" name="テキスト ボックス 319"/>
        <xdr:cNvSpPr txBox="1"/>
      </xdr:nvSpPr>
      <xdr:spPr>
        <a:xfrm>
          <a:off x="6737428" y="61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6" name="直線コネクタ 345"/>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47"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48" name="直線コネクタ 347"/>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49"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0" name="直線コネクタ 349"/>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103614</xdr:rowOff>
    </xdr:from>
    <xdr:to>
      <xdr:col>55</xdr:col>
      <xdr:colOff>0</xdr:colOff>
      <xdr:row>57</xdr:row>
      <xdr:rowOff>144544</xdr:rowOff>
    </xdr:to>
    <xdr:cxnSp macro="">
      <xdr:nvCxnSpPr>
        <xdr:cNvPr id="351" name="直線コネクタ 350"/>
        <xdr:cNvCxnSpPr/>
      </xdr:nvCxnSpPr>
      <xdr:spPr>
        <a:xfrm>
          <a:off x="9639300" y="9876264"/>
          <a:ext cx="8382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2"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3" name="フローチャート: 判断 352"/>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103614</xdr:rowOff>
    </xdr:from>
    <xdr:to>
      <xdr:col>50</xdr:col>
      <xdr:colOff>114300</xdr:colOff>
      <xdr:row>57</xdr:row>
      <xdr:rowOff>151500</xdr:rowOff>
    </xdr:to>
    <xdr:cxnSp macro="">
      <xdr:nvCxnSpPr>
        <xdr:cNvPr id="354" name="直線コネクタ 353"/>
        <xdr:cNvCxnSpPr/>
      </xdr:nvCxnSpPr>
      <xdr:spPr>
        <a:xfrm flipV="1">
          <a:off x="8750300" y="9876264"/>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5" name="フローチャート: 判断 354"/>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6" name="テキスト ボックス 355"/>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151500</xdr:rowOff>
    </xdr:from>
    <xdr:to>
      <xdr:col>45</xdr:col>
      <xdr:colOff>177800</xdr:colOff>
      <xdr:row>58</xdr:row>
      <xdr:rowOff>39954</xdr:rowOff>
    </xdr:to>
    <xdr:cxnSp macro="">
      <xdr:nvCxnSpPr>
        <xdr:cNvPr id="357" name="直線コネクタ 356"/>
        <xdr:cNvCxnSpPr/>
      </xdr:nvCxnSpPr>
      <xdr:spPr>
        <a:xfrm flipV="1">
          <a:off x="7861300" y="9924150"/>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58" name="フローチャート: 判断 357"/>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59" name="テキスト ボックス 358"/>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39954</xdr:rowOff>
    </xdr:from>
    <xdr:to>
      <xdr:col>41</xdr:col>
      <xdr:colOff>50800</xdr:colOff>
      <xdr:row>58</xdr:row>
      <xdr:rowOff>94666</xdr:rowOff>
    </xdr:to>
    <xdr:cxnSp macro="">
      <xdr:nvCxnSpPr>
        <xdr:cNvPr id="360" name="直線コネクタ 359"/>
        <xdr:cNvCxnSpPr/>
      </xdr:nvCxnSpPr>
      <xdr:spPr>
        <a:xfrm flipV="1">
          <a:off x="6972300" y="9984054"/>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1" name="フローチャート: 判断 360"/>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2" name="テキスト ボックス 361"/>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3" name="フローチャート: 判断 362"/>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4" name="テキスト ボックス 363"/>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93744</xdr:rowOff>
    </xdr:from>
    <xdr:to>
      <xdr:col>55</xdr:col>
      <xdr:colOff>50800</xdr:colOff>
      <xdr:row>58</xdr:row>
      <xdr:rowOff>23894</xdr:rowOff>
    </xdr:to>
    <xdr:sp macro="" textlink="">
      <xdr:nvSpPr>
        <xdr:cNvPr id="370" name="楕円 369"/>
        <xdr:cNvSpPr/>
      </xdr:nvSpPr>
      <xdr:spPr>
        <a:xfrm>
          <a:off x="10426700" y="98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72171</xdr:rowOff>
    </xdr:from>
    <xdr:ext cx="534377" cy="259045"/>
    <xdr:sp macro="" textlink="">
      <xdr:nvSpPr>
        <xdr:cNvPr id="371" name="農林水産業費該当値テキスト"/>
        <xdr:cNvSpPr txBox="1"/>
      </xdr:nvSpPr>
      <xdr:spPr>
        <a:xfrm>
          <a:off x="10528300" y="98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52814</xdr:rowOff>
    </xdr:from>
    <xdr:to>
      <xdr:col>50</xdr:col>
      <xdr:colOff>165100</xdr:colOff>
      <xdr:row>57</xdr:row>
      <xdr:rowOff>154414</xdr:rowOff>
    </xdr:to>
    <xdr:sp macro="" textlink="">
      <xdr:nvSpPr>
        <xdr:cNvPr id="372" name="楕円 371"/>
        <xdr:cNvSpPr/>
      </xdr:nvSpPr>
      <xdr:spPr>
        <a:xfrm>
          <a:off x="9588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145541</xdr:rowOff>
    </xdr:from>
    <xdr:ext cx="534377" cy="259045"/>
    <xdr:sp macro="" textlink="">
      <xdr:nvSpPr>
        <xdr:cNvPr id="373" name="テキスト ボックス 372"/>
        <xdr:cNvSpPr txBox="1"/>
      </xdr:nvSpPr>
      <xdr:spPr>
        <a:xfrm>
          <a:off x="9372111" y="99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100700</xdr:rowOff>
    </xdr:from>
    <xdr:to>
      <xdr:col>46</xdr:col>
      <xdr:colOff>38100</xdr:colOff>
      <xdr:row>58</xdr:row>
      <xdr:rowOff>30850</xdr:rowOff>
    </xdr:to>
    <xdr:sp macro="" textlink="">
      <xdr:nvSpPr>
        <xdr:cNvPr id="374" name="楕円 373"/>
        <xdr:cNvSpPr/>
      </xdr:nvSpPr>
      <xdr:spPr>
        <a:xfrm>
          <a:off x="8699500" y="98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21977</xdr:rowOff>
    </xdr:from>
    <xdr:ext cx="534377" cy="259045"/>
    <xdr:sp macro="" textlink="">
      <xdr:nvSpPr>
        <xdr:cNvPr id="375" name="テキスト ボックス 374"/>
        <xdr:cNvSpPr txBox="1"/>
      </xdr:nvSpPr>
      <xdr:spPr>
        <a:xfrm>
          <a:off x="8483111" y="99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160604</xdr:rowOff>
    </xdr:from>
    <xdr:to>
      <xdr:col>41</xdr:col>
      <xdr:colOff>101600</xdr:colOff>
      <xdr:row>58</xdr:row>
      <xdr:rowOff>90754</xdr:rowOff>
    </xdr:to>
    <xdr:sp macro="" textlink="">
      <xdr:nvSpPr>
        <xdr:cNvPr id="376" name="楕円 375"/>
        <xdr:cNvSpPr/>
      </xdr:nvSpPr>
      <xdr:spPr>
        <a:xfrm>
          <a:off x="7810500" y="99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81881</xdr:rowOff>
    </xdr:from>
    <xdr:ext cx="534377" cy="259045"/>
    <xdr:sp macro="" textlink="">
      <xdr:nvSpPr>
        <xdr:cNvPr id="377" name="テキスト ボックス 376"/>
        <xdr:cNvSpPr txBox="1"/>
      </xdr:nvSpPr>
      <xdr:spPr>
        <a:xfrm>
          <a:off x="7594111" y="100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43866</xdr:rowOff>
    </xdr:from>
    <xdr:to>
      <xdr:col>36</xdr:col>
      <xdr:colOff>165100</xdr:colOff>
      <xdr:row>58</xdr:row>
      <xdr:rowOff>145466</xdr:rowOff>
    </xdr:to>
    <xdr:sp macro="" textlink="">
      <xdr:nvSpPr>
        <xdr:cNvPr id="378" name="楕円 377"/>
        <xdr:cNvSpPr/>
      </xdr:nvSpPr>
      <xdr:spPr>
        <a:xfrm>
          <a:off x="6921500" y="9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136593</xdr:rowOff>
    </xdr:from>
    <xdr:ext cx="534377" cy="259045"/>
    <xdr:sp macro="" textlink="">
      <xdr:nvSpPr>
        <xdr:cNvPr id="379" name="テキスト ボックス 378"/>
        <xdr:cNvSpPr txBox="1"/>
      </xdr:nvSpPr>
      <xdr:spPr>
        <a:xfrm>
          <a:off x="6705111" y="1008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3" name="直線コネクタ 402"/>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4"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5" name="直線コネクタ 404"/>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6"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07" name="直線コネクタ 406"/>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37508</xdr:rowOff>
    </xdr:from>
    <xdr:to>
      <xdr:col>55</xdr:col>
      <xdr:colOff>0</xdr:colOff>
      <xdr:row>78</xdr:row>
      <xdr:rowOff>64963</xdr:rowOff>
    </xdr:to>
    <xdr:cxnSp macro="">
      <xdr:nvCxnSpPr>
        <xdr:cNvPr id="408" name="直線コネクタ 407"/>
        <xdr:cNvCxnSpPr/>
      </xdr:nvCxnSpPr>
      <xdr:spPr>
        <a:xfrm flipV="1">
          <a:off x="9639300" y="13410608"/>
          <a:ext cx="8382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09" name="商工費平均値テキスト"/>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0" name="フローチャート: 判断 409"/>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59827</xdr:rowOff>
    </xdr:from>
    <xdr:to>
      <xdr:col>50</xdr:col>
      <xdr:colOff>114300</xdr:colOff>
      <xdr:row>78</xdr:row>
      <xdr:rowOff>64963</xdr:rowOff>
    </xdr:to>
    <xdr:cxnSp macro="">
      <xdr:nvCxnSpPr>
        <xdr:cNvPr id="411" name="直線コネクタ 410"/>
        <xdr:cNvCxnSpPr/>
      </xdr:nvCxnSpPr>
      <xdr:spPr>
        <a:xfrm>
          <a:off x="8750300" y="13432927"/>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2" name="フローチャート: 判断 411"/>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3" name="テキスト ボックス 412"/>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56741</xdr:rowOff>
    </xdr:from>
    <xdr:to>
      <xdr:col>45</xdr:col>
      <xdr:colOff>177800</xdr:colOff>
      <xdr:row>78</xdr:row>
      <xdr:rowOff>59827</xdr:rowOff>
    </xdr:to>
    <xdr:cxnSp macro="">
      <xdr:nvCxnSpPr>
        <xdr:cNvPr id="414" name="直線コネクタ 413"/>
        <xdr:cNvCxnSpPr/>
      </xdr:nvCxnSpPr>
      <xdr:spPr>
        <a:xfrm>
          <a:off x="7861300" y="1342984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5" name="フローチャート: 判断 414"/>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6" name="テキスト ボックス 415"/>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56741</xdr:rowOff>
    </xdr:from>
    <xdr:to>
      <xdr:col>41</xdr:col>
      <xdr:colOff>50800</xdr:colOff>
      <xdr:row>78</xdr:row>
      <xdr:rowOff>78535</xdr:rowOff>
    </xdr:to>
    <xdr:cxnSp macro="">
      <xdr:nvCxnSpPr>
        <xdr:cNvPr id="417" name="直線コネクタ 416"/>
        <xdr:cNvCxnSpPr/>
      </xdr:nvCxnSpPr>
      <xdr:spPr>
        <a:xfrm flipV="1">
          <a:off x="6972300" y="13429841"/>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1" name="テキスト ボックス 420"/>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158158</xdr:rowOff>
    </xdr:from>
    <xdr:to>
      <xdr:col>55</xdr:col>
      <xdr:colOff>50800</xdr:colOff>
      <xdr:row>78</xdr:row>
      <xdr:rowOff>88308</xdr:rowOff>
    </xdr:to>
    <xdr:sp macro="" textlink="">
      <xdr:nvSpPr>
        <xdr:cNvPr id="427" name="楕円 426"/>
        <xdr:cNvSpPr/>
      </xdr:nvSpPr>
      <xdr:spPr>
        <a:xfrm>
          <a:off x="10426700" y="133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9585</xdr:rowOff>
    </xdr:from>
    <xdr:ext cx="534377" cy="259045"/>
    <xdr:sp macro="" textlink="">
      <xdr:nvSpPr>
        <xdr:cNvPr id="428" name="商工費該当値テキスト"/>
        <xdr:cNvSpPr txBox="1"/>
      </xdr:nvSpPr>
      <xdr:spPr>
        <a:xfrm>
          <a:off x="10528300" y="1321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14163</xdr:rowOff>
    </xdr:from>
    <xdr:to>
      <xdr:col>50</xdr:col>
      <xdr:colOff>165100</xdr:colOff>
      <xdr:row>78</xdr:row>
      <xdr:rowOff>115763</xdr:rowOff>
    </xdr:to>
    <xdr:sp macro="" textlink="">
      <xdr:nvSpPr>
        <xdr:cNvPr id="429" name="楕円 428"/>
        <xdr:cNvSpPr/>
      </xdr:nvSpPr>
      <xdr:spPr>
        <a:xfrm>
          <a:off x="95885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132290</xdr:rowOff>
    </xdr:from>
    <xdr:ext cx="534377" cy="259045"/>
    <xdr:sp macro="" textlink="">
      <xdr:nvSpPr>
        <xdr:cNvPr id="430" name="テキスト ボックス 429"/>
        <xdr:cNvSpPr txBox="1"/>
      </xdr:nvSpPr>
      <xdr:spPr>
        <a:xfrm>
          <a:off x="9372111" y="131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9027</xdr:rowOff>
    </xdr:from>
    <xdr:to>
      <xdr:col>46</xdr:col>
      <xdr:colOff>38100</xdr:colOff>
      <xdr:row>78</xdr:row>
      <xdr:rowOff>110627</xdr:rowOff>
    </xdr:to>
    <xdr:sp macro="" textlink="">
      <xdr:nvSpPr>
        <xdr:cNvPr id="431" name="楕円 430"/>
        <xdr:cNvSpPr/>
      </xdr:nvSpPr>
      <xdr:spPr>
        <a:xfrm>
          <a:off x="8699500" y="133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127154</xdr:rowOff>
    </xdr:from>
    <xdr:ext cx="534377" cy="259045"/>
    <xdr:sp macro="" textlink="">
      <xdr:nvSpPr>
        <xdr:cNvPr id="432" name="テキスト ボックス 431"/>
        <xdr:cNvSpPr txBox="1"/>
      </xdr:nvSpPr>
      <xdr:spPr>
        <a:xfrm>
          <a:off x="84831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5941</xdr:rowOff>
    </xdr:from>
    <xdr:to>
      <xdr:col>41</xdr:col>
      <xdr:colOff>101600</xdr:colOff>
      <xdr:row>78</xdr:row>
      <xdr:rowOff>107541</xdr:rowOff>
    </xdr:to>
    <xdr:sp macro="" textlink="">
      <xdr:nvSpPr>
        <xdr:cNvPr id="433" name="楕円 432"/>
        <xdr:cNvSpPr/>
      </xdr:nvSpPr>
      <xdr:spPr>
        <a:xfrm>
          <a:off x="7810500" y="133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124068</xdr:rowOff>
    </xdr:from>
    <xdr:ext cx="534377" cy="259045"/>
    <xdr:sp macro="" textlink="">
      <xdr:nvSpPr>
        <xdr:cNvPr id="434" name="テキスト ボックス 433"/>
        <xdr:cNvSpPr txBox="1"/>
      </xdr:nvSpPr>
      <xdr:spPr>
        <a:xfrm>
          <a:off x="7594111" y="131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27735</xdr:rowOff>
    </xdr:from>
    <xdr:to>
      <xdr:col>36</xdr:col>
      <xdr:colOff>165100</xdr:colOff>
      <xdr:row>78</xdr:row>
      <xdr:rowOff>129335</xdr:rowOff>
    </xdr:to>
    <xdr:sp macro="" textlink="">
      <xdr:nvSpPr>
        <xdr:cNvPr id="435" name="楕円 434"/>
        <xdr:cNvSpPr/>
      </xdr:nvSpPr>
      <xdr:spPr>
        <a:xfrm>
          <a:off x="6921500" y="134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145862</xdr:rowOff>
    </xdr:from>
    <xdr:ext cx="534377" cy="259045"/>
    <xdr:sp macro="" textlink="">
      <xdr:nvSpPr>
        <xdr:cNvPr id="436" name="テキスト ボックス 435"/>
        <xdr:cNvSpPr txBox="1"/>
      </xdr:nvSpPr>
      <xdr:spPr>
        <a:xfrm>
          <a:off x="6705111" y="131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2" name="テキスト ボックス 451"/>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6" name="直線コネクタ 455"/>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57"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58" name="直線コネクタ 457"/>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59"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0" name="直線コネクタ 459"/>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154687</xdr:rowOff>
    </xdr:from>
    <xdr:to>
      <xdr:col>55</xdr:col>
      <xdr:colOff>0</xdr:colOff>
      <xdr:row>97</xdr:row>
      <xdr:rowOff>156034</xdr:rowOff>
    </xdr:to>
    <xdr:cxnSp macro="">
      <xdr:nvCxnSpPr>
        <xdr:cNvPr id="461" name="直線コネクタ 460"/>
        <xdr:cNvCxnSpPr/>
      </xdr:nvCxnSpPr>
      <xdr:spPr>
        <a:xfrm flipV="1">
          <a:off x="9639300" y="16785337"/>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2"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3" name="フローチャート: 判断 462"/>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156034</xdr:rowOff>
    </xdr:from>
    <xdr:to>
      <xdr:col>50</xdr:col>
      <xdr:colOff>114300</xdr:colOff>
      <xdr:row>97</xdr:row>
      <xdr:rowOff>161886</xdr:rowOff>
    </xdr:to>
    <xdr:cxnSp macro="">
      <xdr:nvCxnSpPr>
        <xdr:cNvPr id="464" name="直線コネクタ 463"/>
        <xdr:cNvCxnSpPr/>
      </xdr:nvCxnSpPr>
      <xdr:spPr>
        <a:xfrm flipV="1">
          <a:off x="8750300" y="1678668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5" name="フローチャート: 判断 464"/>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6" name="テキスト ボックス 465"/>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161886</xdr:rowOff>
    </xdr:from>
    <xdr:to>
      <xdr:col>45</xdr:col>
      <xdr:colOff>177800</xdr:colOff>
      <xdr:row>97</xdr:row>
      <xdr:rowOff>165190</xdr:rowOff>
    </xdr:to>
    <xdr:cxnSp macro="">
      <xdr:nvCxnSpPr>
        <xdr:cNvPr id="467" name="直線コネクタ 466"/>
        <xdr:cNvCxnSpPr/>
      </xdr:nvCxnSpPr>
      <xdr:spPr>
        <a:xfrm flipV="1">
          <a:off x="7861300" y="16792536"/>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68" name="フローチャート: 判断 467"/>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69" name="テキスト ボックス 468"/>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160316</xdr:rowOff>
    </xdr:from>
    <xdr:to>
      <xdr:col>41</xdr:col>
      <xdr:colOff>50800</xdr:colOff>
      <xdr:row>97</xdr:row>
      <xdr:rowOff>165190</xdr:rowOff>
    </xdr:to>
    <xdr:cxnSp macro="">
      <xdr:nvCxnSpPr>
        <xdr:cNvPr id="470" name="直線コネクタ 469"/>
        <xdr:cNvCxnSpPr/>
      </xdr:nvCxnSpPr>
      <xdr:spPr>
        <a:xfrm>
          <a:off x="6972300" y="16790966"/>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1" name="フローチャート: 判断 470"/>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2" name="テキスト ボックス 471"/>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3" name="フローチャート: 判断 472"/>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4" name="テキスト ボックス 473"/>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103887</xdr:rowOff>
    </xdr:from>
    <xdr:to>
      <xdr:col>55</xdr:col>
      <xdr:colOff>50800</xdr:colOff>
      <xdr:row>98</xdr:row>
      <xdr:rowOff>34037</xdr:rowOff>
    </xdr:to>
    <xdr:sp macro="" textlink="">
      <xdr:nvSpPr>
        <xdr:cNvPr id="480" name="楕円 479"/>
        <xdr:cNvSpPr/>
      </xdr:nvSpPr>
      <xdr:spPr>
        <a:xfrm>
          <a:off x="10426700" y="167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63264</xdr:rowOff>
    </xdr:from>
    <xdr:ext cx="534377" cy="259045"/>
    <xdr:sp macro="" textlink="">
      <xdr:nvSpPr>
        <xdr:cNvPr id="481" name="土木費該当値テキスト"/>
        <xdr:cNvSpPr txBox="1"/>
      </xdr:nvSpPr>
      <xdr:spPr>
        <a:xfrm>
          <a:off x="10528300" y="16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105234</xdr:rowOff>
    </xdr:from>
    <xdr:to>
      <xdr:col>50</xdr:col>
      <xdr:colOff>165100</xdr:colOff>
      <xdr:row>98</xdr:row>
      <xdr:rowOff>35384</xdr:rowOff>
    </xdr:to>
    <xdr:sp macro="" textlink="">
      <xdr:nvSpPr>
        <xdr:cNvPr id="482" name="楕円 481"/>
        <xdr:cNvSpPr/>
      </xdr:nvSpPr>
      <xdr:spPr>
        <a:xfrm>
          <a:off x="9588500" y="167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51911</xdr:rowOff>
    </xdr:from>
    <xdr:ext cx="534377" cy="259045"/>
    <xdr:sp macro="" textlink="">
      <xdr:nvSpPr>
        <xdr:cNvPr id="483" name="テキスト ボックス 482"/>
        <xdr:cNvSpPr txBox="1"/>
      </xdr:nvSpPr>
      <xdr:spPr>
        <a:xfrm>
          <a:off x="9372111" y="165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111086</xdr:rowOff>
    </xdr:from>
    <xdr:to>
      <xdr:col>46</xdr:col>
      <xdr:colOff>38100</xdr:colOff>
      <xdr:row>98</xdr:row>
      <xdr:rowOff>41236</xdr:rowOff>
    </xdr:to>
    <xdr:sp macro="" textlink="">
      <xdr:nvSpPr>
        <xdr:cNvPr id="484" name="楕円 483"/>
        <xdr:cNvSpPr/>
      </xdr:nvSpPr>
      <xdr:spPr>
        <a:xfrm>
          <a:off x="8699500" y="167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57763</xdr:rowOff>
    </xdr:from>
    <xdr:ext cx="534377" cy="259045"/>
    <xdr:sp macro="" textlink="">
      <xdr:nvSpPr>
        <xdr:cNvPr id="485" name="テキスト ボックス 484"/>
        <xdr:cNvSpPr txBox="1"/>
      </xdr:nvSpPr>
      <xdr:spPr>
        <a:xfrm>
          <a:off x="8483111" y="165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114390</xdr:rowOff>
    </xdr:from>
    <xdr:to>
      <xdr:col>41</xdr:col>
      <xdr:colOff>101600</xdr:colOff>
      <xdr:row>98</xdr:row>
      <xdr:rowOff>44540</xdr:rowOff>
    </xdr:to>
    <xdr:sp macro="" textlink="">
      <xdr:nvSpPr>
        <xdr:cNvPr id="486" name="楕円 485"/>
        <xdr:cNvSpPr/>
      </xdr:nvSpPr>
      <xdr:spPr>
        <a:xfrm>
          <a:off x="7810500" y="167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35667</xdr:rowOff>
    </xdr:from>
    <xdr:ext cx="534377" cy="259045"/>
    <xdr:sp macro="" textlink="">
      <xdr:nvSpPr>
        <xdr:cNvPr id="487" name="テキスト ボックス 486"/>
        <xdr:cNvSpPr txBox="1"/>
      </xdr:nvSpPr>
      <xdr:spPr>
        <a:xfrm>
          <a:off x="7594111" y="168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109516</xdr:rowOff>
    </xdr:from>
    <xdr:to>
      <xdr:col>36</xdr:col>
      <xdr:colOff>165100</xdr:colOff>
      <xdr:row>98</xdr:row>
      <xdr:rowOff>39666</xdr:rowOff>
    </xdr:to>
    <xdr:sp macro="" textlink="">
      <xdr:nvSpPr>
        <xdr:cNvPr id="488" name="楕円 487"/>
        <xdr:cNvSpPr/>
      </xdr:nvSpPr>
      <xdr:spPr>
        <a:xfrm>
          <a:off x="6921500" y="167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56193</xdr:rowOff>
    </xdr:from>
    <xdr:ext cx="534377" cy="259045"/>
    <xdr:sp macro="" textlink="">
      <xdr:nvSpPr>
        <xdr:cNvPr id="489" name="テキスト ボックス 488"/>
        <xdr:cNvSpPr txBox="1"/>
      </xdr:nvSpPr>
      <xdr:spPr>
        <a:xfrm>
          <a:off x="6705111" y="165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6" name="直線コネクタ 515"/>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17"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18" name="直線コネクタ 517"/>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19"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0" name="直線コネクタ 519"/>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81505</xdr:rowOff>
    </xdr:from>
    <xdr:to>
      <xdr:col>85</xdr:col>
      <xdr:colOff>127000</xdr:colOff>
      <xdr:row>38</xdr:row>
      <xdr:rowOff>33924</xdr:rowOff>
    </xdr:to>
    <xdr:cxnSp macro="">
      <xdr:nvCxnSpPr>
        <xdr:cNvPr id="521" name="直線コネクタ 520"/>
        <xdr:cNvCxnSpPr/>
      </xdr:nvCxnSpPr>
      <xdr:spPr>
        <a:xfrm>
          <a:off x="15481300" y="6425155"/>
          <a:ext cx="8382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2"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3" name="フローチャート: 判断 522"/>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81505</xdr:rowOff>
    </xdr:from>
    <xdr:to>
      <xdr:col>81</xdr:col>
      <xdr:colOff>50800</xdr:colOff>
      <xdr:row>37</xdr:row>
      <xdr:rowOff>161744</xdr:rowOff>
    </xdr:to>
    <xdr:cxnSp macro="">
      <xdr:nvCxnSpPr>
        <xdr:cNvPr id="524" name="直線コネクタ 523"/>
        <xdr:cNvCxnSpPr/>
      </xdr:nvCxnSpPr>
      <xdr:spPr>
        <a:xfrm flipV="1">
          <a:off x="14592300" y="6425155"/>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5" name="フローチャート: 判断 524"/>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6" name="テキスト ボックス 525"/>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29352</xdr:rowOff>
    </xdr:from>
    <xdr:to>
      <xdr:col>76</xdr:col>
      <xdr:colOff>114300</xdr:colOff>
      <xdr:row>37</xdr:row>
      <xdr:rowOff>161744</xdr:rowOff>
    </xdr:to>
    <xdr:cxnSp macro="">
      <xdr:nvCxnSpPr>
        <xdr:cNvPr id="527" name="直線コネクタ 526"/>
        <xdr:cNvCxnSpPr/>
      </xdr:nvCxnSpPr>
      <xdr:spPr>
        <a:xfrm>
          <a:off x="13703300" y="6201552"/>
          <a:ext cx="889000" cy="3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28" name="フローチャート: 判断 527"/>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29" name="テキスト ボックス 528"/>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99695</xdr:rowOff>
    </xdr:from>
    <xdr:to>
      <xdr:col>71</xdr:col>
      <xdr:colOff>177800</xdr:colOff>
      <xdr:row>36</xdr:row>
      <xdr:rowOff>29352</xdr:rowOff>
    </xdr:to>
    <xdr:cxnSp macro="">
      <xdr:nvCxnSpPr>
        <xdr:cNvPr id="530" name="直線コネクタ 529"/>
        <xdr:cNvCxnSpPr/>
      </xdr:nvCxnSpPr>
      <xdr:spPr>
        <a:xfrm>
          <a:off x="12814300" y="6100445"/>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1" name="フローチャート: 判断 530"/>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2" name="テキスト ボックス 531"/>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3" name="フローチャート: 判断 532"/>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4" name="テキスト ボックス 533"/>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154574</xdr:rowOff>
    </xdr:from>
    <xdr:to>
      <xdr:col>85</xdr:col>
      <xdr:colOff>177800</xdr:colOff>
      <xdr:row>38</xdr:row>
      <xdr:rowOff>84724</xdr:rowOff>
    </xdr:to>
    <xdr:sp macro="" textlink="">
      <xdr:nvSpPr>
        <xdr:cNvPr id="540" name="楕円 539"/>
        <xdr:cNvSpPr/>
      </xdr:nvSpPr>
      <xdr:spPr>
        <a:xfrm>
          <a:off x="16268700" y="6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69501</xdr:rowOff>
    </xdr:from>
    <xdr:ext cx="534377" cy="259045"/>
    <xdr:sp macro="" textlink="">
      <xdr:nvSpPr>
        <xdr:cNvPr id="541" name="消防費該当値テキスト"/>
        <xdr:cNvSpPr txBox="1"/>
      </xdr:nvSpPr>
      <xdr:spPr>
        <a:xfrm>
          <a:off x="16370300" y="64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30705</xdr:rowOff>
    </xdr:from>
    <xdr:to>
      <xdr:col>81</xdr:col>
      <xdr:colOff>101600</xdr:colOff>
      <xdr:row>37</xdr:row>
      <xdr:rowOff>132305</xdr:rowOff>
    </xdr:to>
    <xdr:sp macro="" textlink="">
      <xdr:nvSpPr>
        <xdr:cNvPr id="542" name="楕円 541"/>
        <xdr:cNvSpPr/>
      </xdr:nvSpPr>
      <xdr:spPr>
        <a:xfrm>
          <a:off x="15430500" y="63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123432</xdr:rowOff>
    </xdr:from>
    <xdr:ext cx="534377" cy="259045"/>
    <xdr:sp macro="" textlink="">
      <xdr:nvSpPr>
        <xdr:cNvPr id="543" name="テキスト ボックス 542"/>
        <xdr:cNvSpPr txBox="1"/>
      </xdr:nvSpPr>
      <xdr:spPr>
        <a:xfrm>
          <a:off x="15214111" y="646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110944</xdr:rowOff>
    </xdr:from>
    <xdr:to>
      <xdr:col>76</xdr:col>
      <xdr:colOff>165100</xdr:colOff>
      <xdr:row>38</xdr:row>
      <xdr:rowOff>41094</xdr:rowOff>
    </xdr:to>
    <xdr:sp macro="" textlink="">
      <xdr:nvSpPr>
        <xdr:cNvPr id="544" name="楕円 543"/>
        <xdr:cNvSpPr/>
      </xdr:nvSpPr>
      <xdr:spPr>
        <a:xfrm>
          <a:off x="14541500" y="64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32221</xdr:rowOff>
    </xdr:from>
    <xdr:ext cx="534377" cy="259045"/>
    <xdr:sp macro="" textlink="">
      <xdr:nvSpPr>
        <xdr:cNvPr id="545" name="テキスト ボックス 544"/>
        <xdr:cNvSpPr txBox="1"/>
      </xdr:nvSpPr>
      <xdr:spPr>
        <a:xfrm>
          <a:off x="14325111" y="65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150002</xdr:rowOff>
    </xdr:from>
    <xdr:to>
      <xdr:col>72</xdr:col>
      <xdr:colOff>38100</xdr:colOff>
      <xdr:row>36</xdr:row>
      <xdr:rowOff>80152</xdr:rowOff>
    </xdr:to>
    <xdr:sp macro="" textlink="">
      <xdr:nvSpPr>
        <xdr:cNvPr id="546" name="楕円 545"/>
        <xdr:cNvSpPr/>
      </xdr:nvSpPr>
      <xdr:spPr>
        <a:xfrm>
          <a:off x="13652500" y="61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96679</xdr:rowOff>
    </xdr:from>
    <xdr:ext cx="534377" cy="259045"/>
    <xdr:sp macro="" textlink="">
      <xdr:nvSpPr>
        <xdr:cNvPr id="547" name="テキスト ボックス 546"/>
        <xdr:cNvSpPr txBox="1"/>
      </xdr:nvSpPr>
      <xdr:spPr>
        <a:xfrm>
          <a:off x="13436111" y="59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8" name="楕円 547"/>
        <xdr:cNvSpPr/>
      </xdr:nvSpPr>
      <xdr:spPr>
        <a:xfrm>
          <a:off x="12763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9" name="テキスト ボックス 548"/>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6" name="直線コネクタ 575"/>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77"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78" name="直線コネクタ 577"/>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79"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0" name="直線コネクタ 579"/>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74614</xdr:rowOff>
    </xdr:from>
    <xdr:to>
      <xdr:col>85</xdr:col>
      <xdr:colOff>127000</xdr:colOff>
      <xdr:row>57</xdr:row>
      <xdr:rowOff>56250</xdr:rowOff>
    </xdr:to>
    <xdr:cxnSp macro="">
      <xdr:nvCxnSpPr>
        <xdr:cNvPr id="581" name="直線コネクタ 580"/>
        <xdr:cNvCxnSpPr/>
      </xdr:nvCxnSpPr>
      <xdr:spPr>
        <a:xfrm flipV="1">
          <a:off x="15481300" y="9675814"/>
          <a:ext cx="8382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2"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3" name="フローチャート: 判断 582"/>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56250</xdr:rowOff>
    </xdr:from>
    <xdr:to>
      <xdr:col>81</xdr:col>
      <xdr:colOff>50800</xdr:colOff>
      <xdr:row>57</xdr:row>
      <xdr:rowOff>170800</xdr:rowOff>
    </xdr:to>
    <xdr:cxnSp macro="">
      <xdr:nvCxnSpPr>
        <xdr:cNvPr id="584" name="直線コネクタ 583"/>
        <xdr:cNvCxnSpPr/>
      </xdr:nvCxnSpPr>
      <xdr:spPr>
        <a:xfrm flipV="1">
          <a:off x="14592300" y="9828900"/>
          <a:ext cx="889000" cy="1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5" name="フローチャート: 判断 584"/>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6" name="テキスト ボックス 585"/>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170800</xdr:rowOff>
    </xdr:from>
    <xdr:to>
      <xdr:col>76</xdr:col>
      <xdr:colOff>114300</xdr:colOff>
      <xdr:row>59</xdr:row>
      <xdr:rowOff>19750</xdr:rowOff>
    </xdr:to>
    <xdr:cxnSp macro="">
      <xdr:nvCxnSpPr>
        <xdr:cNvPr id="587" name="直線コネクタ 586"/>
        <xdr:cNvCxnSpPr/>
      </xdr:nvCxnSpPr>
      <xdr:spPr>
        <a:xfrm flipV="1">
          <a:off x="13703300" y="9943450"/>
          <a:ext cx="889000" cy="19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88" name="フローチャート: 判断 587"/>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89" name="テキスト ボックス 588"/>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83715</xdr:rowOff>
    </xdr:from>
    <xdr:to>
      <xdr:col>71</xdr:col>
      <xdr:colOff>177800</xdr:colOff>
      <xdr:row>59</xdr:row>
      <xdr:rowOff>19750</xdr:rowOff>
    </xdr:to>
    <xdr:cxnSp macro="">
      <xdr:nvCxnSpPr>
        <xdr:cNvPr id="590" name="直線コネクタ 589"/>
        <xdr:cNvCxnSpPr/>
      </xdr:nvCxnSpPr>
      <xdr:spPr>
        <a:xfrm>
          <a:off x="12814300" y="10027815"/>
          <a:ext cx="889000" cy="10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1" name="フローチャート: 判断 590"/>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2" name="テキスト ボックス 591"/>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3" name="フローチャート: 判断 592"/>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4" name="テキスト ボックス 593"/>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23814</xdr:rowOff>
    </xdr:from>
    <xdr:to>
      <xdr:col>85</xdr:col>
      <xdr:colOff>177800</xdr:colOff>
      <xdr:row>56</xdr:row>
      <xdr:rowOff>125414</xdr:rowOff>
    </xdr:to>
    <xdr:sp macro="" textlink="">
      <xdr:nvSpPr>
        <xdr:cNvPr id="600" name="楕円 599"/>
        <xdr:cNvSpPr/>
      </xdr:nvSpPr>
      <xdr:spPr>
        <a:xfrm>
          <a:off x="16268700" y="96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46691</xdr:rowOff>
    </xdr:from>
    <xdr:ext cx="534377" cy="259045"/>
    <xdr:sp macro="" textlink="">
      <xdr:nvSpPr>
        <xdr:cNvPr id="601" name="教育費該当値テキスト"/>
        <xdr:cNvSpPr txBox="1"/>
      </xdr:nvSpPr>
      <xdr:spPr>
        <a:xfrm>
          <a:off x="16370300" y="947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5450</xdr:rowOff>
    </xdr:from>
    <xdr:to>
      <xdr:col>81</xdr:col>
      <xdr:colOff>101600</xdr:colOff>
      <xdr:row>57</xdr:row>
      <xdr:rowOff>107050</xdr:rowOff>
    </xdr:to>
    <xdr:sp macro="" textlink="">
      <xdr:nvSpPr>
        <xdr:cNvPr id="602" name="楕円 601"/>
        <xdr:cNvSpPr/>
      </xdr:nvSpPr>
      <xdr:spPr>
        <a:xfrm>
          <a:off x="15430500" y="97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123577</xdr:rowOff>
    </xdr:from>
    <xdr:ext cx="534377" cy="259045"/>
    <xdr:sp macro="" textlink="">
      <xdr:nvSpPr>
        <xdr:cNvPr id="603" name="テキスト ボックス 602"/>
        <xdr:cNvSpPr txBox="1"/>
      </xdr:nvSpPr>
      <xdr:spPr>
        <a:xfrm>
          <a:off x="15214111" y="95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120000</xdr:rowOff>
    </xdr:from>
    <xdr:to>
      <xdr:col>76</xdr:col>
      <xdr:colOff>165100</xdr:colOff>
      <xdr:row>58</xdr:row>
      <xdr:rowOff>50150</xdr:rowOff>
    </xdr:to>
    <xdr:sp macro="" textlink="">
      <xdr:nvSpPr>
        <xdr:cNvPr id="604" name="楕円 603"/>
        <xdr:cNvSpPr/>
      </xdr:nvSpPr>
      <xdr:spPr>
        <a:xfrm>
          <a:off x="14541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41277</xdr:rowOff>
    </xdr:from>
    <xdr:ext cx="534377" cy="259045"/>
    <xdr:sp macro="" textlink="">
      <xdr:nvSpPr>
        <xdr:cNvPr id="605" name="テキスト ボックス 604"/>
        <xdr:cNvSpPr txBox="1"/>
      </xdr:nvSpPr>
      <xdr:spPr>
        <a:xfrm>
          <a:off x="14325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140400</xdr:rowOff>
    </xdr:from>
    <xdr:to>
      <xdr:col>72</xdr:col>
      <xdr:colOff>38100</xdr:colOff>
      <xdr:row>59</xdr:row>
      <xdr:rowOff>70550</xdr:rowOff>
    </xdr:to>
    <xdr:sp macro="" textlink="">
      <xdr:nvSpPr>
        <xdr:cNvPr id="606" name="楕円 605"/>
        <xdr:cNvSpPr/>
      </xdr:nvSpPr>
      <xdr:spPr>
        <a:xfrm>
          <a:off x="13652500" y="100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61677</xdr:rowOff>
    </xdr:from>
    <xdr:ext cx="534377" cy="259045"/>
    <xdr:sp macro="" textlink="">
      <xdr:nvSpPr>
        <xdr:cNvPr id="607" name="テキスト ボックス 606"/>
        <xdr:cNvSpPr txBox="1"/>
      </xdr:nvSpPr>
      <xdr:spPr>
        <a:xfrm>
          <a:off x="13436111" y="101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32915</xdr:rowOff>
    </xdr:from>
    <xdr:to>
      <xdr:col>67</xdr:col>
      <xdr:colOff>101600</xdr:colOff>
      <xdr:row>58</xdr:row>
      <xdr:rowOff>134515</xdr:rowOff>
    </xdr:to>
    <xdr:sp macro="" textlink="">
      <xdr:nvSpPr>
        <xdr:cNvPr id="608" name="楕円 607"/>
        <xdr:cNvSpPr/>
      </xdr:nvSpPr>
      <xdr:spPr>
        <a:xfrm>
          <a:off x="12763500" y="99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125642</xdr:rowOff>
    </xdr:from>
    <xdr:ext cx="534377" cy="259045"/>
    <xdr:sp macro="" textlink="">
      <xdr:nvSpPr>
        <xdr:cNvPr id="609" name="テキスト ボックス 608"/>
        <xdr:cNvSpPr txBox="1"/>
      </xdr:nvSpPr>
      <xdr:spPr>
        <a:xfrm>
          <a:off x="12547111" y="100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1" name="直線コネクタ 630"/>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2"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4"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5" name="直線コネクタ 634"/>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138173</xdr:rowOff>
    </xdr:from>
    <xdr:to>
      <xdr:col>85</xdr:col>
      <xdr:colOff>127000</xdr:colOff>
      <xdr:row>78</xdr:row>
      <xdr:rowOff>138928</xdr:rowOff>
    </xdr:to>
    <xdr:cxnSp macro="">
      <xdr:nvCxnSpPr>
        <xdr:cNvPr id="636" name="直線コネクタ 635"/>
        <xdr:cNvCxnSpPr/>
      </xdr:nvCxnSpPr>
      <xdr:spPr>
        <a:xfrm>
          <a:off x="15481300" y="13511273"/>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37"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38" name="フローチャート: 判断 637"/>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138173</xdr:rowOff>
    </xdr:from>
    <xdr:to>
      <xdr:col>81</xdr:col>
      <xdr:colOff>50800</xdr:colOff>
      <xdr:row>78</xdr:row>
      <xdr:rowOff>139378</xdr:rowOff>
    </xdr:to>
    <xdr:cxnSp macro="">
      <xdr:nvCxnSpPr>
        <xdr:cNvPr id="639" name="直線コネクタ 638"/>
        <xdr:cNvCxnSpPr/>
      </xdr:nvCxnSpPr>
      <xdr:spPr>
        <a:xfrm flipV="1">
          <a:off x="14592300" y="13511273"/>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0" name="フローチャート: 判断 639"/>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1" name="テキスト ボックス 640"/>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130674</xdr:rowOff>
    </xdr:from>
    <xdr:to>
      <xdr:col>76</xdr:col>
      <xdr:colOff>114300</xdr:colOff>
      <xdr:row>78</xdr:row>
      <xdr:rowOff>139378</xdr:rowOff>
    </xdr:to>
    <xdr:cxnSp macro="">
      <xdr:nvCxnSpPr>
        <xdr:cNvPr id="642" name="直線コネクタ 641"/>
        <xdr:cNvCxnSpPr/>
      </xdr:nvCxnSpPr>
      <xdr:spPr>
        <a:xfrm>
          <a:off x="13703300" y="13503774"/>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3" name="フローチャート: 判断 642"/>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4" name="テキスト ボックス 643"/>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130674</xdr:rowOff>
    </xdr:from>
    <xdr:to>
      <xdr:col>71</xdr:col>
      <xdr:colOff>177800</xdr:colOff>
      <xdr:row>78</xdr:row>
      <xdr:rowOff>136809</xdr:rowOff>
    </xdr:to>
    <xdr:cxnSp macro="">
      <xdr:nvCxnSpPr>
        <xdr:cNvPr id="645" name="直線コネクタ 644"/>
        <xdr:cNvCxnSpPr/>
      </xdr:nvCxnSpPr>
      <xdr:spPr>
        <a:xfrm flipV="1">
          <a:off x="12814300" y="13503774"/>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6" name="フローチャート: 判断 645"/>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47" name="テキスト ボックス 646"/>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48" name="フローチャート: 判断 647"/>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49" name="テキスト ボックス 648"/>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88128</xdr:rowOff>
    </xdr:from>
    <xdr:to>
      <xdr:col>85</xdr:col>
      <xdr:colOff>177800</xdr:colOff>
      <xdr:row>79</xdr:row>
      <xdr:rowOff>18278</xdr:rowOff>
    </xdr:to>
    <xdr:sp macro="" textlink="">
      <xdr:nvSpPr>
        <xdr:cNvPr id="655" name="楕円 654"/>
        <xdr:cNvSpPr/>
      </xdr:nvSpPr>
      <xdr:spPr>
        <a:xfrm>
          <a:off x="162687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56"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87373</xdr:rowOff>
    </xdr:from>
    <xdr:to>
      <xdr:col>81</xdr:col>
      <xdr:colOff>101600</xdr:colOff>
      <xdr:row>79</xdr:row>
      <xdr:rowOff>17523</xdr:rowOff>
    </xdr:to>
    <xdr:sp macro="" textlink="">
      <xdr:nvSpPr>
        <xdr:cNvPr id="657" name="楕円 656"/>
        <xdr:cNvSpPr/>
      </xdr:nvSpPr>
      <xdr:spPr>
        <a:xfrm>
          <a:off x="15430500" y="134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8650</xdr:rowOff>
    </xdr:from>
    <xdr:ext cx="378565" cy="259045"/>
    <xdr:sp macro="" textlink="">
      <xdr:nvSpPr>
        <xdr:cNvPr id="658" name="テキスト ボックス 657"/>
        <xdr:cNvSpPr txBox="1"/>
      </xdr:nvSpPr>
      <xdr:spPr>
        <a:xfrm>
          <a:off x="15292017" y="1355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88578</xdr:rowOff>
    </xdr:from>
    <xdr:to>
      <xdr:col>76</xdr:col>
      <xdr:colOff>165100</xdr:colOff>
      <xdr:row>79</xdr:row>
      <xdr:rowOff>18728</xdr:rowOff>
    </xdr:to>
    <xdr:sp macro="" textlink="">
      <xdr:nvSpPr>
        <xdr:cNvPr id="659" name="楕円 658"/>
        <xdr:cNvSpPr/>
      </xdr:nvSpPr>
      <xdr:spPr>
        <a:xfrm>
          <a:off x="14541500" y="134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9855</xdr:rowOff>
    </xdr:from>
    <xdr:ext cx="378565" cy="259045"/>
    <xdr:sp macro="" textlink="">
      <xdr:nvSpPr>
        <xdr:cNvPr id="660" name="テキスト ボックス 659"/>
        <xdr:cNvSpPr txBox="1"/>
      </xdr:nvSpPr>
      <xdr:spPr>
        <a:xfrm>
          <a:off x="14403017" y="13554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79874</xdr:rowOff>
    </xdr:from>
    <xdr:to>
      <xdr:col>72</xdr:col>
      <xdr:colOff>38100</xdr:colOff>
      <xdr:row>79</xdr:row>
      <xdr:rowOff>10024</xdr:rowOff>
    </xdr:to>
    <xdr:sp macro="" textlink="">
      <xdr:nvSpPr>
        <xdr:cNvPr id="661" name="楕円 660"/>
        <xdr:cNvSpPr/>
      </xdr:nvSpPr>
      <xdr:spPr>
        <a:xfrm>
          <a:off x="13652500" y="134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26551</xdr:rowOff>
    </xdr:from>
    <xdr:ext cx="469744" cy="259045"/>
    <xdr:sp macro="" textlink="">
      <xdr:nvSpPr>
        <xdr:cNvPr id="662" name="テキスト ボックス 661"/>
        <xdr:cNvSpPr txBox="1"/>
      </xdr:nvSpPr>
      <xdr:spPr>
        <a:xfrm>
          <a:off x="13468428" y="132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86009</xdr:rowOff>
    </xdr:from>
    <xdr:to>
      <xdr:col>67</xdr:col>
      <xdr:colOff>101600</xdr:colOff>
      <xdr:row>79</xdr:row>
      <xdr:rowOff>16159</xdr:rowOff>
    </xdr:to>
    <xdr:sp macro="" textlink="">
      <xdr:nvSpPr>
        <xdr:cNvPr id="663" name="楕円 662"/>
        <xdr:cNvSpPr/>
      </xdr:nvSpPr>
      <xdr:spPr>
        <a:xfrm>
          <a:off x="127635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7286</xdr:rowOff>
    </xdr:from>
    <xdr:ext cx="469744" cy="259045"/>
    <xdr:sp macro="" textlink="">
      <xdr:nvSpPr>
        <xdr:cNvPr id="664" name="テキスト ボックス 663"/>
        <xdr:cNvSpPr txBox="1"/>
      </xdr:nvSpPr>
      <xdr:spPr>
        <a:xfrm>
          <a:off x="12579428" y="1355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0" name="直線コネクタ 689"/>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1"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2" name="直線コネクタ 691"/>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3"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4" name="直線コネクタ 693"/>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96766</xdr:rowOff>
    </xdr:from>
    <xdr:to>
      <xdr:col>85</xdr:col>
      <xdr:colOff>127000</xdr:colOff>
      <xdr:row>95</xdr:row>
      <xdr:rowOff>97310</xdr:rowOff>
    </xdr:to>
    <xdr:cxnSp macro="">
      <xdr:nvCxnSpPr>
        <xdr:cNvPr id="695" name="直線コネクタ 694"/>
        <xdr:cNvCxnSpPr/>
      </xdr:nvCxnSpPr>
      <xdr:spPr>
        <a:xfrm>
          <a:off x="15481300" y="16384516"/>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6"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697" name="フローチャート: 判断 696"/>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96766</xdr:rowOff>
    </xdr:from>
    <xdr:to>
      <xdr:col>81</xdr:col>
      <xdr:colOff>50800</xdr:colOff>
      <xdr:row>95</xdr:row>
      <xdr:rowOff>106531</xdr:rowOff>
    </xdr:to>
    <xdr:cxnSp macro="">
      <xdr:nvCxnSpPr>
        <xdr:cNvPr id="698" name="直線コネクタ 697"/>
        <xdr:cNvCxnSpPr/>
      </xdr:nvCxnSpPr>
      <xdr:spPr>
        <a:xfrm flipV="1">
          <a:off x="14592300" y="1638451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699" name="フローチャート: 判断 698"/>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0" name="テキスト ボックス 699"/>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80297</xdr:rowOff>
    </xdr:from>
    <xdr:to>
      <xdr:col>76</xdr:col>
      <xdr:colOff>114300</xdr:colOff>
      <xdr:row>95</xdr:row>
      <xdr:rowOff>106531</xdr:rowOff>
    </xdr:to>
    <xdr:cxnSp macro="">
      <xdr:nvCxnSpPr>
        <xdr:cNvPr id="701" name="直線コネクタ 700"/>
        <xdr:cNvCxnSpPr/>
      </xdr:nvCxnSpPr>
      <xdr:spPr>
        <a:xfrm>
          <a:off x="13703300" y="16368047"/>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2" name="フローチャート: 判断 701"/>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3" name="テキスト ボックス 702"/>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30832</xdr:rowOff>
    </xdr:from>
    <xdr:to>
      <xdr:col>71</xdr:col>
      <xdr:colOff>177800</xdr:colOff>
      <xdr:row>95</xdr:row>
      <xdr:rowOff>80297</xdr:rowOff>
    </xdr:to>
    <xdr:cxnSp macro="">
      <xdr:nvCxnSpPr>
        <xdr:cNvPr id="704" name="直線コネクタ 703"/>
        <xdr:cNvCxnSpPr/>
      </xdr:nvCxnSpPr>
      <xdr:spPr>
        <a:xfrm>
          <a:off x="12814300" y="16318582"/>
          <a:ext cx="8890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5" name="フローチャート: 判断 704"/>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6" name="テキスト ボックス 705"/>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7" name="フローチャート: 判断 706"/>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8" name="テキスト ボックス 707"/>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46510</xdr:rowOff>
    </xdr:from>
    <xdr:to>
      <xdr:col>85</xdr:col>
      <xdr:colOff>177800</xdr:colOff>
      <xdr:row>95</xdr:row>
      <xdr:rowOff>148110</xdr:rowOff>
    </xdr:to>
    <xdr:sp macro="" textlink="">
      <xdr:nvSpPr>
        <xdr:cNvPr id="714" name="楕円 713"/>
        <xdr:cNvSpPr/>
      </xdr:nvSpPr>
      <xdr:spPr>
        <a:xfrm>
          <a:off x="16268700" y="163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24937</xdr:rowOff>
    </xdr:from>
    <xdr:ext cx="534377" cy="259045"/>
    <xdr:sp macro="" textlink="">
      <xdr:nvSpPr>
        <xdr:cNvPr id="715" name="公債費該当値テキスト"/>
        <xdr:cNvSpPr txBox="1"/>
      </xdr:nvSpPr>
      <xdr:spPr>
        <a:xfrm>
          <a:off x="16370300" y="163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45966</xdr:rowOff>
    </xdr:from>
    <xdr:to>
      <xdr:col>81</xdr:col>
      <xdr:colOff>101600</xdr:colOff>
      <xdr:row>95</xdr:row>
      <xdr:rowOff>147566</xdr:rowOff>
    </xdr:to>
    <xdr:sp macro="" textlink="">
      <xdr:nvSpPr>
        <xdr:cNvPr id="716" name="楕円 715"/>
        <xdr:cNvSpPr/>
      </xdr:nvSpPr>
      <xdr:spPr>
        <a:xfrm>
          <a:off x="15430500" y="163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138693</xdr:rowOff>
    </xdr:from>
    <xdr:ext cx="534377" cy="259045"/>
    <xdr:sp macro="" textlink="">
      <xdr:nvSpPr>
        <xdr:cNvPr id="717" name="テキスト ボックス 716"/>
        <xdr:cNvSpPr txBox="1"/>
      </xdr:nvSpPr>
      <xdr:spPr>
        <a:xfrm>
          <a:off x="15214111" y="164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55731</xdr:rowOff>
    </xdr:from>
    <xdr:to>
      <xdr:col>76</xdr:col>
      <xdr:colOff>165100</xdr:colOff>
      <xdr:row>95</xdr:row>
      <xdr:rowOff>157331</xdr:rowOff>
    </xdr:to>
    <xdr:sp macro="" textlink="">
      <xdr:nvSpPr>
        <xdr:cNvPr id="718" name="楕円 717"/>
        <xdr:cNvSpPr/>
      </xdr:nvSpPr>
      <xdr:spPr>
        <a:xfrm>
          <a:off x="14541500" y="1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148458</xdr:rowOff>
    </xdr:from>
    <xdr:ext cx="534377" cy="259045"/>
    <xdr:sp macro="" textlink="">
      <xdr:nvSpPr>
        <xdr:cNvPr id="719" name="テキスト ボックス 718"/>
        <xdr:cNvSpPr txBox="1"/>
      </xdr:nvSpPr>
      <xdr:spPr>
        <a:xfrm>
          <a:off x="14325111" y="164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29497</xdr:rowOff>
    </xdr:from>
    <xdr:to>
      <xdr:col>72</xdr:col>
      <xdr:colOff>38100</xdr:colOff>
      <xdr:row>95</xdr:row>
      <xdr:rowOff>131097</xdr:rowOff>
    </xdr:to>
    <xdr:sp macro="" textlink="">
      <xdr:nvSpPr>
        <xdr:cNvPr id="720" name="楕円 719"/>
        <xdr:cNvSpPr/>
      </xdr:nvSpPr>
      <xdr:spPr>
        <a:xfrm>
          <a:off x="13652500" y="163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122224</xdr:rowOff>
    </xdr:from>
    <xdr:ext cx="534377" cy="259045"/>
    <xdr:sp macro="" textlink="">
      <xdr:nvSpPr>
        <xdr:cNvPr id="721" name="テキスト ボックス 720"/>
        <xdr:cNvSpPr txBox="1"/>
      </xdr:nvSpPr>
      <xdr:spPr>
        <a:xfrm>
          <a:off x="13436111" y="164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151482</xdr:rowOff>
    </xdr:from>
    <xdr:to>
      <xdr:col>67</xdr:col>
      <xdr:colOff>101600</xdr:colOff>
      <xdr:row>95</xdr:row>
      <xdr:rowOff>81632</xdr:rowOff>
    </xdr:to>
    <xdr:sp macro="" textlink="">
      <xdr:nvSpPr>
        <xdr:cNvPr id="722" name="楕円 721"/>
        <xdr:cNvSpPr/>
      </xdr:nvSpPr>
      <xdr:spPr>
        <a:xfrm>
          <a:off x="12763500" y="162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98159</xdr:rowOff>
    </xdr:from>
    <xdr:ext cx="534377" cy="259045"/>
    <xdr:sp macro="" textlink="">
      <xdr:nvSpPr>
        <xdr:cNvPr id="723" name="テキスト ボックス 722"/>
        <xdr:cNvSpPr txBox="1"/>
      </xdr:nvSpPr>
      <xdr:spPr>
        <a:xfrm>
          <a:off x="12547111" y="160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53213</xdr:rowOff>
    </xdr:from>
    <xdr:to>
      <xdr:col>116</xdr:col>
      <xdr:colOff>62864</xdr:colOff>
      <xdr:row>39</xdr:row>
      <xdr:rowOff>44450</xdr:rowOff>
    </xdr:to>
    <xdr:cxnSp macro="">
      <xdr:nvCxnSpPr>
        <xdr:cNvPr id="747" name="直線コネクタ 746"/>
        <xdr:cNvCxnSpPr/>
      </xdr:nvCxnSpPr>
      <xdr:spPr>
        <a:xfrm flipV="1">
          <a:off x="22159595" y="6396863"/>
          <a:ext cx="1269" cy="33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92219</xdr:rowOff>
    </xdr:from>
    <xdr:ext cx="249299" cy="259045"/>
    <xdr:sp macro="" textlink="">
      <xdr:nvSpPr>
        <xdr:cNvPr id="748" name="諸支出金最小値テキスト"/>
        <xdr:cNvSpPr txBox="1"/>
      </xdr:nvSpPr>
      <xdr:spPr>
        <a:xfrm>
          <a:off x="22212300" y="677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171340</xdr:rowOff>
    </xdr:from>
    <xdr:ext cx="469744" cy="259045"/>
    <xdr:sp macro="" textlink="">
      <xdr:nvSpPr>
        <xdr:cNvPr id="750" name="諸支出金最大値テキスト"/>
        <xdr:cNvSpPr txBox="1"/>
      </xdr:nvSpPr>
      <xdr:spPr>
        <a:xfrm>
          <a:off x="22212300" y="61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53213</xdr:rowOff>
    </xdr:from>
    <xdr:to>
      <xdr:col>116</xdr:col>
      <xdr:colOff>152400</xdr:colOff>
      <xdr:row>37</xdr:row>
      <xdr:rowOff>53213</xdr:rowOff>
    </xdr:to>
    <xdr:cxnSp macro="">
      <xdr:nvCxnSpPr>
        <xdr:cNvPr id="751" name="直線コネクタ 750"/>
        <xdr:cNvCxnSpPr/>
      </xdr:nvCxnSpPr>
      <xdr:spPr>
        <a:xfrm>
          <a:off x="22072600" y="63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97981</xdr:rowOff>
    </xdr:from>
    <xdr:to>
      <xdr:col>116</xdr:col>
      <xdr:colOff>63500</xdr:colOff>
      <xdr:row>39</xdr:row>
      <xdr:rowOff>44450</xdr:rowOff>
    </xdr:to>
    <xdr:cxnSp macro="">
      <xdr:nvCxnSpPr>
        <xdr:cNvPr id="752" name="直線コネクタ 751"/>
        <xdr:cNvCxnSpPr/>
      </xdr:nvCxnSpPr>
      <xdr:spPr>
        <a:xfrm>
          <a:off x="21323300" y="6613081"/>
          <a:ext cx="8382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9669</xdr:rowOff>
    </xdr:from>
    <xdr:ext cx="313932" cy="259045"/>
    <xdr:sp macro="" textlink="">
      <xdr:nvSpPr>
        <xdr:cNvPr id="753" name="諸支出金平均値テキスト"/>
        <xdr:cNvSpPr txBox="1"/>
      </xdr:nvSpPr>
      <xdr:spPr>
        <a:xfrm>
          <a:off x="22212300" y="6524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54" name="フローチャート: 判断 753"/>
        <xdr:cNvSpPr/>
      </xdr:nvSpPr>
      <xdr:spPr>
        <a:xfrm>
          <a:off x="221107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97981</xdr:rowOff>
    </xdr:from>
    <xdr:to>
      <xdr:col>111</xdr:col>
      <xdr:colOff>177800</xdr:colOff>
      <xdr:row>39</xdr:row>
      <xdr:rowOff>44450</xdr:rowOff>
    </xdr:to>
    <xdr:cxnSp macro="">
      <xdr:nvCxnSpPr>
        <xdr:cNvPr id="755" name="直線コネクタ 754"/>
        <xdr:cNvCxnSpPr/>
      </xdr:nvCxnSpPr>
      <xdr:spPr>
        <a:xfrm flipV="1">
          <a:off x="20434300" y="6613081"/>
          <a:ext cx="8890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157099</xdr:rowOff>
    </xdr:from>
    <xdr:to>
      <xdr:col>112</xdr:col>
      <xdr:colOff>38100</xdr:colOff>
      <xdr:row>39</xdr:row>
      <xdr:rowOff>87249</xdr:rowOff>
    </xdr:to>
    <xdr:sp macro="" textlink="">
      <xdr:nvSpPr>
        <xdr:cNvPr id="756" name="フローチャート: 判断 755"/>
        <xdr:cNvSpPr/>
      </xdr:nvSpPr>
      <xdr:spPr>
        <a:xfrm>
          <a:off x="21272500" y="66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78376</xdr:rowOff>
    </xdr:from>
    <xdr:ext cx="313932" cy="259045"/>
    <xdr:sp macro="" textlink="">
      <xdr:nvSpPr>
        <xdr:cNvPr id="757" name="テキスト ボックス 756"/>
        <xdr:cNvSpPr txBox="1"/>
      </xdr:nvSpPr>
      <xdr:spPr>
        <a:xfrm>
          <a:off x="21166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21019</xdr:rowOff>
    </xdr:from>
    <xdr:to>
      <xdr:col>107</xdr:col>
      <xdr:colOff>50800</xdr:colOff>
      <xdr:row>39</xdr:row>
      <xdr:rowOff>44450</xdr:rowOff>
    </xdr:to>
    <xdr:cxnSp macro="">
      <xdr:nvCxnSpPr>
        <xdr:cNvPr id="758" name="直線コネクタ 757"/>
        <xdr:cNvCxnSpPr/>
      </xdr:nvCxnSpPr>
      <xdr:spPr>
        <a:xfrm>
          <a:off x="19545300" y="670756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159766</xdr:rowOff>
    </xdr:from>
    <xdr:to>
      <xdr:col>107</xdr:col>
      <xdr:colOff>101600</xdr:colOff>
      <xdr:row>39</xdr:row>
      <xdr:rowOff>89916</xdr:rowOff>
    </xdr:to>
    <xdr:sp macro="" textlink="">
      <xdr:nvSpPr>
        <xdr:cNvPr id="759" name="フローチャート: 判断 758"/>
        <xdr:cNvSpPr/>
      </xdr:nvSpPr>
      <xdr:spPr>
        <a:xfrm>
          <a:off x="20383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106443</xdr:rowOff>
    </xdr:from>
    <xdr:ext cx="313932" cy="259045"/>
    <xdr:sp macro="" textlink="">
      <xdr:nvSpPr>
        <xdr:cNvPr id="760" name="テキスト ボックス 759"/>
        <xdr:cNvSpPr txBox="1"/>
      </xdr:nvSpPr>
      <xdr:spPr>
        <a:xfrm>
          <a:off x="20277333" y="64500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121793</xdr:rowOff>
    </xdr:from>
    <xdr:to>
      <xdr:col>102</xdr:col>
      <xdr:colOff>114300</xdr:colOff>
      <xdr:row>39</xdr:row>
      <xdr:rowOff>21019</xdr:rowOff>
    </xdr:to>
    <xdr:cxnSp macro="">
      <xdr:nvCxnSpPr>
        <xdr:cNvPr id="761" name="直線コネクタ 760"/>
        <xdr:cNvCxnSpPr/>
      </xdr:nvCxnSpPr>
      <xdr:spPr>
        <a:xfrm>
          <a:off x="18656300" y="5436743"/>
          <a:ext cx="889000" cy="12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2" name="フローチャート: 判断 761"/>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3" name="テキスト ボックス 762"/>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4" name="フローチャート: 判断 763"/>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39514</xdr:rowOff>
    </xdr:from>
    <xdr:ext cx="378565" cy="259045"/>
    <xdr:sp macro="" textlink="">
      <xdr:nvSpPr>
        <xdr:cNvPr id="765" name="テキスト ボックス 764"/>
        <xdr:cNvSpPr txBox="1"/>
      </xdr:nvSpPr>
      <xdr:spPr>
        <a:xfrm>
          <a:off x="18467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136669</xdr:rowOff>
    </xdr:from>
    <xdr:ext cx="249299" cy="259045"/>
    <xdr:sp macro="" textlink="">
      <xdr:nvSpPr>
        <xdr:cNvPr id="772" name="諸支出金該当値テキスト"/>
        <xdr:cNvSpPr txBox="1"/>
      </xdr:nvSpPr>
      <xdr:spPr>
        <a:xfrm>
          <a:off x="22212300" y="6651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47181</xdr:rowOff>
    </xdr:from>
    <xdr:to>
      <xdr:col>112</xdr:col>
      <xdr:colOff>38100</xdr:colOff>
      <xdr:row>38</xdr:row>
      <xdr:rowOff>148781</xdr:rowOff>
    </xdr:to>
    <xdr:sp macro="" textlink="">
      <xdr:nvSpPr>
        <xdr:cNvPr id="773" name="楕円 772"/>
        <xdr:cNvSpPr/>
      </xdr:nvSpPr>
      <xdr:spPr>
        <a:xfrm>
          <a:off x="21272500" y="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165307</xdr:rowOff>
    </xdr:from>
    <xdr:ext cx="378565" cy="259045"/>
    <xdr:sp macro="" textlink="">
      <xdr:nvSpPr>
        <xdr:cNvPr id="774" name="テキスト ボックス 773"/>
        <xdr:cNvSpPr txBox="1"/>
      </xdr:nvSpPr>
      <xdr:spPr>
        <a:xfrm>
          <a:off x="21134017" y="633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141669</xdr:rowOff>
    </xdr:from>
    <xdr:to>
      <xdr:col>102</xdr:col>
      <xdr:colOff>165100</xdr:colOff>
      <xdr:row>39</xdr:row>
      <xdr:rowOff>71819</xdr:rowOff>
    </xdr:to>
    <xdr:sp macro="" textlink="">
      <xdr:nvSpPr>
        <xdr:cNvPr id="777" name="楕円 776"/>
        <xdr:cNvSpPr/>
      </xdr:nvSpPr>
      <xdr:spPr>
        <a:xfrm>
          <a:off x="19494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88345</xdr:rowOff>
    </xdr:from>
    <xdr:ext cx="378565" cy="259045"/>
    <xdr:sp macro="" textlink="">
      <xdr:nvSpPr>
        <xdr:cNvPr id="778" name="テキスト ボックス 777"/>
        <xdr:cNvSpPr txBox="1"/>
      </xdr:nvSpPr>
      <xdr:spPr>
        <a:xfrm>
          <a:off x="19356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70993</xdr:rowOff>
    </xdr:from>
    <xdr:to>
      <xdr:col>98</xdr:col>
      <xdr:colOff>38100</xdr:colOff>
      <xdr:row>32</xdr:row>
      <xdr:rowOff>1143</xdr:rowOff>
    </xdr:to>
    <xdr:sp macro="" textlink="">
      <xdr:nvSpPr>
        <xdr:cNvPr id="779" name="楕円 778"/>
        <xdr:cNvSpPr/>
      </xdr:nvSpPr>
      <xdr:spPr>
        <a:xfrm>
          <a:off x="18605500" y="53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17670</xdr:rowOff>
    </xdr:from>
    <xdr:ext cx="469744" cy="259045"/>
    <xdr:sp macro="" textlink="">
      <xdr:nvSpPr>
        <xdr:cNvPr id="780" name="テキスト ボックス 779"/>
        <xdr:cNvSpPr txBox="1"/>
      </xdr:nvSpPr>
      <xdr:spPr>
        <a:xfrm>
          <a:off x="18421428"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09" name="フローチャート: 判断 808"/>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0" name="テキスト ボックス 809"/>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7" name="テキスト ボックス 82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議会費は平成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月の改選時に定数を</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名削減したものの、人口減少が続いていることから類似団体平均より高い値で推移しており、平成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年度では</a:t>
          </a:r>
          <a:r>
            <a:rPr kumimoji="1" lang="en-US" altLang="ja-JP" sz="1000">
              <a:latin typeface="ＭＳ Ｐゴシック" panose="020B0600070205080204" pitchFamily="50" charset="-128"/>
              <a:ea typeface="ＭＳ Ｐゴシック" panose="020B0600070205080204" pitchFamily="50" charset="-128"/>
            </a:rPr>
            <a:t>2,077</a:t>
          </a:r>
          <a:r>
            <a:rPr kumimoji="1" lang="ja-JP" altLang="en-US" sz="1000">
              <a:latin typeface="ＭＳ Ｐゴシック" panose="020B0600070205080204" pitchFamily="50" charset="-128"/>
              <a:ea typeface="ＭＳ Ｐゴシック" panose="020B0600070205080204" pitchFamily="50" charset="-128"/>
            </a:rPr>
            <a:t>円上回っている。総務費は前年度より</a:t>
          </a:r>
          <a:r>
            <a:rPr kumimoji="1" lang="en-US" altLang="ja-JP" sz="1000">
              <a:latin typeface="ＭＳ Ｐゴシック" panose="020B0600070205080204" pitchFamily="50" charset="-128"/>
              <a:ea typeface="ＭＳ Ｐゴシック" panose="020B0600070205080204" pitchFamily="50" charset="-128"/>
            </a:rPr>
            <a:t>10,610</a:t>
          </a:r>
          <a:r>
            <a:rPr kumimoji="1" lang="ja-JP" altLang="en-US" sz="1000">
              <a:latin typeface="ＭＳ Ｐゴシック" panose="020B0600070205080204" pitchFamily="50" charset="-128"/>
              <a:ea typeface="ＭＳ Ｐゴシック" panose="020B0600070205080204" pitchFamily="50" charset="-128"/>
            </a:rPr>
            <a:t>円減少し、類似団体平均を</a:t>
          </a:r>
          <a:r>
            <a:rPr kumimoji="1" lang="en-US" altLang="ja-JP" sz="1000">
              <a:latin typeface="ＭＳ Ｐゴシック" panose="020B0600070205080204" pitchFamily="50" charset="-128"/>
              <a:ea typeface="ＭＳ Ｐゴシック" panose="020B0600070205080204" pitchFamily="50" charset="-128"/>
            </a:rPr>
            <a:t>8,000</a:t>
          </a:r>
          <a:r>
            <a:rPr kumimoji="1" lang="ja-JP" altLang="en-US" sz="1000">
              <a:latin typeface="ＭＳ Ｐゴシック" panose="020B0600070205080204" pitchFamily="50" charset="-128"/>
              <a:ea typeface="ＭＳ Ｐゴシック" panose="020B0600070205080204" pitchFamily="50" charset="-128"/>
            </a:rPr>
            <a:t>円下回った。ふるさと納税寄附が伸び悩み、返礼品等経費や基金積立金が減額となったことが要因である。民生費は平成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月に民間保育所が新設されたため、保育所等整備事業補助金と保育委託料が増額したことなどから、前年度より住民一人当たり</a:t>
          </a:r>
          <a:r>
            <a:rPr kumimoji="1" lang="en-US" altLang="ja-JP" sz="1000">
              <a:latin typeface="ＭＳ Ｐゴシック" panose="020B0600070205080204" pitchFamily="50" charset="-128"/>
              <a:ea typeface="ＭＳ Ｐゴシック" panose="020B0600070205080204" pitchFamily="50" charset="-128"/>
            </a:rPr>
            <a:t>7,690</a:t>
          </a:r>
          <a:r>
            <a:rPr kumimoji="1" lang="ja-JP" altLang="en-US" sz="1000">
              <a:latin typeface="ＭＳ Ｐゴシック" panose="020B0600070205080204" pitchFamily="50" charset="-128"/>
              <a:ea typeface="ＭＳ Ｐゴシック" panose="020B0600070205080204" pitchFamily="50" charset="-128"/>
            </a:rPr>
            <a:t>円増額の</a:t>
          </a:r>
          <a:r>
            <a:rPr kumimoji="1" lang="en-US" altLang="ja-JP" sz="1000">
              <a:latin typeface="ＭＳ Ｐゴシック" panose="020B0600070205080204" pitchFamily="50" charset="-128"/>
              <a:ea typeface="ＭＳ Ｐゴシック" panose="020B0600070205080204" pitchFamily="50" charset="-128"/>
            </a:rPr>
            <a:t>148,991</a:t>
          </a:r>
          <a:r>
            <a:rPr kumimoji="1" lang="ja-JP" altLang="en-US" sz="1000">
              <a:latin typeface="ＭＳ Ｐゴシック" panose="020B0600070205080204" pitchFamily="50" charset="-128"/>
              <a:ea typeface="ＭＳ Ｐゴシック" panose="020B0600070205080204" pitchFamily="50" charset="-128"/>
            </a:rPr>
            <a:t>円となった。今後も認定こども園の施設型給付費や介護訓練等給付費、介護保険事業会計への繰出金の増加が見込まれる。衛生費は水道事業繰出金が高料金対策の繰出基準に該当したため前年度より増額となったほか、東根市外二市一町共立衛生処理組合負担金の増額などもあり、前年度より</a:t>
          </a:r>
          <a:r>
            <a:rPr kumimoji="1" lang="en-US" altLang="ja-JP" sz="1000">
              <a:latin typeface="ＭＳ Ｐゴシック" panose="020B0600070205080204" pitchFamily="50" charset="-128"/>
              <a:ea typeface="ＭＳ Ｐゴシック" panose="020B0600070205080204" pitchFamily="50" charset="-128"/>
            </a:rPr>
            <a:t>1,201</a:t>
          </a:r>
          <a:r>
            <a:rPr kumimoji="1" lang="ja-JP" altLang="en-US" sz="1000">
              <a:latin typeface="ＭＳ Ｐゴシック" panose="020B0600070205080204" pitchFamily="50" charset="-128"/>
              <a:ea typeface="ＭＳ Ｐゴシック" panose="020B0600070205080204" pitchFamily="50" charset="-128"/>
            </a:rPr>
            <a:t>円増加の</a:t>
          </a:r>
          <a:r>
            <a:rPr kumimoji="1" lang="en-US" altLang="ja-JP" sz="1000">
              <a:latin typeface="ＭＳ Ｐゴシック" panose="020B0600070205080204" pitchFamily="50" charset="-128"/>
              <a:ea typeface="ＭＳ Ｐゴシック" panose="020B0600070205080204" pitchFamily="50" charset="-128"/>
            </a:rPr>
            <a:t>24,734</a:t>
          </a:r>
          <a:r>
            <a:rPr kumimoji="1" lang="ja-JP" altLang="en-US" sz="1000">
              <a:latin typeface="ＭＳ Ｐゴシック" panose="020B0600070205080204" pitchFamily="50" charset="-128"/>
              <a:ea typeface="ＭＳ Ｐゴシック" panose="020B0600070205080204" pitchFamily="50" charset="-128"/>
            </a:rPr>
            <a:t>円となったが、前年度に引き続き類似団体の中で最も低い値である。ごみ処理施設を単独運営ではなく一部事務組合で運営している影響が大きいと考えられる。労働費は雇用創造対策などにより類似団体平均を上回っている。農林水産業費は農業経営体等に対する各種補助金や県営土地改良事業負担金が前年度より減額したことなどから、前年度比</a:t>
          </a:r>
          <a:r>
            <a:rPr kumimoji="1" lang="en-US" altLang="ja-JP" sz="1000">
              <a:latin typeface="ＭＳ Ｐゴシック" panose="020B0600070205080204" pitchFamily="50" charset="-128"/>
              <a:ea typeface="ＭＳ Ｐゴシック" panose="020B0600070205080204" pitchFamily="50" charset="-128"/>
            </a:rPr>
            <a:t>3,760</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27,305</a:t>
          </a:r>
          <a:r>
            <a:rPr kumimoji="1" lang="ja-JP" altLang="en-US" sz="1000">
              <a:latin typeface="ＭＳ Ｐゴシック" panose="020B0600070205080204" pitchFamily="50" charset="-128"/>
              <a:ea typeface="ＭＳ Ｐゴシック" panose="020B0600070205080204" pitchFamily="50" charset="-128"/>
            </a:rPr>
            <a:t>円となり、類似団体平均を下回った。県営土地改良事業については今後事業が開始される地区が多数あるため、年度間で事業費にばらつきが出ないよう、できるだけ平準化して事業を進めていきたい。商工費は余暇活動施設整備基金積立金の増やクアハウス碁点トイレ改修事業など余暇開発施設整備事業の増により、前年度より</a:t>
          </a:r>
          <a:r>
            <a:rPr kumimoji="1" lang="en-US" altLang="ja-JP" sz="1000">
              <a:latin typeface="ＭＳ Ｐゴシック" panose="020B0600070205080204" pitchFamily="50" charset="-128"/>
              <a:ea typeface="ＭＳ Ｐゴシック" panose="020B0600070205080204" pitchFamily="50" charset="-128"/>
            </a:rPr>
            <a:t>3,603</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23,411</a:t>
          </a:r>
          <a:r>
            <a:rPr kumimoji="1" lang="ja-JP" altLang="en-US" sz="1000">
              <a:latin typeface="ＭＳ Ｐゴシック" panose="020B0600070205080204" pitchFamily="50" charset="-128"/>
              <a:ea typeface="ＭＳ Ｐゴシック" panose="020B0600070205080204" pitchFamily="50" charset="-128"/>
            </a:rPr>
            <a:t>円となった。市が所有し管理を委託している余暇活動施設は老朽化が進行し維持補修経費や改修経費が増加傾向にあるため、今後も類似団体平均を上回る水準で推移すると見込まれる。土木費は第</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次村山市総合計画に基づき村山駅東西エリアの開発や住宅団地造成に伴う道路整備を積極的に行っているため</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年連続で増加し、類似団体平均を</a:t>
          </a:r>
          <a:r>
            <a:rPr kumimoji="1" lang="en-US" altLang="ja-JP" sz="1000">
              <a:latin typeface="ＭＳ Ｐゴシック" panose="020B0600070205080204" pitchFamily="50" charset="-128"/>
              <a:ea typeface="ＭＳ Ｐゴシック" panose="020B0600070205080204" pitchFamily="50" charset="-128"/>
            </a:rPr>
            <a:t>21,749</a:t>
          </a:r>
          <a:r>
            <a:rPr kumimoji="1" lang="ja-JP" altLang="en-US" sz="1000">
              <a:latin typeface="ＭＳ Ｐゴシック" panose="020B0600070205080204" pitchFamily="50" charset="-128"/>
              <a:ea typeface="ＭＳ Ｐゴシック" panose="020B0600070205080204" pitchFamily="50" charset="-128"/>
            </a:rPr>
            <a:t>円上回る</a:t>
          </a:r>
          <a:r>
            <a:rPr kumimoji="1" lang="en-US" altLang="ja-JP" sz="1000">
              <a:latin typeface="ＭＳ Ｐゴシック" panose="020B0600070205080204" pitchFamily="50" charset="-128"/>
              <a:ea typeface="ＭＳ Ｐゴシック" panose="020B0600070205080204" pitchFamily="50" charset="-128"/>
            </a:rPr>
            <a:t>73,777</a:t>
          </a:r>
          <a:r>
            <a:rPr kumimoji="1" lang="ja-JP" altLang="en-US" sz="1000">
              <a:latin typeface="ＭＳ Ｐゴシック" panose="020B0600070205080204" pitchFamily="50" charset="-128"/>
              <a:ea typeface="ＭＳ Ｐゴシック" panose="020B0600070205080204" pitchFamily="50" charset="-128"/>
            </a:rPr>
            <a:t>円となった。令和</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年度頃までこの傾向が続くと見込まれる。消防費は平成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年度には消防・救急車両の更新などがなかったため前年度より</a:t>
          </a:r>
          <a:r>
            <a:rPr kumimoji="1" lang="en-US" altLang="ja-JP" sz="1000">
              <a:latin typeface="ＭＳ Ｐゴシック" panose="020B0600070205080204" pitchFamily="50" charset="-128"/>
              <a:ea typeface="ＭＳ Ｐゴシック" panose="020B0600070205080204" pitchFamily="50" charset="-128"/>
            </a:rPr>
            <a:t>3,793</a:t>
          </a:r>
          <a:r>
            <a:rPr kumimoji="1" lang="ja-JP" altLang="en-US" sz="1000">
              <a:latin typeface="ＭＳ Ｐゴシック" panose="020B0600070205080204" pitchFamily="50" charset="-128"/>
              <a:ea typeface="ＭＳ Ｐゴシック" panose="020B0600070205080204" pitchFamily="50" charset="-128"/>
            </a:rPr>
            <a:t>円減少した。耐震性防火水槽の整備や更新時期を迎えた消防団車両も多数あるため平準化を図りながら整備していく。教育費は楯岡小学校改築事業や市民体育館改修事業などで前年度より</a:t>
          </a:r>
          <a:r>
            <a:rPr kumimoji="1" lang="en-US" altLang="ja-JP" sz="1000">
              <a:latin typeface="ＭＳ Ｐゴシック" panose="020B0600070205080204" pitchFamily="50" charset="-128"/>
              <a:ea typeface="ＭＳ Ｐゴシック" panose="020B0600070205080204" pitchFamily="50" charset="-128"/>
            </a:rPr>
            <a:t>14,063</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79,479</a:t>
          </a:r>
          <a:r>
            <a:rPr kumimoji="1" lang="ja-JP" altLang="en-US" sz="1000">
              <a:latin typeface="ＭＳ Ｐゴシック" panose="020B0600070205080204" pitchFamily="50" charset="-128"/>
              <a:ea typeface="ＭＳ Ｐゴシック" panose="020B0600070205080204" pitchFamily="50" charset="-128"/>
            </a:rPr>
            <a:t>円となり、</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連続で類似団体平均を上回った。教育の充実に重点を置いた施策を展開していること、西郷小学校の長寿命化大規模改造事業が予定されていることなどから、今後も大幅な減額は見込めない。公債費は定期償還分が前年度より減少し、</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年連続で類似団体平均を下回った。今後も地方債の発行抑制に努めていく。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歳計剰余金処分による積立を除くと、財政調整基金への積立は利子収入分のみの状況が続いており、実質単年度収支の赤字が継続しているが、財政調整基金の取崩しにより実質収支は黒字となっている。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財政調整基金残高が減少しているため、行財政改革プランに基づく人件費等の経費節減の取組みを続け、豪雪や災害に備えられる規模の残高を維持できるよう、財政の健全運営に努めていく。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全会計黒字のため、連結実質赤字比率は算定されない。標準財政規模に対する黒字の比率は、国民健康保険事業特別会計のみ前年度を下回ったが、水道事業会計、一般会計などで増えたため、全体で</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黒字決算ではあるが、公共下水道事業特別会計や農業集落排水事業特別会計においては、公債費に対する一般会計からの繰出金の割合が大きく、一般会計の財政健全化に影響を与えることとなるため、料金の見直しなど自己財源確保に努め、一般会計からの繰出金削減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14028441</v>
      </c>
      <c r="BO4" s="461"/>
      <c r="BP4" s="461"/>
      <c r="BQ4" s="461"/>
      <c r="BR4" s="461"/>
      <c r="BS4" s="461"/>
      <c r="BT4" s="461"/>
      <c r="BU4" s="462"/>
      <c r="BV4" s="460">
        <v>13869386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9.5</v>
      </c>
      <c r="CU4" s="642"/>
      <c r="CV4" s="642"/>
      <c r="CW4" s="642"/>
      <c r="CX4" s="642"/>
      <c r="CY4" s="642"/>
      <c r="CZ4" s="642"/>
      <c r="DA4" s="643"/>
      <c r="DB4" s="641">
        <v>7.9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13284141</v>
      </c>
      <c r="BO5" s="466"/>
      <c r="BP5" s="466"/>
      <c r="BQ5" s="466"/>
      <c r="BR5" s="466"/>
      <c r="BS5" s="466"/>
      <c r="BT5" s="466"/>
      <c r="BU5" s="467"/>
      <c r="BV5" s="465">
        <v>13273079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92.9</v>
      </c>
      <c r="CU5" s="436"/>
      <c r="CV5" s="436"/>
      <c r="CW5" s="436"/>
      <c r="CX5" s="436"/>
      <c r="CY5" s="436"/>
      <c r="CZ5" s="436"/>
      <c r="DA5" s="437"/>
      <c r="DB5" s="435">
        <v>95.6</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744300</v>
      </c>
      <c r="BO6" s="466"/>
      <c r="BP6" s="466"/>
      <c r="BQ6" s="466"/>
      <c r="BR6" s="466"/>
      <c r="BS6" s="466"/>
      <c r="BT6" s="466"/>
      <c r="BU6" s="467"/>
      <c r="BV6" s="465">
        <v>596307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97.5</v>
      </c>
      <c r="CU6" s="616"/>
      <c r="CV6" s="616"/>
      <c r="CW6" s="616"/>
      <c r="CX6" s="616"/>
      <c r="CY6" s="616"/>
      <c r="CZ6" s="616"/>
      <c r="DA6" s="617"/>
      <c r="DB6" s="615">
        <v>100.4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47748</v>
      </c>
      <c r="BO7" s="466"/>
      <c r="BP7" s="466"/>
      <c r="BQ7" s="466"/>
      <c r="BR7" s="466"/>
      <c r="BS7" s="466"/>
      <c r="BT7" s="466"/>
      <c r="BU7" s="467"/>
      <c r="BV7" s="465">
        <v>30534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7314166</v>
      </c>
      <c r="CU7" s="466"/>
      <c r="CV7" s="466"/>
      <c r="CW7" s="466"/>
      <c r="CX7" s="466"/>
      <c r="CY7" s="466"/>
      <c r="CZ7" s="466"/>
      <c r="DA7" s="467"/>
      <c r="DB7" s="465">
        <v>7197049</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93</v>
      </c>
      <c r="AV8" s="523"/>
      <c r="AW8" s="523"/>
      <c r="AX8" s="523"/>
      <c r="AY8" s="445" t="s">
        <v>109</v>
      </c>
      <c r="AZ8" s="446"/>
      <c r="BA8" s="446"/>
      <c r="BB8" s="446"/>
      <c r="BC8" s="446"/>
      <c r="BD8" s="446"/>
      <c r="BE8" s="446"/>
      <c r="BF8" s="446"/>
      <c r="BG8" s="446"/>
      <c r="BH8" s="446"/>
      <c r="BI8" s="446"/>
      <c r="BJ8" s="446"/>
      <c r="BK8" s="446"/>
      <c r="BL8" s="446"/>
      <c r="BM8" s="447"/>
      <c r="BN8" s="465">
        <v>696552</v>
      </c>
      <c r="BO8" s="466"/>
      <c r="BP8" s="466"/>
      <c r="BQ8" s="466"/>
      <c r="BR8" s="466"/>
      <c r="BS8" s="466"/>
      <c r="BT8" s="466"/>
      <c r="BU8" s="467"/>
      <c r="BV8" s="465">
        <v>565773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0.37</v>
      </c>
      <c r="CU8" s="579"/>
      <c r="CV8" s="579"/>
      <c r="CW8" s="579"/>
      <c r="CX8" s="579"/>
      <c r="CY8" s="579"/>
      <c r="CZ8" s="579"/>
      <c r="DA8" s="580"/>
      <c r="DB8" s="578">
        <v>0.36</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24684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130779</v>
      </c>
      <c r="BO9" s="466"/>
      <c r="BP9" s="466"/>
      <c r="BQ9" s="466"/>
      <c r="BR9" s="466"/>
      <c r="BS9" s="466"/>
      <c r="BT9" s="466"/>
      <c r="BU9" s="467"/>
      <c r="BV9" s="465">
        <v>-204037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15.1</v>
      </c>
      <c r="CU9" s="436"/>
      <c r="CV9" s="436"/>
      <c r="CW9" s="436"/>
      <c r="CX9" s="436"/>
      <c r="CY9" s="436"/>
      <c r="CZ9" s="436"/>
      <c r="DA9" s="437"/>
      <c r="DB9" s="435">
        <v>15.2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26811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165</v>
      </c>
      <c r="BO10" s="466"/>
      <c r="BP10" s="466"/>
      <c r="BQ10" s="466"/>
      <c r="BR10" s="466"/>
      <c r="BS10" s="466"/>
      <c r="BT10" s="466"/>
      <c r="BU10" s="467"/>
      <c r="BV10" s="465">
        <v>251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71462</v>
      </c>
      <c r="BO11" s="466"/>
      <c r="BP11" s="466"/>
      <c r="BQ11" s="466"/>
      <c r="BR11" s="466"/>
      <c r="BS11" s="466"/>
      <c r="BT11" s="466"/>
      <c r="BU11" s="467"/>
      <c r="BV11" s="465">
        <v>52920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24261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380000</v>
      </c>
      <c r="BO12" s="466"/>
      <c r="BP12" s="466"/>
      <c r="BQ12" s="466"/>
      <c r="BR12" s="466"/>
      <c r="BS12" s="466"/>
      <c r="BT12" s="466"/>
      <c r="BU12" s="467"/>
      <c r="BV12" s="465">
        <v>350000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24068</v>
      </c>
      <c r="S13" s="569"/>
      <c r="T13" s="569"/>
      <c r="U13" s="569"/>
      <c r="V13" s="570"/>
      <c r="W13" s="556" t="s">
        <v>140</v>
      </c>
      <c r="X13" s="478"/>
      <c r="Y13" s="478"/>
      <c r="Z13" s="478"/>
      <c r="AA13" s="478"/>
      <c r="AB13" s="479"/>
      <c r="AC13" s="441">
        <v>1805</v>
      </c>
      <c r="AD13" s="442"/>
      <c r="AE13" s="442"/>
      <c r="AF13" s="442"/>
      <c r="AG13" s="443"/>
      <c r="AH13" s="441">
        <v>1995</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-177594</v>
      </c>
      <c r="BO13" s="466"/>
      <c r="BP13" s="466"/>
      <c r="BQ13" s="466"/>
      <c r="BR13" s="466"/>
      <c r="BS13" s="466"/>
      <c r="BT13" s="466"/>
      <c r="BU13" s="467"/>
      <c r="BV13" s="465">
        <v>-500866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11.9</v>
      </c>
      <c r="CU13" s="436"/>
      <c r="CV13" s="436"/>
      <c r="CW13" s="436"/>
      <c r="CX13" s="436"/>
      <c r="CY13" s="436"/>
      <c r="CZ13" s="436"/>
      <c r="DA13" s="437"/>
      <c r="DB13" s="435">
        <v>12.2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24707</v>
      </c>
      <c r="S14" s="569"/>
      <c r="T14" s="569"/>
      <c r="U14" s="569"/>
      <c r="V14" s="570"/>
      <c r="W14" s="571"/>
      <c r="X14" s="481"/>
      <c r="Y14" s="481"/>
      <c r="Z14" s="481"/>
      <c r="AA14" s="481"/>
      <c r="AB14" s="482"/>
      <c r="AC14" s="561">
        <v>14.4</v>
      </c>
      <c r="AD14" s="562"/>
      <c r="AE14" s="562"/>
      <c r="AF14" s="562"/>
      <c r="AG14" s="563"/>
      <c r="AH14" s="561">
        <v>15.2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105.1</v>
      </c>
      <c r="CU14" s="573"/>
      <c r="CV14" s="573"/>
      <c r="CW14" s="573"/>
      <c r="CX14" s="573"/>
      <c r="CY14" s="573"/>
      <c r="CZ14" s="573"/>
      <c r="DA14" s="574"/>
      <c r="DB14" s="572">
        <v>113</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24519</v>
      </c>
      <c r="S15" s="569"/>
      <c r="T15" s="569"/>
      <c r="U15" s="569"/>
      <c r="V15" s="570"/>
      <c r="W15" s="556" t="s">
        <v>146</v>
      </c>
      <c r="X15" s="478"/>
      <c r="Y15" s="478"/>
      <c r="Z15" s="478"/>
      <c r="AA15" s="478"/>
      <c r="AB15" s="479"/>
      <c r="AC15" s="441">
        <v>4653</v>
      </c>
      <c r="AD15" s="442"/>
      <c r="AE15" s="442"/>
      <c r="AF15" s="442"/>
      <c r="AG15" s="443"/>
      <c r="AH15" s="441">
        <v>4814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2324108</v>
      </c>
      <c r="BO15" s="461"/>
      <c r="BP15" s="461"/>
      <c r="BQ15" s="461"/>
      <c r="BR15" s="461"/>
      <c r="BS15" s="461"/>
      <c r="BT15" s="461"/>
      <c r="BU15" s="462"/>
      <c r="BV15" s="460">
        <v>2315377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37.200000000000003</v>
      </c>
      <c r="AD16" s="562"/>
      <c r="AE16" s="562"/>
      <c r="AF16" s="562"/>
      <c r="AG16" s="563"/>
      <c r="AH16" s="561">
        <v>36.799999999999997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6367091</v>
      </c>
      <c r="BO16" s="466"/>
      <c r="BP16" s="466"/>
      <c r="BQ16" s="466"/>
      <c r="BR16" s="466"/>
      <c r="BS16" s="466"/>
      <c r="BT16" s="466"/>
      <c r="BU16" s="467"/>
      <c r="BV16" s="465">
        <v>6246513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6058</v>
      </c>
      <c r="AD17" s="442"/>
      <c r="AE17" s="442"/>
      <c r="AF17" s="442"/>
      <c r="AG17" s="443"/>
      <c r="AH17" s="441">
        <v>6286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2923215</v>
      </c>
      <c r="BO17" s="466"/>
      <c r="BP17" s="466"/>
      <c r="BQ17" s="466"/>
      <c r="BR17" s="466"/>
      <c r="BS17" s="466"/>
      <c r="BT17" s="466"/>
      <c r="BU17" s="467"/>
      <c r="BV17" s="465">
        <v>2921853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196.98</v>
      </c>
      <c r="M18" s="530"/>
      <c r="N18" s="530"/>
      <c r="O18" s="530"/>
      <c r="P18" s="530"/>
      <c r="Q18" s="530"/>
      <c r="R18" s="531"/>
      <c r="S18" s="531"/>
      <c r="T18" s="531"/>
      <c r="U18" s="531"/>
      <c r="V18" s="532"/>
      <c r="W18" s="546"/>
      <c r="X18" s="547"/>
      <c r="Y18" s="547"/>
      <c r="Z18" s="547"/>
      <c r="AA18" s="547"/>
      <c r="AB18" s="557"/>
      <c r="AC18" s="429">
        <v>48.4</v>
      </c>
      <c r="AD18" s="430"/>
      <c r="AE18" s="430"/>
      <c r="AF18" s="430"/>
      <c r="AG18" s="533"/>
      <c r="AH18" s="429">
        <v>48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6893283</v>
      </c>
      <c r="BO18" s="466"/>
      <c r="BP18" s="466"/>
      <c r="BQ18" s="466"/>
      <c r="BR18" s="466"/>
      <c r="BS18" s="466"/>
      <c r="BT18" s="466"/>
      <c r="BU18" s="467"/>
      <c r="BV18" s="465">
        <v>6958779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9424546</v>
      </c>
      <c r="BO19" s="466"/>
      <c r="BP19" s="466"/>
      <c r="BQ19" s="466"/>
      <c r="BR19" s="466"/>
      <c r="BS19" s="466"/>
      <c r="BT19" s="466"/>
      <c r="BU19" s="467"/>
      <c r="BV19" s="465">
        <v>9458870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7713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13918814</v>
      </c>
      <c r="BO23" s="466"/>
      <c r="BP23" s="466"/>
      <c r="BQ23" s="466"/>
      <c r="BR23" s="466"/>
      <c r="BS23" s="466"/>
      <c r="BT23" s="466"/>
      <c r="BU23" s="467"/>
      <c r="BV23" s="465">
        <v>13930720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9200</v>
      </c>
      <c r="R24" s="442"/>
      <c r="S24" s="442"/>
      <c r="T24" s="442"/>
      <c r="U24" s="442"/>
      <c r="V24" s="443"/>
      <c r="W24" s="507"/>
      <c r="X24" s="498"/>
      <c r="Y24" s="499"/>
      <c r="Z24" s="438" t="s">
        <v>169</v>
      </c>
      <c r="AA24" s="439"/>
      <c r="AB24" s="439"/>
      <c r="AC24" s="439"/>
      <c r="AD24" s="439"/>
      <c r="AE24" s="439"/>
      <c r="AF24" s="439"/>
      <c r="AG24" s="440"/>
      <c r="AH24" s="441">
        <v>235</v>
      </c>
      <c r="AI24" s="442"/>
      <c r="AJ24" s="442"/>
      <c r="AK24" s="442"/>
      <c r="AL24" s="443"/>
      <c r="AM24" s="441">
        <v>753880</v>
      </c>
      <c r="AN24" s="442"/>
      <c r="AO24" s="442"/>
      <c r="AP24" s="442"/>
      <c r="AQ24" s="442"/>
      <c r="AR24" s="443"/>
      <c r="AS24" s="441">
        <v>3208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11697588</v>
      </c>
      <c r="BO24" s="466"/>
      <c r="BP24" s="466"/>
      <c r="BQ24" s="466"/>
      <c r="BR24" s="466"/>
      <c r="BS24" s="466"/>
      <c r="BT24" s="466"/>
      <c r="BU24" s="467"/>
      <c r="BV24" s="465">
        <v>11395570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6900</v>
      </c>
      <c r="R25" s="442"/>
      <c r="S25" s="442"/>
      <c r="T25" s="442"/>
      <c r="U25" s="442"/>
      <c r="V25" s="443"/>
      <c r="W25" s="507"/>
      <c r="X25" s="498"/>
      <c r="Y25" s="499"/>
      <c r="Z25" s="438" t="s">
        <v>172</v>
      </c>
      <c r="AA25" s="439"/>
      <c r="AB25" s="439"/>
      <c r="AC25" s="439"/>
      <c r="AD25" s="439"/>
      <c r="AE25" s="439"/>
      <c r="AF25" s="439"/>
      <c r="AG25" s="440"/>
      <c r="AH25" s="441">
        <v>43</v>
      </c>
      <c r="AI25" s="442"/>
      <c r="AJ25" s="442"/>
      <c r="AK25" s="442"/>
      <c r="AL25" s="443"/>
      <c r="AM25" s="441">
        <v>122851</v>
      </c>
      <c r="AN25" s="442"/>
      <c r="AO25" s="442"/>
      <c r="AP25" s="442"/>
      <c r="AQ25" s="442"/>
      <c r="AR25" s="443"/>
      <c r="AS25" s="441">
        <v>2857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793808</v>
      </c>
      <c r="BO25" s="461"/>
      <c r="BP25" s="461"/>
      <c r="BQ25" s="461"/>
      <c r="BR25" s="461"/>
      <c r="BS25" s="461"/>
      <c r="BT25" s="461"/>
      <c r="BU25" s="462"/>
      <c r="BV25" s="460">
        <v>1896551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5600</v>
      </c>
      <c r="R26" s="442"/>
      <c r="S26" s="442"/>
      <c r="T26" s="442"/>
      <c r="U26" s="442"/>
      <c r="V26" s="443"/>
      <c r="W26" s="507"/>
      <c r="X26" s="498"/>
      <c r="Y26" s="499"/>
      <c r="Z26" s="438" t="s">
        <v>175</v>
      </c>
      <c r="AA26" s="520"/>
      <c r="AB26" s="520"/>
      <c r="AC26" s="520"/>
      <c r="AD26" s="520"/>
      <c r="AE26" s="520"/>
      <c r="AF26" s="520"/>
      <c r="AG26" s="521"/>
      <c r="AH26" s="441">
        <v>15</v>
      </c>
      <c r="AI26" s="442"/>
      <c r="AJ26" s="442"/>
      <c r="AK26" s="442"/>
      <c r="AL26" s="443"/>
      <c r="AM26" s="441">
        <v>47145</v>
      </c>
      <c r="AN26" s="442"/>
      <c r="AO26" s="442"/>
      <c r="AP26" s="442"/>
      <c r="AQ26" s="442"/>
      <c r="AR26" s="443"/>
      <c r="AS26" s="441">
        <v>3143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4350</v>
      </c>
      <c r="R27" s="442"/>
      <c r="S27" s="442"/>
      <c r="T27" s="442"/>
      <c r="U27" s="442"/>
      <c r="V27" s="443"/>
      <c r="W27" s="507"/>
      <c r="X27" s="498"/>
      <c r="Y27" s="499"/>
      <c r="Z27" s="438" t="s">
        <v>179</v>
      </c>
      <c r="AA27" s="439"/>
      <c r="AB27" s="439"/>
      <c r="AC27" s="439"/>
      <c r="AD27" s="439"/>
      <c r="AE27" s="439"/>
      <c r="AF27" s="439"/>
      <c r="AG27" s="440"/>
      <c r="AH27" s="441">
        <v>2</v>
      </c>
      <c r="AI27" s="442"/>
      <c r="AJ27" s="442"/>
      <c r="AK27" s="442"/>
      <c r="AL27" s="443"/>
      <c r="AM27" s="441" t="s">
        <v>180</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163994</v>
      </c>
      <c r="BO27" s="469"/>
      <c r="BP27" s="469"/>
      <c r="BQ27" s="469"/>
      <c r="BR27" s="469"/>
      <c r="BS27" s="469"/>
      <c r="BT27" s="469"/>
      <c r="BU27" s="470"/>
      <c r="BV27" s="468">
        <v>163974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3850</v>
      </c>
      <c r="R28" s="442"/>
      <c r="S28" s="442"/>
      <c r="T28" s="442"/>
      <c r="U28" s="442"/>
      <c r="V28" s="443"/>
      <c r="W28" s="507"/>
      <c r="X28" s="498"/>
      <c r="Y28" s="499"/>
      <c r="Z28" s="438" t="s">
        <v>183</v>
      </c>
      <c r="AA28" s="439"/>
      <c r="AB28" s="439"/>
      <c r="AC28" s="439"/>
      <c r="AD28" s="439"/>
      <c r="AE28" s="439"/>
      <c r="AF28" s="439"/>
      <c r="AG28" s="440"/>
      <c r="AH28" s="441" t="s">
        <v>177</v>
      </c>
      <c r="AI28" s="442"/>
      <c r="AJ28" s="442"/>
      <c r="AK28" s="442"/>
      <c r="AL28" s="443"/>
      <c r="AM28" s="441" t="s">
        <v>138</v>
      </c>
      <c r="AN28" s="442"/>
      <c r="AO28" s="442"/>
      <c r="AP28" s="442"/>
      <c r="AQ28" s="442"/>
      <c r="AR28" s="443"/>
      <c r="AS28" s="441" t="s">
        <v>177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879816</v>
      </c>
      <c r="BO28" s="461"/>
      <c r="BP28" s="461"/>
      <c r="BQ28" s="461"/>
      <c r="BR28" s="461"/>
      <c r="BS28" s="461"/>
      <c r="BT28" s="461"/>
      <c r="BU28" s="462"/>
      <c r="BV28" s="460">
        <v>1059651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16</v>
      </c>
      <c r="M29" s="442"/>
      <c r="N29" s="442"/>
      <c r="O29" s="442"/>
      <c r="P29" s="443"/>
      <c r="Q29" s="441">
        <v>3600</v>
      </c>
      <c r="R29" s="442"/>
      <c r="S29" s="442"/>
      <c r="T29" s="442"/>
      <c r="U29" s="442"/>
      <c r="V29" s="443"/>
      <c r="W29" s="508"/>
      <c r="X29" s="509"/>
      <c r="Y29" s="510"/>
      <c r="Z29" s="438" t="s">
        <v>186</v>
      </c>
      <c r="AA29" s="439"/>
      <c r="AB29" s="439"/>
      <c r="AC29" s="439"/>
      <c r="AD29" s="439"/>
      <c r="AE29" s="439"/>
      <c r="AF29" s="439"/>
      <c r="AG29" s="440"/>
      <c r="AH29" s="441">
        <v>237</v>
      </c>
      <c r="AI29" s="442"/>
      <c r="AJ29" s="442"/>
      <c r="AK29" s="442"/>
      <c r="AL29" s="443"/>
      <c r="AM29" s="441">
        <v>761620</v>
      </c>
      <c r="AN29" s="442"/>
      <c r="AO29" s="442"/>
      <c r="AP29" s="442"/>
      <c r="AQ29" s="442"/>
      <c r="AR29" s="443"/>
      <c r="AS29" s="441">
        <v>3214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89422</v>
      </c>
      <c r="BO29" s="466"/>
      <c r="BP29" s="466"/>
      <c r="BQ29" s="466"/>
      <c r="BR29" s="466"/>
      <c r="BS29" s="466"/>
      <c r="BT29" s="466"/>
      <c r="BU29" s="467"/>
      <c r="BV29" s="465">
        <v>120869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98.7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724227</v>
      </c>
      <c r="BO30" s="469"/>
      <c r="BP30" s="469"/>
      <c r="BQ30" s="469"/>
      <c r="BR30" s="469"/>
      <c r="BS30" s="469"/>
      <c r="BT30" s="469"/>
      <c r="BU30" s="470"/>
      <c r="BV30" s="468">
        <v>856465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村山市国民健康保険事業特別会計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村山市水道事業会計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村山市公共下水道事業特別会計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北村山広域行政事務組合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村山市余暇開発公社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村山市土地区画整理事業特別会計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村山市介護保険事業特別会計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村山市農業集落排水事業特別会計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東根市外二市一町共立衛生処理組合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村山市体育協会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村山市後期高齢者医療事業特別会計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山形県消防補償等組合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村山市土地開発公社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山形県自治会館管理組合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河北町ほか２市広域斎場事務組合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山形県後期高齢者医療広域連合（普通会計分）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山形県後期高齢者医療広域連合（事業会計分）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北村山公立病院組合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山形県市町村職員退職手当組合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t="10.9" hidden="1"/>
    <row r="58" spans="5:5" ht="10.9" hidden="1"/>
    <row r="59" spans="5:5" ht="10.9" hidden="1"/>
  </sheetData>
  <sheetProtection algorithmName="SHA-512" hashValue="ZAqind3ligBzm4QIRnNHCdiQuCiiJ9Q7mCIPNOiOuIbNc7WFNHPq31as7YLPE1Uwc4q3Dr5rGsAfb8icSvOrZQ==" saltValue="aopDs4fTvg0zOeVtwhNW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4" t="s">
        <v>556</v>
      </c>
      <c r="D34" s="1244"/>
      <c r="E34" s="1245"/>
      <c r="F34" s="32">
        <v>14.71</v>
      </c>
      <c r="G34" s="33">
        <v>16.52</v>
      </c>
      <c r="H34" s="33">
        <v>18.059999999999999</v>
      </c>
      <c r="I34" s="33">
        <v>18.53</v>
      </c>
      <c r="J34" s="34">
        <v>19.309999999999999</v>
      </c>
      <c r="K34" s="22"/>
      <c r="L34" s="22"/>
      <c r="M34" s="22"/>
      <c r="N34" s="22"/>
      <c r="O34" s="22"/>
      <c r="P34" s="22"/>
    </row>
    <row r="35" spans="1:16" ht="39" customHeight="1">
      <c r="A35" s="22"/>
      <c r="B35" s="35"/>
      <c r="C35" s="1238" t="s">
        <v>557</v>
      </c>
      <c r="D35" s="1239"/>
      <c r="E35" s="1240"/>
      <c r="F35" s="36">
        <v>9.8699999999999992</v>
      </c>
      <c r="G35" s="37">
        <v>11.94</v>
      </c>
      <c r="H35" s="37">
        <v>10.57</v>
      </c>
      <c r="I35" s="37">
        <v>7.85</v>
      </c>
      <c r="J35" s="38">
        <v>9.52</v>
      </c>
      <c r="K35" s="22"/>
      <c r="L35" s="22"/>
      <c r="M35" s="22"/>
      <c r="N35" s="22"/>
      <c r="O35" s="22"/>
      <c r="P35" s="22"/>
    </row>
    <row r="36" spans="1:16" ht="39" customHeight="1">
      <c r="A36" s="22"/>
      <c r="B36" s="35"/>
      <c r="C36" s="1238" t="s">
        <v>558</v>
      </c>
      <c r="D36" s="1239"/>
      <c r="E36" s="1240"/>
      <c r="F36" s="36">
        <v>0.87</v>
      </c>
      <c r="G36" s="37">
        <v>0.88</v>
      </c>
      <c r="H36" s="37">
        <v>1.76</v>
      </c>
      <c r="I36" s="37">
        <v>2.64</v>
      </c>
      <c r="J36" s="38">
        <v>0.96</v>
      </c>
      <c r="K36" s="22"/>
      <c r="L36" s="22"/>
      <c r="M36" s="22"/>
      <c r="N36" s="22"/>
      <c r="O36" s="22"/>
      <c r="P36" s="22"/>
    </row>
    <row r="37" spans="1:16" ht="39" customHeight="1">
      <c r="A37" s="22"/>
      <c r="B37" s="35"/>
      <c r="C37" s="1238" t="s">
        <v>559</v>
      </c>
      <c r="D37" s="1239"/>
      <c r="E37" s="1240"/>
      <c r="F37" s="36">
        <v>0.46</v>
      </c>
      <c r="G37" s="37">
        <v>0.61</v>
      </c>
      <c r="H37" s="37">
        <v>1.02</v>
      </c>
      <c r="I37" s="37">
        <v>0.22</v>
      </c>
      <c r="J37" s="38">
        <v>0.48</v>
      </c>
      <c r="K37" s="22"/>
      <c r="L37" s="22"/>
      <c r="M37" s="22"/>
      <c r="N37" s="22"/>
      <c r="O37" s="22"/>
      <c r="P37" s="22"/>
    </row>
    <row r="38" spans="1:16" ht="39" customHeight="1">
      <c r="A38" s="22"/>
      <c r="B38" s="35"/>
      <c r="C38" s="1238" t="s">
        <v>560</v>
      </c>
      <c r="D38" s="1239"/>
      <c r="E38" s="1240"/>
      <c r="F38" s="36">
        <v>7.0000000000000007E-2</v>
      </c>
      <c r="G38" s="37">
        <v>0.12</v>
      </c>
      <c r="H38" s="37">
        <v>0.12</v>
      </c>
      <c r="I38" s="37">
        <v>0.13</v>
      </c>
      <c r="J38" s="38">
        <v>0.14000000000000001</v>
      </c>
      <c r="K38" s="22"/>
      <c r="L38" s="22"/>
      <c r="M38" s="22"/>
      <c r="N38" s="22"/>
      <c r="O38" s="22"/>
      <c r="P38" s="22"/>
    </row>
    <row r="39" spans="1:16" ht="39" customHeight="1">
      <c r="A39" s="22"/>
      <c r="B39" s="35"/>
      <c r="C39" s="1238" t="s">
        <v>561</v>
      </c>
      <c r="D39" s="1239"/>
      <c r="E39" s="1240"/>
      <c r="F39" s="36">
        <v>0.05</v>
      </c>
      <c r="G39" s="37">
        <v>0.04</v>
      </c>
      <c r="H39" s="37">
        <v>0.03</v>
      </c>
      <c r="I39" s="37">
        <v>0.02</v>
      </c>
      <c r="J39" s="38">
        <v>0.04</v>
      </c>
      <c r="K39" s="22"/>
      <c r="L39" s="22"/>
      <c r="M39" s="22"/>
      <c r="N39" s="22"/>
      <c r="O39" s="22"/>
      <c r="P39" s="22"/>
    </row>
    <row r="40" spans="1:16" ht="39" customHeight="1">
      <c r="A40" s="22"/>
      <c r="B40" s="35"/>
      <c r="C40" s="1238" t="s">
        <v>562</v>
      </c>
      <c r="D40" s="1239"/>
      <c r="E40" s="1240"/>
      <c r="F40" s="36">
        <v>0.04</v>
      </c>
      <c r="G40" s="37">
        <v>0.02</v>
      </c>
      <c r="H40" s="37">
        <v>0.05</v>
      </c>
      <c r="I40" s="37">
        <v>0.03</v>
      </c>
      <c r="J40" s="38">
        <v>0.03</v>
      </c>
      <c r="K40" s="22"/>
      <c r="L40" s="22"/>
      <c r="M40" s="22"/>
      <c r="N40" s="22"/>
      <c r="O40" s="22"/>
      <c r="P40" s="22"/>
    </row>
    <row r="41" spans="1:16" ht="39" customHeight="1">
      <c r="A41" s="22"/>
      <c r="B41" s="35"/>
      <c r="C41" s="1238" t="s">
        <v>563</v>
      </c>
      <c r="D41" s="1239"/>
      <c r="E41" s="1240"/>
      <c r="F41" s="36">
        <v>0</v>
      </c>
      <c r="G41" s="37">
        <v>0</v>
      </c>
      <c r="H41" s="37">
        <v>0</v>
      </c>
      <c r="I41" s="37">
        <v>0</v>
      </c>
      <c r="J41" s="38">
        <v>0</v>
      </c>
      <c r="K41" s="22"/>
      <c r="L41" s="22"/>
      <c r="M41" s="22"/>
      <c r="N41" s="22"/>
      <c r="O41" s="22"/>
      <c r="P41" s="22"/>
    </row>
    <row r="42" spans="1:16" ht="39" customHeight="1">
      <c r="A42" s="22"/>
      <c r="B42" s="39"/>
      <c r="C42" s="1238" t="s">
        <v>564</v>
      </c>
      <c r="D42" s="1239"/>
      <c r="E42" s="1240"/>
      <c r="F42" s="36" t="s">
        <v>505</v>
      </c>
      <c r="G42" s="37" t="s">
        <v>505</v>
      </c>
      <c r="H42" s="37" t="s">
        <v>505</v>
      </c>
      <c r="I42" s="37" t="s">
        <v>505</v>
      </c>
      <c r="J42" s="38" t="s">
        <v>505</v>
      </c>
      <c r="K42" s="22"/>
      <c r="L42" s="22"/>
      <c r="M42" s="22"/>
      <c r="N42" s="22"/>
      <c r="O42" s="22"/>
      <c r="P42" s="22"/>
    </row>
    <row r="43" spans="1:16" ht="39" customHeight="1" thickBot="1">
      <c r="A43" s="22"/>
      <c r="B43" s="40"/>
      <c r="C43" s="1241" t="s">
        <v>565</v>
      </c>
      <c r="D43" s="1242"/>
      <c r="E43" s="1243"/>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Dc1/Q4on6B9wM5Hktmh+QWv4VB+cxgcod+p7cb2aGTJZKUyuHHtgFTJwOUGEygb4iYz5SzXTUBwj9p1mBC2/Q==" saltValue="aEvh7YTKw8pq+ioFoARD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64" t="s">
        <v>11</v>
      </c>
      <c r="C45" s="1265"/>
      <c r="D45" s="58"/>
      <c r="E45" s="1270" t="s">
        <v>12</v>
      </c>
      <c r="F45" s="1270"/>
      <c r="G45" s="1270"/>
      <c r="H45" s="1270"/>
      <c r="I45" s="1270"/>
      <c r="J45" s="1271"/>
      <c r="K45" s="59">
        <v>1786</v>
      </c>
      <c r="L45" s="60">
        <v>1631</v>
      </c>
      <c r="M45" s="60">
        <v>1542</v>
      </c>
      <c r="N45" s="60">
        <v>1508</v>
      </c>
      <c r="O45" s="61">
        <v>1460</v>
      </c>
      <c r="P45" s="48"/>
      <c r="Q45" s="48"/>
      <c r="R45" s="48"/>
      <c r="S45" s="48"/>
      <c r="T45" s="48"/>
      <c r="U45" s="48"/>
    </row>
    <row r="46" spans="1:21" ht="30.75" customHeight="1">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c r="A48" s="48"/>
      <c r="B48" s="1266"/>
      <c r="C48" s="1267"/>
      <c r="D48" s="62"/>
      <c r="E48" s="1248" t="s">
        <v>15</v>
      </c>
      <c r="F48" s="1248"/>
      <c r="G48" s="1248"/>
      <c r="H48" s="1248"/>
      <c r="I48" s="1248"/>
      <c r="J48" s="1249"/>
      <c r="K48" s="63">
        <v>521</v>
      </c>
      <c r="L48" s="64">
        <v>519</v>
      </c>
      <c r="M48" s="64">
        <v>520</v>
      </c>
      <c r="N48" s="64">
        <v>498</v>
      </c>
      <c r="O48" s="65">
        <v>591</v>
      </c>
      <c r="P48" s="48"/>
      <c r="Q48" s="48"/>
      <c r="R48" s="48"/>
      <c r="S48" s="48"/>
      <c r="T48" s="48"/>
      <c r="U48" s="48"/>
    </row>
    <row r="49" spans="1:21" ht="30.75" customHeight="1">
      <c r="A49" s="48"/>
      <c r="B49" s="1266"/>
      <c r="C49" s="1267"/>
      <c r="D49" s="62"/>
      <c r="E49" s="1248" t="s">
        <v>16</v>
      </c>
      <c r="F49" s="1248"/>
      <c r="G49" s="1248"/>
      <c r="H49" s="1248"/>
      <c r="I49" s="1248"/>
      <c r="J49" s="1249"/>
      <c r="K49" s="63">
        <v>121</v>
      </c>
      <c r="L49" s="64">
        <v>119</v>
      </c>
      <c r="M49" s="64">
        <v>122</v>
      </c>
      <c r="N49" s="64">
        <v>131</v>
      </c>
      <c r="O49" s="65">
        <v>128</v>
      </c>
      <c r="P49" s="48"/>
      <c r="Q49" s="48"/>
      <c r="R49" s="48"/>
      <c r="S49" s="48"/>
      <c r="T49" s="48"/>
      <c r="U49" s="48"/>
    </row>
    <row r="50" spans="1:21" ht="30.75" customHeight="1">
      <c r="A50" s="48"/>
      <c r="B50" s="1266"/>
      <c r="C50" s="1267"/>
      <c r="D50" s="62"/>
      <c r="E50" s="1248" t="s">
        <v>17</v>
      </c>
      <c r="F50" s="1248"/>
      <c r="G50" s="1248"/>
      <c r="H50" s="1248"/>
      <c r="I50" s="1248"/>
      <c r="J50" s="1249"/>
      <c r="K50" s="63">
        <v>19</v>
      </c>
      <c r="L50" s="64">
        <v>6</v>
      </c>
      <c r="M50" s="64">
        <v>6</v>
      </c>
      <c r="N50" s="64">
        <v>5</v>
      </c>
      <c r="O50" s="65">
        <v>5</v>
      </c>
      <c r="P50" s="48"/>
      <c r="Q50" s="48"/>
      <c r="R50" s="48"/>
      <c r="S50" s="48"/>
      <c r="T50" s="48"/>
      <c r="U50" s="48"/>
    </row>
    <row r="51" spans="1:21" ht="30.75" customHeight="1">
      <c r="A51" s="48"/>
      <c r="B51" s="1268"/>
      <c r="C51" s="1269"/>
      <c r="D51" s="66"/>
      <c r="E51" s="1248" t="s">
        <v>18</v>
      </c>
      <c r="F51" s="1248"/>
      <c r="G51" s="1248"/>
      <c r="H51" s="1248"/>
      <c r="I51" s="1248"/>
      <c r="J51" s="1249"/>
      <c r="K51" s="63" t="s">
        <v>505</v>
      </c>
      <c r="L51" s="64" t="s">
        <v>505</v>
      </c>
      <c r="M51" s="64" t="s">
        <v>505</v>
      </c>
      <c r="N51" s="64" t="s">
        <v>505</v>
      </c>
      <c r="O51" s="65" t="s">
        <v>505</v>
      </c>
      <c r="P51" s="48"/>
      <c r="Q51" s="48"/>
      <c r="R51" s="48"/>
      <c r="S51" s="48"/>
      <c r="T51" s="48"/>
      <c r="U51" s="48"/>
    </row>
    <row r="52" spans="1:21" ht="30.75" customHeight="1">
      <c r="A52" s="48"/>
      <c r="B52" s="1246" t="s">
        <v>19</v>
      </c>
      <c r="C52" s="1247"/>
      <c r="D52" s="66"/>
      <c r="E52" s="1248" t="s">
        <v>20</v>
      </c>
      <c r="F52" s="1248"/>
      <c r="G52" s="1248"/>
      <c r="H52" s="1248"/>
      <c r="I52" s="1248"/>
      <c r="J52" s="1249"/>
      <c r="K52" s="63">
        <v>1594</v>
      </c>
      <c r="L52" s="64">
        <v>1480</v>
      </c>
      <c r="M52" s="64">
        <v>1449</v>
      </c>
      <c r="N52" s="64">
        <v>1435</v>
      </c>
      <c r="O52" s="65">
        <v>1468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853</v>
      </c>
      <c r="L53" s="69">
        <v>795</v>
      </c>
      <c r="M53" s="69">
        <v>741</v>
      </c>
      <c r="N53" s="69">
        <v>707</v>
      </c>
      <c r="O53" s="70">
        <v>716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54" t="s">
        <v>25</v>
      </c>
      <c r="C57" s="1255"/>
      <c r="D57" s="1258" t="s">
        <v>26</v>
      </c>
      <c r="E57" s="1259"/>
      <c r="F57" s="1259"/>
      <c r="G57" s="1259"/>
      <c r="H57" s="1259"/>
      <c r="I57" s="1259"/>
      <c r="J57" s="1260"/>
      <c r="K57" s="82" t="s">
        <v>590</v>
      </c>
      <c r="L57" s="83" t="s">
        <v>590</v>
      </c>
      <c r="M57" s="83" t="s">
        <v>590</v>
      </c>
      <c r="N57" s="83" t="s">
        <v>590</v>
      </c>
      <c r="O57" s="84" t="s">
        <v>590</v>
      </c>
    </row>
    <row r="58" spans="1:21" ht="31.5" customHeight="1" thickBot="1">
      <c r="B58" s="1256"/>
      <c r="C58" s="1257"/>
      <c r="D58" s="1261" t="s">
        <v>27</v>
      </c>
      <c r="E58" s="1262"/>
      <c r="F58" s="1262"/>
      <c r="G58" s="1262"/>
      <c r="H58" s="1262"/>
      <c r="I58" s="1262"/>
      <c r="J58" s="1263"/>
      <c r="K58" s="85" t="s">
        <v>591</v>
      </c>
      <c r="L58" s="86" t="s">
        <v>590</v>
      </c>
      <c r="M58" s="86" t="s">
        <v>590</v>
      </c>
      <c r="N58" s="86" t="s">
        <v>592</v>
      </c>
      <c r="O58" s="87" t="s">
        <v>593</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J8l1+hcYpgG1ydGQ5sd/joQb6kve0JBLgzumDM653keRcS4SqeG55QWao1RdpgrcklmH+wwJoi1VP8Fu+WRiw==" saltValue="KVlPZpAPL8vjxaFELeXN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84" t="s">
        <v>30</v>
      </c>
      <c r="C41" s="1285"/>
      <c r="D41" s="101"/>
      <c r="E41" s="1286" t="s">
        <v>31</v>
      </c>
      <c r="F41" s="1286"/>
      <c r="G41" s="1286"/>
      <c r="H41" s="1287"/>
      <c r="I41" s="102">
        <v>14546</v>
      </c>
      <c r="J41" s="103">
        <v>14143</v>
      </c>
      <c r="K41" s="103">
        <v>13927</v>
      </c>
      <c r="L41" s="103">
        <v>13931</v>
      </c>
      <c r="M41" s="104">
        <v>13919</v>
      </c>
    </row>
    <row r="42" spans="2:13" ht="27.75" customHeight="1">
      <c r="B42" s="1274"/>
      <c r="C42" s="1275"/>
      <c r="D42" s="105"/>
      <c r="E42" s="1278" t="s">
        <v>32</v>
      </c>
      <c r="F42" s="1278"/>
      <c r="G42" s="1278"/>
      <c r="H42" s="1279"/>
      <c r="I42" s="106">
        <v>12</v>
      </c>
      <c r="J42" s="107">
        <v>9</v>
      </c>
      <c r="K42" s="107">
        <v>6</v>
      </c>
      <c r="L42" s="107">
        <v>3</v>
      </c>
      <c r="M42" s="108" t="s">
        <v>505</v>
      </c>
    </row>
    <row r="43" spans="2:13" ht="27.75" customHeight="1">
      <c r="B43" s="1274"/>
      <c r="C43" s="1275"/>
      <c r="D43" s="105"/>
      <c r="E43" s="1278" t="s">
        <v>33</v>
      </c>
      <c r="F43" s="1278"/>
      <c r="G43" s="1278"/>
      <c r="H43" s="1279"/>
      <c r="I43" s="106">
        <v>8076</v>
      </c>
      <c r="J43" s="107">
        <v>7937</v>
      </c>
      <c r="K43" s="107">
        <v>7704</v>
      </c>
      <c r="L43" s="107">
        <v>7391</v>
      </c>
      <c r="M43" s="108">
        <v>6948</v>
      </c>
    </row>
    <row r="44" spans="2:13" ht="27.75" customHeight="1">
      <c r="B44" s="1274"/>
      <c r="C44" s="1275"/>
      <c r="D44" s="105"/>
      <c r="E44" s="1278" t="s">
        <v>34</v>
      </c>
      <c r="F44" s="1278"/>
      <c r="G44" s="1278"/>
      <c r="H44" s="1279"/>
      <c r="I44" s="106">
        <v>686</v>
      </c>
      <c r="J44" s="107">
        <v>635</v>
      </c>
      <c r="K44" s="107">
        <v>533</v>
      </c>
      <c r="L44" s="107">
        <v>431</v>
      </c>
      <c r="M44" s="108">
        <v>365</v>
      </c>
    </row>
    <row r="45" spans="2:13" ht="27.75" customHeight="1">
      <c r="B45" s="1274"/>
      <c r="C45" s="1275"/>
      <c r="D45" s="105"/>
      <c r="E45" s="1278" t="s">
        <v>35</v>
      </c>
      <c r="F45" s="1278"/>
      <c r="G45" s="1278"/>
      <c r="H45" s="1279"/>
      <c r="I45" s="106">
        <v>2511</v>
      </c>
      <c r="J45" s="107">
        <v>2542</v>
      </c>
      <c r="K45" s="107">
        <v>2483</v>
      </c>
      <c r="L45" s="107">
        <v>2444</v>
      </c>
      <c r="M45" s="108">
        <v>2336</v>
      </c>
    </row>
    <row r="46" spans="2:13" ht="27.75" customHeight="1">
      <c r="B46" s="1274"/>
      <c r="C46" s="1275"/>
      <c r="D46" s="109"/>
      <c r="E46" s="1278" t="s">
        <v>36</v>
      </c>
      <c r="F46" s="1278"/>
      <c r="G46" s="1278"/>
      <c r="H46" s="1279"/>
      <c r="I46" s="106" t="s">
        <v>505</v>
      </c>
      <c r="J46" s="107" t="s">
        <v>505</v>
      </c>
      <c r="K46" s="107" t="s">
        <v>505</v>
      </c>
      <c r="L46" s="107" t="s">
        <v>505</v>
      </c>
      <c r="M46" s="108" t="s">
        <v>505</v>
      </c>
    </row>
    <row r="47" spans="2:13" ht="27.75" customHeight="1">
      <c r="B47" s="1274"/>
      <c r="C47" s="1275"/>
      <c r="D47" s="110"/>
      <c r="E47" s="1288" t="s">
        <v>37</v>
      </c>
      <c r="F47" s="1289"/>
      <c r="G47" s="1289"/>
      <c r="H47" s="1290"/>
      <c r="I47" s="106" t="s">
        <v>505</v>
      </c>
      <c r="J47" s="107" t="s">
        <v>505</v>
      </c>
      <c r="K47" s="107" t="s">
        <v>505</v>
      </c>
      <c r="L47" s="107" t="s">
        <v>505</v>
      </c>
      <c r="M47" s="108" t="s">
        <v>505</v>
      </c>
    </row>
    <row r="48" spans="2:13" ht="27.75" customHeight="1">
      <c r="B48" s="1274"/>
      <c r="C48" s="1275"/>
      <c r="D48" s="105"/>
      <c r="E48" s="1278" t="s">
        <v>38</v>
      </c>
      <c r="F48" s="1278"/>
      <c r="G48" s="1278"/>
      <c r="H48" s="1279"/>
      <c r="I48" s="106" t="s">
        <v>505</v>
      </c>
      <c r="J48" s="107" t="s">
        <v>505</v>
      </c>
      <c r="K48" s="107" t="s">
        <v>505</v>
      </c>
      <c r="L48" s="107" t="s">
        <v>505</v>
      </c>
      <c r="M48" s="108" t="s">
        <v>505</v>
      </c>
    </row>
    <row r="49" spans="2:13" ht="27.75" customHeight="1">
      <c r="B49" s="1276"/>
      <c r="C49" s="1277"/>
      <c r="D49" s="105"/>
      <c r="E49" s="1278" t="s">
        <v>39</v>
      </c>
      <c r="F49" s="1278"/>
      <c r="G49" s="1278"/>
      <c r="H49" s="1279"/>
      <c r="I49" s="106" t="s">
        <v>505</v>
      </c>
      <c r="J49" s="107" t="s">
        <v>505</v>
      </c>
      <c r="K49" s="107" t="s">
        <v>505</v>
      </c>
      <c r="L49" s="107" t="s">
        <v>505</v>
      </c>
      <c r="M49" s="108" t="s">
        <v>505</v>
      </c>
    </row>
    <row r="50" spans="2:13" ht="27.75" customHeight="1">
      <c r="B50" s="1272" t="s">
        <v>40</v>
      </c>
      <c r="C50" s="1273"/>
      <c r="D50" s="111"/>
      <c r="E50" s="1278" t="s">
        <v>41</v>
      </c>
      <c r="F50" s="1278"/>
      <c r="G50" s="1278"/>
      <c r="H50" s="1279"/>
      <c r="I50" s="106">
        <v>1912</v>
      </c>
      <c r="J50" s="107">
        <v>2064</v>
      </c>
      <c r="K50" s="107">
        <v>2368</v>
      </c>
      <c r="L50" s="107">
        <v>2414</v>
      </c>
      <c r="M50" s="108">
        <v>2244</v>
      </c>
    </row>
    <row r="51" spans="2:13" ht="27.75" customHeight="1">
      <c r="B51" s="1274"/>
      <c r="C51" s="1275"/>
      <c r="D51" s="105"/>
      <c r="E51" s="1278" t="s">
        <v>42</v>
      </c>
      <c r="F51" s="1278"/>
      <c r="G51" s="1278"/>
      <c r="H51" s="1279"/>
      <c r="I51" s="106">
        <v>2442</v>
      </c>
      <c r="J51" s="107">
        <v>2213</v>
      </c>
      <c r="K51" s="107">
        <v>2053</v>
      </c>
      <c r="L51" s="107">
        <v>1870</v>
      </c>
      <c r="M51" s="108">
        <v>1682</v>
      </c>
    </row>
    <row r="52" spans="2:13" ht="27.75" customHeight="1">
      <c r="B52" s="1276"/>
      <c r="C52" s="1277"/>
      <c r="D52" s="105"/>
      <c r="E52" s="1278" t="s">
        <v>43</v>
      </c>
      <c r="F52" s="1278"/>
      <c r="G52" s="1278"/>
      <c r="H52" s="1279"/>
      <c r="I52" s="106">
        <v>13524</v>
      </c>
      <c r="J52" s="107">
        <v>13327</v>
      </c>
      <c r="K52" s="107">
        <v>13229</v>
      </c>
      <c r="L52" s="107">
        <v>13129</v>
      </c>
      <c r="M52" s="108">
        <v>13261</v>
      </c>
    </row>
    <row r="53" spans="2:13" ht="27.75" customHeight="1" thickBot="1">
      <c r="B53" s="1280" t="s">
        <v>44</v>
      </c>
      <c r="C53" s="1281"/>
      <c r="D53" s="112"/>
      <c r="E53" s="1282" t="s">
        <v>45</v>
      </c>
      <c r="F53" s="1282"/>
      <c r="G53" s="1282"/>
      <c r="H53" s="1283"/>
      <c r="I53" s="113">
        <v>7953</v>
      </c>
      <c r="J53" s="114">
        <v>7661</v>
      </c>
      <c r="K53" s="114">
        <v>7002</v>
      </c>
      <c r="L53" s="114">
        <v>6789</v>
      </c>
      <c r="M53" s="115">
        <v>6380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t="13.15" hidden="1"/>
    <row r="60" spans="2:13" ht="13.15" hidden="1"/>
    <row r="61" spans="2:13" ht="13.15" hidden="1"/>
    <row r="62" spans="2:13" ht="13.15" hidden="1"/>
    <row r="63" spans="2:13" ht="13.15" hidden="1"/>
    <row r="64" spans="2:13" ht="13.15" hidden="1"/>
    <row r="65" ht="13.1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VE8vnLF5ZuAMyaWJwuf9QU3c8Krtq1/zG0+x+vWEniTQzfiRzH0EPZuArxAN6fLRaBjxcXHxTYyNlPiGtfsg==" saltValue="fVucSVirDlb4Ci8ocnm+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99" t="s">
        <v>48</v>
      </c>
      <c r="D55" s="1299"/>
      <c r="E55" s="1300"/>
      <c r="F55" s="127">
        <v>1069</v>
      </c>
      <c r="G55" s="127">
        <v>1060</v>
      </c>
      <c r="H55" s="128">
        <v>880</v>
      </c>
    </row>
    <row r="56" spans="2:8" ht="52.5" customHeight="1">
      <c r="B56" s="129"/>
      <c r="C56" s="1301" t="s">
        <v>49</v>
      </c>
      <c r="D56" s="1301"/>
      <c r="E56" s="1302"/>
      <c r="F56" s="130">
        <v>171</v>
      </c>
      <c r="G56" s="130">
        <v>121</v>
      </c>
      <c r="H56" s="131">
        <v>89</v>
      </c>
    </row>
    <row r="57" spans="2:8" ht="53.25" customHeight="1">
      <c r="B57" s="129"/>
      <c r="C57" s="1303" t="s">
        <v>50</v>
      </c>
      <c r="D57" s="1303"/>
      <c r="E57" s="1304"/>
      <c r="F57" s="132">
        <v>785</v>
      </c>
      <c r="G57" s="132">
        <v>856</v>
      </c>
      <c r="H57" s="133">
        <v>724</v>
      </c>
    </row>
    <row r="58" spans="2:8" ht="45.75" customHeight="1">
      <c r="B58" s="134"/>
      <c r="C58" s="1291" t="s">
        <v>583</v>
      </c>
      <c r="D58" s="1292"/>
      <c r="E58" s="1293"/>
      <c r="F58" s="135">
        <v>341</v>
      </c>
      <c r="G58" s="135">
        <v>472</v>
      </c>
      <c r="H58" s="136">
        <v>404</v>
      </c>
    </row>
    <row r="59" spans="2:8" ht="45.75" customHeight="1">
      <c r="B59" s="134"/>
      <c r="C59" s="1291" t="s">
        <v>584</v>
      </c>
      <c r="D59" s="1292"/>
      <c r="E59" s="1293"/>
      <c r="F59" s="135">
        <v>320</v>
      </c>
      <c r="G59" s="135">
        <v>251</v>
      </c>
      <c r="H59" s="136">
        <v>187</v>
      </c>
    </row>
    <row r="60" spans="2:8" ht="45.75" customHeight="1">
      <c r="B60" s="134"/>
      <c r="C60" s="1291" t="s">
        <v>585</v>
      </c>
      <c r="D60" s="1292"/>
      <c r="E60" s="1293"/>
      <c r="F60" s="135">
        <v>38</v>
      </c>
      <c r="G60" s="135">
        <v>59</v>
      </c>
      <c r="H60" s="136">
        <v>63</v>
      </c>
    </row>
    <row r="61" spans="2:8" ht="45.75" customHeight="1">
      <c r="B61" s="134"/>
      <c r="C61" s="1291" t="s">
        <v>586</v>
      </c>
      <c r="D61" s="1292"/>
      <c r="E61" s="1293"/>
      <c r="F61" s="135">
        <v>45</v>
      </c>
      <c r="G61" s="135">
        <v>35</v>
      </c>
      <c r="H61" s="136">
        <v>31</v>
      </c>
    </row>
    <row r="62" spans="2:8" ht="45.75" customHeight="1" thickBot="1">
      <c r="B62" s="137"/>
      <c r="C62" s="1294" t="s">
        <v>587</v>
      </c>
      <c r="D62" s="1295"/>
      <c r="E62" s="1296"/>
      <c r="F62" s="138">
        <v>30</v>
      </c>
      <c r="G62" s="138">
        <v>30</v>
      </c>
      <c r="H62" s="139">
        <v>30</v>
      </c>
    </row>
    <row r="63" spans="2:8" ht="52.5" customHeight="1" thickBot="1">
      <c r="B63" s="140"/>
      <c r="C63" s="1297" t="s">
        <v>51</v>
      </c>
      <c r="D63" s="1297"/>
      <c r="E63" s="1298"/>
      <c r="F63" s="141">
        <v>2026</v>
      </c>
      <c r="G63" s="141">
        <v>2037</v>
      </c>
      <c r="H63" s="142">
        <v>1693</v>
      </c>
    </row>
    <row r="64" spans="2:8" ht="15" customHeight="1"/>
    <row r="65" ht="0" hidden="1" customHeight="1"/>
    <row r="66" ht="0" hidden="1" customHeight="1"/>
  </sheetData>
  <sheetProtection algorithmName="SHA-512" hashValue="F4cCXMgizN5BG2cR8ZF+wYF4gqh78ZGFKyTgdk/45ZMz7vDolbhBejh+gu/LLuLS6SolOYJId3oHNiwRYTqfTg==" saltValue="jSsqlO71JE8oIuib5qPp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15">
      <c r="DD19" s="387"/>
      <c r="DE19" s="387"/>
    </row>
    <row r="20" spans="1:351" ht="13.15">
      <c r="DD20" s="387"/>
      <c r="DE20" s="387"/>
    </row>
    <row r="21" spans="1:351" ht="16.149999999999999">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149999999999999">
      <c r="B22" s="394"/>
      <c r="MM22" s="393"/>
    </row>
    <row r="23" spans="1:351" ht="13.15">
      <c r="B23" s="394"/>
    </row>
    <row r="24" spans="1:351" ht="13.15">
      <c r="B24" s="394"/>
    </row>
    <row r="25" spans="1:351" ht="13.15">
      <c r="B25" s="394"/>
    </row>
    <row r="26" spans="1:351" ht="13.15">
      <c r="B26" s="394"/>
    </row>
    <row r="27" spans="1:351" ht="13.15">
      <c r="B27" s="394"/>
    </row>
    <row r="28" spans="1:351" ht="13.15">
      <c r="B28" s="394"/>
    </row>
    <row r="29" spans="1:351" ht="13.15">
      <c r="B29" s="394"/>
    </row>
    <row r="30" spans="1:351" ht="13.15">
      <c r="B30" s="394"/>
    </row>
    <row r="31" spans="1:351" ht="13.15">
      <c r="B31" s="394"/>
    </row>
    <row r="32" spans="1:351" ht="13.15">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598</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546</v>
      </c>
      <c r="BQ50" s="1318"/>
      <c r="BR50" s="1318"/>
      <c r="BS50" s="1318"/>
      <c r="BT50" s="1318"/>
      <c r="BU50" s="1318"/>
      <c r="BV50" s="1318"/>
      <c r="BW50" s="1318"/>
      <c r="BX50" s="1318" t="s">
        <v>547</v>
      </c>
      <c r="BY50" s="1318"/>
      <c r="BZ50" s="1318"/>
      <c r="CA50" s="1318"/>
      <c r="CB50" s="1318"/>
      <c r="CC50" s="1318"/>
      <c r="CD50" s="1318"/>
      <c r="CE50" s="1318"/>
      <c r="CF50" s="1318" t="s">
        <v>548</v>
      </c>
      <c r="CG50" s="1318"/>
      <c r="CH50" s="1318"/>
      <c r="CI50" s="1318"/>
      <c r="CJ50" s="1318"/>
      <c r="CK50" s="1318"/>
      <c r="CL50" s="1318"/>
      <c r="CM50" s="1318"/>
      <c r="CN50" s="1318" t="s">
        <v>549</v>
      </c>
      <c r="CO50" s="1318"/>
      <c r="CP50" s="1318"/>
      <c r="CQ50" s="1318"/>
      <c r="CR50" s="1318"/>
      <c r="CS50" s="1318"/>
      <c r="CT50" s="1318"/>
      <c r="CU50" s="1318"/>
      <c r="CV50" s="1318" t="s">
        <v>550</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599</v>
      </c>
      <c r="AO51" s="1321"/>
      <c r="AP51" s="1321"/>
      <c r="AQ51" s="1321"/>
      <c r="AR51" s="1321"/>
      <c r="AS51" s="1321"/>
      <c r="AT51" s="1321"/>
      <c r="AU51" s="1321"/>
      <c r="AV51" s="1321"/>
      <c r="AW51" s="1321"/>
      <c r="AX51" s="1321"/>
      <c r="AY51" s="1321"/>
      <c r="AZ51" s="1321"/>
      <c r="BA51" s="1321"/>
      <c r="BB51" s="1321" t="s">
        <v>600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115.2</v>
      </c>
      <c r="CG51" s="1319"/>
      <c r="CH51" s="1319"/>
      <c r="CI51" s="1319"/>
      <c r="CJ51" s="1319"/>
      <c r="CK51" s="1319"/>
      <c r="CL51" s="1319"/>
      <c r="CM51" s="1319"/>
      <c r="CN51" s="1319">
        <v>113</v>
      </c>
      <c r="CO51" s="1319"/>
      <c r="CP51" s="1319"/>
      <c r="CQ51" s="1319"/>
      <c r="CR51" s="1319"/>
      <c r="CS51" s="1319"/>
      <c r="CT51" s="1319"/>
      <c r="CU51" s="1319"/>
      <c r="CV51" s="1319">
        <v>105.1</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51.3</v>
      </c>
      <c r="CG53" s="1319"/>
      <c r="CH53" s="1319"/>
      <c r="CI53" s="1319"/>
      <c r="CJ53" s="1319"/>
      <c r="CK53" s="1319"/>
      <c r="CL53" s="1319"/>
      <c r="CM53" s="1319"/>
      <c r="CN53" s="1319">
        <v>53.3</v>
      </c>
      <c r="CO53" s="1319"/>
      <c r="CP53" s="1319"/>
      <c r="CQ53" s="1319"/>
      <c r="CR53" s="1319"/>
      <c r="CS53" s="1319"/>
      <c r="CT53" s="1319"/>
      <c r="CU53" s="1319"/>
      <c r="CV53" s="1319">
        <v>53.4</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602</v>
      </c>
      <c r="AO55" s="1318"/>
      <c r="AP55" s="1318"/>
      <c r="AQ55" s="1318"/>
      <c r="AR55" s="1318"/>
      <c r="AS55" s="1318"/>
      <c r="AT55" s="1318"/>
      <c r="AU55" s="1318"/>
      <c r="AV55" s="1318"/>
      <c r="AW55" s="1318"/>
      <c r="AX55" s="1318"/>
      <c r="AY55" s="1318"/>
      <c r="AZ55" s="1318"/>
      <c r="BA55" s="1318"/>
      <c r="BB55" s="1321" t="s">
        <v>603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20.2</v>
      </c>
      <c r="CG55" s="1319"/>
      <c r="CH55" s="1319"/>
      <c r="CI55" s="1319"/>
      <c r="CJ55" s="1319"/>
      <c r="CK55" s="1319"/>
      <c r="CL55" s="1319"/>
      <c r="CM55" s="1319"/>
      <c r="CN55" s="1319">
        <v>19</v>
      </c>
      <c r="CO55" s="1319"/>
      <c r="CP55" s="1319"/>
      <c r="CQ55" s="1319"/>
      <c r="CR55" s="1319"/>
      <c r="CS55" s="1319"/>
      <c r="CT55" s="1319"/>
      <c r="CU55" s="1319"/>
      <c r="CV55" s="1319">
        <v>15.4</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53.6</v>
      </c>
      <c r="CG57" s="1319"/>
      <c r="CH57" s="1319"/>
      <c r="CI57" s="1319"/>
      <c r="CJ57" s="1319"/>
      <c r="CK57" s="1319"/>
      <c r="CL57" s="1319"/>
      <c r="CM57" s="1319"/>
      <c r="CN57" s="1319">
        <v>56.1</v>
      </c>
      <c r="CO57" s="1319"/>
      <c r="CP57" s="1319"/>
      <c r="CQ57" s="1319"/>
      <c r="CR57" s="1319"/>
      <c r="CS57" s="1319"/>
      <c r="CT57" s="1319"/>
      <c r="CU57" s="1319"/>
      <c r="CV57" s="1319">
        <v>57.5</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605</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598</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546</v>
      </c>
      <c r="BQ72" s="1318"/>
      <c r="BR72" s="1318"/>
      <c r="BS72" s="1318"/>
      <c r="BT72" s="1318"/>
      <c r="BU72" s="1318"/>
      <c r="BV72" s="1318"/>
      <c r="BW72" s="1318"/>
      <c r="BX72" s="1318" t="s">
        <v>547</v>
      </c>
      <c r="BY72" s="1318"/>
      <c r="BZ72" s="1318"/>
      <c r="CA72" s="1318"/>
      <c r="CB72" s="1318"/>
      <c r="CC72" s="1318"/>
      <c r="CD72" s="1318"/>
      <c r="CE72" s="1318"/>
      <c r="CF72" s="1318" t="s">
        <v>548</v>
      </c>
      <c r="CG72" s="1318"/>
      <c r="CH72" s="1318"/>
      <c r="CI72" s="1318"/>
      <c r="CJ72" s="1318"/>
      <c r="CK72" s="1318"/>
      <c r="CL72" s="1318"/>
      <c r="CM72" s="1318"/>
      <c r="CN72" s="1318" t="s">
        <v>549</v>
      </c>
      <c r="CO72" s="1318"/>
      <c r="CP72" s="1318"/>
      <c r="CQ72" s="1318"/>
      <c r="CR72" s="1318"/>
      <c r="CS72" s="1318"/>
      <c r="CT72" s="1318"/>
      <c r="CU72" s="1318"/>
      <c r="CV72" s="1318" t="s">
        <v>550</v>
      </c>
      <c r="CW72" s="1318"/>
      <c r="CX72" s="1318"/>
      <c r="CY72" s="1318"/>
      <c r="CZ72" s="1318"/>
      <c r="DA72" s="1318"/>
      <c r="DB72" s="1318"/>
      <c r="DC72" s="1318"/>
    </row>
    <row r="73" spans="2:107">
      <c r="B73" s="394"/>
      <c r="G73" s="1325"/>
      <c r="H73" s="1325"/>
      <c r="I73" s="1325"/>
      <c r="J73" s="1325"/>
      <c r="K73" s="1326"/>
      <c r="L73" s="1326"/>
      <c r="M73" s="1326"/>
      <c r="N73" s="1326"/>
      <c r="AM73" s="403"/>
      <c r="AN73" s="1321" t="s">
        <v>599</v>
      </c>
      <c r="AO73" s="1321"/>
      <c r="AP73" s="1321"/>
      <c r="AQ73" s="1321"/>
      <c r="AR73" s="1321"/>
      <c r="AS73" s="1321"/>
      <c r="AT73" s="1321"/>
      <c r="AU73" s="1321"/>
      <c r="AV73" s="1321"/>
      <c r="AW73" s="1321"/>
      <c r="AX73" s="1321"/>
      <c r="AY73" s="1321"/>
      <c r="AZ73" s="1321"/>
      <c r="BA73" s="1321"/>
      <c r="BB73" s="1321" t="s">
        <v>603</v>
      </c>
      <c r="BC73" s="1321"/>
      <c r="BD73" s="1321"/>
      <c r="BE73" s="1321"/>
      <c r="BF73" s="1321"/>
      <c r="BG73" s="1321"/>
      <c r="BH73" s="1321"/>
      <c r="BI73" s="1321"/>
      <c r="BJ73" s="1321"/>
      <c r="BK73" s="1321"/>
      <c r="BL73" s="1321"/>
      <c r="BM73" s="1321"/>
      <c r="BN73" s="1321"/>
      <c r="BO73" s="1321"/>
      <c r="BP73" s="1319">
        <v>130</v>
      </c>
      <c r="BQ73" s="1319"/>
      <c r="BR73" s="1319"/>
      <c r="BS73" s="1319"/>
      <c r="BT73" s="1319"/>
      <c r="BU73" s="1319"/>
      <c r="BV73" s="1319"/>
      <c r="BW73" s="1319"/>
      <c r="BX73" s="1319">
        <v>122.6</v>
      </c>
      <c r="BY73" s="1319"/>
      <c r="BZ73" s="1319"/>
      <c r="CA73" s="1319"/>
      <c r="CB73" s="1319"/>
      <c r="CC73" s="1319"/>
      <c r="CD73" s="1319"/>
      <c r="CE73" s="1319"/>
      <c r="CF73" s="1319">
        <v>115.2</v>
      </c>
      <c r="CG73" s="1319"/>
      <c r="CH73" s="1319"/>
      <c r="CI73" s="1319"/>
      <c r="CJ73" s="1319"/>
      <c r="CK73" s="1319"/>
      <c r="CL73" s="1319"/>
      <c r="CM73" s="1319"/>
      <c r="CN73" s="1319">
        <v>113</v>
      </c>
      <c r="CO73" s="1319"/>
      <c r="CP73" s="1319"/>
      <c r="CQ73" s="1319"/>
      <c r="CR73" s="1319"/>
      <c r="CS73" s="1319"/>
      <c r="CT73" s="1319"/>
      <c r="CU73" s="1319"/>
      <c r="CV73" s="1319">
        <v>105.1</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607</v>
      </c>
      <c r="BC75" s="1321"/>
      <c r="BD75" s="1321"/>
      <c r="BE75" s="1321"/>
      <c r="BF75" s="1321"/>
      <c r="BG75" s="1321"/>
      <c r="BH75" s="1321"/>
      <c r="BI75" s="1321"/>
      <c r="BJ75" s="1321"/>
      <c r="BK75" s="1321"/>
      <c r="BL75" s="1321"/>
      <c r="BM75" s="1321"/>
      <c r="BN75" s="1321"/>
      <c r="BO75" s="1321"/>
      <c r="BP75" s="1319">
        <v>14.9</v>
      </c>
      <c r="BQ75" s="1319"/>
      <c r="BR75" s="1319"/>
      <c r="BS75" s="1319"/>
      <c r="BT75" s="1319"/>
      <c r="BU75" s="1319"/>
      <c r="BV75" s="1319"/>
      <c r="BW75" s="1319"/>
      <c r="BX75" s="1319">
        <v>13.8</v>
      </c>
      <c r="BY75" s="1319"/>
      <c r="BZ75" s="1319"/>
      <c r="CA75" s="1319"/>
      <c r="CB75" s="1319"/>
      <c r="CC75" s="1319"/>
      <c r="CD75" s="1319"/>
      <c r="CE75" s="1319"/>
      <c r="CF75" s="1319">
        <v>12.9</v>
      </c>
      <c r="CG75" s="1319"/>
      <c r="CH75" s="1319"/>
      <c r="CI75" s="1319"/>
      <c r="CJ75" s="1319"/>
      <c r="CK75" s="1319"/>
      <c r="CL75" s="1319"/>
      <c r="CM75" s="1319"/>
      <c r="CN75" s="1319">
        <v>12.2</v>
      </c>
      <c r="CO75" s="1319"/>
      <c r="CP75" s="1319"/>
      <c r="CQ75" s="1319"/>
      <c r="CR75" s="1319"/>
      <c r="CS75" s="1319"/>
      <c r="CT75" s="1319"/>
      <c r="CU75" s="1319"/>
      <c r="CV75" s="1319">
        <v>11.9</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602</v>
      </c>
      <c r="AO77" s="1318"/>
      <c r="AP77" s="1318"/>
      <c r="AQ77" s="1318"/>
      <c r="AR77" s="1318"/>
      <c r="AS77" s="1318"/>
      <c r="AT77" s="1318"/>
      <c r="AU77" s="1318"/>
      <c r="AV77" s="1318"/>
      <c r="AW77" s="1318"/>
      <c r="AX77" s="1318"/>
      <c r="AY77" s="1318"/>
      <c r="AZ77" s="1318"/>
      <c r="BA77" s="1318"/>
      <c r="BB77" s="1321" t="s">
        <v>603</v>
      </c>
      <c r="BC77" s="1321"/>
      <c r="BD77" s="1321"/>
      <c r="BE77" s="1321"/>
      <c r="BF77" s="1321"/>
      <c r="BG77" s="1321"/>
      <c r="BH77" s="1321"/>
      <c r="BI77" s="1321"/>
      <c r="BJ77" s="1321"/>
      <c r="BK77" s="1321"/>
      <c r="BL77" s="1321"/>
      <c r="BM77" s="1321"/>
      <c r="BN77" s="1321"/>
      <c r="BO77" s="1321"/>
      <c r="BP77" s="1319">
        <v>48.6</v>
      </c>
      <c r="BQ77" s="1319"/>
      <c r="BR77" s="1319"/>
      <c r="BS77" s="1319"/>
      <c r="BT77" s="1319"/>
      <c r="BU77" s="1319"/>
      <c r="BV77" s="1319"/>
      <c r="BW77" s="1319"/>
      <c r="BX77" s="1319">
        <v>32.799999999999997</v>
      </c>
      <c r="BY77" s="1319"/>
      <c r="BZ77" s="1319"/>
      <c r="CA77" s="1319"/>
      <c r="CB77" s="1319"/>
      <c r="CC77" s="1319"/>
      <c r="CD77" s="1319"/>
      <c r="CE77" s="1319"/>
      <c r="CF77" s="1319">
        <v>20.2</v>
      </c>
      <c r="CG77" s="1319"/>
      <c r="CH77" s="1319"/>
      <c r="CI77" s="1319"/>
      <c r="CJ77" s="1319"/>
      <c r="CK77" s="1319"/>
      <c r="CL77" s="1319"/>
      <c r="CM77" s="1319"/>
      <c r="CN77" s="1319">
        <v>19</v>
      </c>
      <c r="CO77" s="1319"/>
      <c r="CP77" s="1319"/>
      <c r="CQ77" s="1319"/>
      <c r="CR77" s="1319"/>
      <c r="CS77" s="1319"/>
      <c r="CT77" s="1319"/>
      <c r="CU77" s="1319"/>
      <c r="CV77" s="1319">
        <v>15.4</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608</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9.5</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8.5</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t="13.15" hidden="1">
      <c r="DD86" s="387"/>
      <c r="DE86" s="387"/>
    </row>
    <row r="87" spans="2:109" ht="13.15" hidden="1">
      <c r="K87" s="422"/>
      <c r="AQ87" s="422"/>
      <c r="BC87" s="422"/>
      <c r="BO87" s="422"/>
      <c r="CA87" s="422"/>
      <c r="CM87" s="422"/>
      <c r="CY87" s="422"/>
      <c r="DD87" s="387"/>
      <c r="DE87" s="387"/>
    </row>
    <row r="88" spans="2:109" ht="13.15" hidden="1">
      <c r="DD88" s="387"/>
      <c r="DE88" s="387"/>
    </row>
    <row r="89" spans="2:109" ht="13.15" hidden="1">
      <c r="DD89" s="387"/>
      <c r="DE89" s="387"/>
    </row>
    <row r="90" spans="2:109" ht="13.15" hidden="1">
      <c r="DD90" s="387"/>
      <c r="DE90" s="387"/>
    </row>
    <row r="91" spans="2:109" ht="13.15"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EqUP21QOhrbjVXh5ECOC7Ab44frTypkg3z6nfrqg0ExqLGuKK5Rqx2xDb8i0rYGAAHQ2qTA5XxT+NmYYPz3XQ==" saltValue="kAiqnml+09t1D0RXvFW2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15">
      <c r="S2" s="290"/>
      <c r="AH2" s="290"/>
    </row>
    <row r="3" spans="2:34"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15"/>
    <row r="5" spans="2:34" ht="13.15"/>
    <row r="6" spans="2:34" ht="13.15"/>
    <row r="7" spans="2:34" ht="13.15"/>
    <row r="8" spans="2:34" ht="13.15"/>
    <row r="9" spans="2:34" ht="13.15">
      <c r="AH9" s="290"/>
    </row>
    <row r="10" spans="2:34" ht="13.15"/>
    <row r="11" spans="2:34" ht="13.15"/>
    <row r="12" spans="2:34" ht="13.15"/>
    <row r="13" spans="2:34" ht="13.15"/>
    <row r="14" spans="2:34" ht="13.15"/>
    <row r="15" spans="2:34" ht="13.15"/>
    <row r="16" spans="2:34" ht="13.15"/>
    <row r="17" spans="12:34" ht="13.15">
      <c r="AH17" s="290"/>
    </row>
    <row r="18" spans="12:34" ht="13.15"/>
    <row r="19" spans="12:34" ht="13.15"/>
    <row r="20" spans="12:34" ht="13.15">
      <c r="AH20" s="290"/>
    </row>
    <row r="21" spans="12:34" ht="13.15">
      <c r="AH21" s="290"/>
    </row>
    <row r="22" spans="12:34" ht="13.15"/>
    <row r="23" spans="12:34" ht="13.15"/>
    <row r="24" spans="12:34" ht="13.15">
      <c r="Q24" s="290"/>
    </row>
    <row r="25" spans="12:34" ht="13.15"/>
    <row r="26" spans="12:34" ht="13.15"/>
    <row r="27" spans="12:34" ht="13.15"/>
    <row r="28" spans="12:34" ht="13.15">
      <c r="O28" s="290"/>
      <c r="T28" s="290"/>
      <c r="AH28" s="290"/>
    </row>
    <row r="29" spans="12:34" ht="13.15"/>
    <row r="30" spans="12:34" ht="13.15"/>
    <row r="31" spans="12:34" ht="13.15">
      <c r="Q31" s="290"/>
    </row>
    <row r="32" spans="12:34" ht="13.15">
      <c r="L32" s="290"/>
    </row>
    <row r="33" spans="2:34" ht="13.15">
      <c r="C33" s="290"/>
      <c r="E33" s="290"/>
      <c r="G33" s="290"/>
      <c r="I33" s="290"/>
      <c r="X33" s="290"/>
    </row>
    <row r="34" spans="2:34" ht="13.15">
      <c r="B34" s="290"/>
      <c r="P34" s="290"/>
      <c r="R34" s="290"/>
      <c r="T34" s="290"/>
    </row>
    <row r="35" spans="2:34" ht="13.15">
      <c r="D35" s="290"/>
      <c r="W35" s="290"/>
      <c r="AC35" s="290"/>
      <c r="AD35" s="290"/>
      <c r="AE35" s="290"/>
      <c r="AF35" s="290"/>
      <c r="AG35" s="290"/>
      <c r="AH35" s="290"/>
    </row>
    <row r="36" spans="2:34" ht="13.15">
      <c r="H36" s="290"/>
      <c r="J36" s="290"/>
      <c r="K36" s="290"/>
      <c r="M36" s="290"/>
      <c r="Y36" s="290"/>
      <c r="Z36" s="290"/>
      <c r="AA36" s="290"/>
      <c r="AB36" s="290"/>
      <c r="AC36" s="290"/>
      <c r="AD36" s="290"/>
      <c r="AE36" s="290"/>
      <c r="AF36" s="290"/>
      <c r="AG36" s="290"/>
      <c r="AH36" s="290"/>
    </row>
    <row r="37" spans="2:34" ht="13.15">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mSAsycLwOhQW+sMDdU6myDCMswGAREfOtUXFquz/mmnG64+QPJvJbOJbf9WvQ5gEaDfFIkgL3df7p4M7qRLhw==" saltValue="ESCj32Jg5Smud7YY3ScS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15">
      <c r="S2" s="290"/>
      <c r="AH2" s="290"/>
    </row>
    <row r="3" spans="2:34"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15"/>
    <row r="5" spans="2:34" ht="13.15"/>
    <row r="6" spans="2:34" ht="13.15"/>
    <row r="7" spans="2:34" ht="13.15"/>
    <row r="8" spans="2:34" ht="13.15"/>
    <row r="9" spans="2:34" ht="13.15">
      <c r="AH9" s="290"/>
    </row>
    <row r="10" spans="2:34" ht="13.15"/>
    <row r="11" spans="2:34" ht="13.15"/>
    <row r="12" spans="2:34" ht="13.15"/>
    <row r="13" spans="2:34" ht="13.15"/>
    <row r="14" spans="2:34" ht="13.15"/>
    <row r="15" spans="2:34" ht="13.15"/>
    <row r="16" spans="2:34" ht="13.15"/>
    <row r="17" spans="12:34" ht="13.15">
      <c r="AH17" s="290"/>
    </row>
    <row r="18" spans="12:34" ht="13.15"/>
    <row r="19" spans="12:34" ht="13.15"/>
    <row r="20" spans="12:34" ht="13.15">
      <c r="AH20" s="290"/>
    </row>
    <row r="21" spans="12:34" ht="13.15">
      <c r="AH21" s="290"/>
    </row>
    <row r="22" spans="12:34" ht="13.15"/>
    <row r="23" spans="12:34" ht="13.15"/>
    <row r="24" spans="12:34" ht="13.15">
      <c r="Q24" s="290"/>
    </row>
    <row r="25" spans="12:34" ht="13.15"/>
    <row r="26" spans="12:34" ht="13.15"/>
    <row r="27" spans="12:34" ht="13.15"/>
    <row r="28" spans="12:34" ht="13.15">
      <c r="O28" s="290"/>
      <c r="T28" s="290"/>
      <c r="AH28" s="290"/>
    </row>
    <row r="29" spans="12:34" ht="13.15"/>
    <row r="30" spans="12:34" ht="13.15"/>
    <row r="31" spans="12:34" ht="13.15">
      <c r="Q31" s="290"/>
    </row>
    <row r="32" spans="12:34" ht="13.15">
      <c r="L32" s="290"/>
    </row>
    <row r="33" spans="2:34" ht="13.15">
      <c r="C33" s="290"/>
      <c r="E33" s="290"/>
      <c r="G33" s="290"/>
      <c r="I33" s="290"/>
      <c r="X33" s="290"/>
    </row>
    <row r="34" spans="2:34" ht="13.15">
      <c r="B34" s="290"/>
      <c r="P34" s="290"/>
      <c r="R34" s="290"/>
      <c r="T34" s="290"/>
    </row>
    <row r="35" spans="2:34" ht="13.15">
      <c r="D35" s="290"/>
      <c r="W35" s="290"/>
      <c r="AC35" s="290"/>
      <c r="AD35" s="290"/>
      <c r="AE35" s="290"/>
      <c r="AF35" s="290"/>
      <c r="AG35" s="290"/>
      <c r="AH35" s="290"/>
    </row>
    <row r="36" spans="2:34" ht="13.15">
      <c r="H36" s="290"/>
      <c r="J36" s="290"/>
      <c r="K36" s="290"/>
      <c r="M36" s="290"/>
      <c r="Y36" s="290"/>
      <c r="Z36" s="290"/>
      <c r="AA36" s="290"/>
      <c r="AB36" s="290"/>
      <c r="AC36" s="290"/>
      <c r="AD36" s="290"/>
      <c r="AE36" s="290"/>
      <c r="AF36" s="290"/>
      <c r="AG36" s="290"/>
      <c r="AH36" s="290"/>
    </row>
    <row r="37" spans="2:34" ht="13.15">
      <c r="AH37" s="290"/>
    </row>
    <row r="38" spans="2:34" ht="13.15">
      <c r="AG38" s="290"/>
      <c r="AH38" s="290"/>
    </row>
    <row r="39" spans="2:34" ht="13.15"/>
    <row r="40" spans="2:34" ht="13.15">
      <c r="X40" s="290"/>
    </row>
    <row r="41" spans="2:34" ht="13.15">
      <c r="R41" s="290"/>
    </row>
    <row r="42" spans="2:34" ht="13.15">
      <c r="W42" s="290"/>
    </row>
    <row r="43" spans="2:34" ht="13.15">
      <c r="Y43" s="290"/>
      <c r="Z43" s="290"/>
      <c r="AA43" s="290"/>
      <c r="AB43" s="290"/>
      <c r="AC43" s="290"/>
      <c r="AD43" s="290"/>
      <c r="AE43" s="290"/>
      <c r="AF43" s="290"/>
      <c r="AG43" s="290"/>
      <c r="AH43" s="290"/>
    </row>
    <row r="44" spans="2:34" ht="13.15">
      <c r="AH44" s="290"/>
    </row>
    <row r="45" spans="2:34" ht="13.15">
      <c r="X45" s="290"/>
    </row>
    <row r="46" spans="2:34" ht="13.15"/>
    <row r="47" spans="2:34" ht="13.15"/>
    <row r="48" spans="2:34" ht="13.15">
      <c r="W48" s="290"/>
      <c r="Y48" s="290"/>
      <c r="Z48" s="290"/>
      <c r="AA48" s="290"/>
      <c r="AB48" s="290"/>
      <c r="AC48" s="290"/>
      <c r="AD48" s="290"/>
      <c r="AE48" s="290"/>
      <c r="AF48" s="290"/>
      <c r="AG48" s="290"/>
      <c r="AH48" s="290"/>
    </row>
    <row r="49" spans="28:34" ht="13.15"/>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lALCdi5Q8pzlMEQCMXpRLCB12gs1QppZb+yCESfqH9yZXPjXoMdAc4TvGmiXKqZV0UZPFrJoTFOZ0ErHkcnRg==" saltValue="VA3KtCkFc58EptUNE5x3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ht="13.15">
      <c r="A1" s="143"/>
      <c r="B1" s="144"/>
      <c r="C1" s="145"/>
      <c r="D1" s="146"/>
      <c r="E1" s="147"/>
      <c r="F1" s="147"/>
      <c r="G1" s="147"/>
      <c r="H1" s="148"/>
    </row>
    <row r="2" spans="1:8">
      <c r="A2" s="150"/>
      <c r="B2" s="151"/>
      <c r="C2" s="152"/>
      <c r="D2" s="153" t="s">
        <v>52</v>
      </c>
      <c r="E2" s="154"/>
      <c r="F2" s="155" t="s">
        <v>543</v>
      </c>
      <c r="G2" s="156"/>
      <c r="H2" s="157"/>
    </row>
    <row r="3" spans="1:8" ht="13.15">
      <c r="A3" s="153" t="s">
        <v>536</v>
      </c>
      <c r="B3" s="158"/>
      <c r="C3" s="159"/>
      <c r="D3" s="160">
        <v>83307</v>
      </c>
      <c r="E3" s="161"/>
      <c r="F3" s="162">
        <v>83623</v>
      </c>
      <c r="G3" s="163"/>
      <c r="H3" s="164"/>
    </row>
    <row r="4" spans="1:8" ht="13.15">
      <c r="A4" s="165"/>
      <c r="B4" s="166"/>
      <c r="C4" s="167"/>
      <c r="D4" s="168">
        <v>43009</v>
      </c>
      <c r="E4" s="169"/>
      <c r="F4" s="170">
        <v>48787</v>
      </c>
      <c r="G4" s="171"/>
      <c r="H4" s="172"/>
    </row>
    <row r="5" spans="1:8" ht="13.15">
      <c r="A5" s="153" t="s">
        <v>538</v>
      </c>
      <c r="B5" s="158"/>
      <c r="C5" s="159"/>
      <c r="D5" s="160">
        <v>50500</v>
      </c>
      <c r="E5" s="161"/>
      <c r="F5" s="162">
        <v>87974</v>
      </c>
      <c r="G5" s="163"/>
      <c r="H5" s="164"/>
    </row>
    <row r="6" spans="1:8" ht="13.15">
      <c r="A6" s="165"/>
      <c r="B6" s="166"/>
      <c r="C6" s="167"/>
      <c r="D6" s="168">
        <v>29302</v>
      </c>
      <c r="E6" s="169"/>
      <c r="F6" s="170">
        <v>48183</v>
      </c>
      <c r="G6" s="171"/>
      <c r="H6" s="172"/>
    </row>
    <row r="7" spans="1:8" ht="13.15">
      <c r="A7" s="153" t="s">
        <v>539</v>
      </c>
      <c r="B7" s="158"/>
      <c r="C7" s="159"/>
      <c r="D7" s="160">
        <v>68500</v>
      </c>
      <c r="E7" s="161"/>
      <c r="F7" s="162">
        <v>78864</v>
      </c>
      <c r="G7" s="163"/>
      <c r="H7" s="164"/>
    </row>
    <row r="8" spans="1:8" ht="13.15">
      <c r="A8" s="165"/>
      <c r="B8" s="166"/>
      <c r="C8" s="167"/>
      <c r="D8" s="168">
        <v>36421</v>
      </c>
      <c r="E8" s="169"/>
      <c r="F8" s="170">
        <v>46136</v>
      </c>
      <c r="G8" s="171"/>
      <c r="H8" s="172"/>
    </row>
    <row r="9" spans="1:8" ht="13.15">
      <c r="A9" s="153" t="s">
        <v>540</v>
      </c>
      <c r="B9" s="158"/>
      <c r="C9" s="159"/>
      <c r="D9" s="160">
        <v>79625</v>
      </c>
      <c r="E9" s="161"/>
      <c r="F9" s="162">
        <v>85042</v>
      </c>
      <c r="G9" s="163"/>
      <c r="H9" s="164"/>
    </row>
    <row r="10" spans="1:8" ht="13.15">
      <c r="A10" s="165"/>
      <c r="B10" s="166"/>
      <c r="C10" s="167"/>
      <c r="D10" s="168">
        <v>32900</v>
      </c>
      <c r="E10" s="169"/>
      <c r="F10" s="170">
        <v>50806</v>
      </c>
      <c r="G10" s="171"/>
      <c r="H10" s="172"/>
    </row>
    <row r="11" spans="1:8" ht="13.15">
      <c r="A11" s="153" t="s">
        <v>541</v>
      </c>
      <c r="B11" s="158"/>
      <c r="C11" s="159"/>
      <c r="D11" s="160">
        <v>93027</v>
      </c>
      <c r="E11" s="161"/>
      <c r="F11" s="162">
        <v>83774</v>
      </c>
      <c r="G11" s="163"/>
      <c r="H11" s="164"/>
    </row>
    <row r="12" spans="1:8" ht="13.15">
      <c r="A12" s="165"/>
      <c r="B12" s="166"/>
      <c r="C12" s="173"/>
      <c r="D12" s="168">
        <v>40841</v>
      </c>
      <c r="E12" s="169"/>
      <c r="F12" s="170">
        <v>52179</v>
      </c>
      <c r="G12" s="171"/>
      <c r="H12" s="172"/>
    </row>
    <row r="13" spans="1:8" ht="13.15">
      <c r="A13" s="153"/>
      <c r="B13" s="158"/>
      <c r="C13" s="174"/>
      <c r="D13" s="175">
        <v>74992</v>
      </c>
      <c r="E13" s="176"/>
      <c r="F13" s="177">
        <v>83855</v>
      </c>
      <c r="G13" s="178"/>
      <c r="H13" s="164"/>
    </row>
    <row r="14" spans="1:8" ht="13.15">
      <c r="A14" s="165"/>
      <c r="B14" s="166"/>
      <c r="C14" s="167"/>
      <c r="D14" s="168">
        <v>36495</v>
      </c>
      <c r="E14" s="169"/>
      <c r="F14" s="170">
        <v>49218</v>
      </c>
      <c r="G14" s="171"/>
      <c r="H14" s="172"/>
    </row>
    <row r="17" spans="1:11">
      <c r="A17" s="149" t="s">
        <v>53</v>
      </c>
    </row>
    <row r="18" spans="1:11" ht="13.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9.8699999999999992</v>
      </c>
      <c r="C19" s="179">
        <f>ROUND(VALUE(SUBSTITUTE(実質収支比率等に係る経年分析!G$48,"▲","-")),2)</f>
        <v>11.95</v>
      </c>
      <c r="D19" s="179">
        <f>ROUND(VALUE(SUBSTITUTE(実質収支比率等に係る経年分析!H$48,"▲","-")),2)</f>
        <v>10.57</v>
      </c>
      <c r="E19" s="179">
        <f>ROUND(VALUE(SUBSTITUTE(実質収支比率等に係る経年分析!I$48,"▲","-")),2)</f>
        <v>7.86</v>
      </c>
      <c r="F19" s="179">
        <f>ROUND(VALUE(SUBSTITUTE(実質収支比率等に係る経年分析!J$48,"▲","-")),2)</f>
        <v>9.52</v>
      </c>
    </row>
    <row r="20" spans="1:11">
      <c r="A20" s="179" t="s">
        <v>55</v>
      </c>
      <c r="B20" s="179">
        <f>ROUND(VALUE(SUBSTITUTE(実質収支比率等に係る経年分析!F$47,"▲","-")),2)</f>
        <v>14.23</v>
      </c>
      <c r="C20" s="179">
        <f>ROUND(VALUE(SUBSTITUTE(実質収支比率等に係る経年分析!G$47,"▲","-")),2)</f>
        <v>14.35</v>
      </c>
      <c r="D20" s="179">
        <f>ROUND(VALUE(SUBSTITUTE(実質収支比率等に係る経年分析!H$47,"▲","-")),2)</f>
        <v>14.69</v>
      </c>
      <c r="E20" s="179">
        <f>ROUND(VALUE(SUBSTITUTE(実質収支比率等に係る経年分析!I$47,"▲","-")),2)</f>
        <v>14.72</v>
      </c>
      <c r="F20" s="179">
        <f>ROUND(VALUE(SUBSTITUTE(実質収支比率等に係る経年分析!J$47,"▲","-")),2)</f>
        <v>12.03</v>
      </c>
    </row>
    <row r="21" spans="1:11">
      <c r="A21" s="179" t="s">
        <v>56</v>
      </c>
      <c r="B21" s="179">
        <f>IF(ISNUMBER(VALUE(SUBSTITUTE(実質収支比率等に係る経年分析!F$49,"▲","-"))),ROUND(VALUE(SUBSTITUTE(実質収支比率等に係る経年分析!F$49,"▲","-")),2),NA())</f>
        <v>-4.93</v>
      </c>
      <c r="C21" s="179">
        <f>IF(ISNUMBER(VALUE(SUBSTITUTE(実質収支比率等に係る経年分析!G$49,"▲","-"))),ROUND(VALUE(SUBSTITUTE(実質収支比率等に係る経年分析!G$49,"▲","-")),2),NA())</f>
        <v>-2.2599999999999998</v>
      </c>
      <c r="D21" s="179">
        <f>IF(ISNUMBER(VALUE(SUBSTITUTE(実質収支比率等に係る経年分析!H$49,"▲","-"))),ROUND(VALUE(SUBSTITUTE(実質収支比率等に係る経年分析!H$49,"▲","-")),2),NA())</f>
        <v>-6.12</v>
      </c>
      <c r="E21" s="179">
        <f>IF(ISNUMBER(VALUE(SUBSTITUTE(実質収支比率等に係る経年分析!I$49,"▲","-"))),ROUND(VALUE(SUBSTITUTE(実質収支比率等に係る経年分析!I$49,"▲","-")),2),NA())</f>
        <v>-6.96</v>
      </c>
      <c r="F21" s="179">
        <f>IF(ISNUMBER(VALUE(SUBSTITUTE(実質収支比率等に係る経年分析!J$49,"▲","-"))),ROUND(VALUE(SUBSTITUTE(実質収支比率等に係る経年分析!J$49,"▲","-")),2),NA())</f>
        <v>-2.4300000000000002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村山市土地区画整理事業特別会計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村山市農業集落排水事業特別会計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村山市後期高齢者医療事業特別会計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村山市公共下水道事業特別会計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c r="A33" s="180" t="str">
        <f>IF(連結実質赤字比率に係る赤字・黒字の構成分析!C$37="",NA(),連結実質赤字比率に係る赤字・黒字の構成分析!C$37)</f>
        <v>村山市介護保険事業特別会計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c r="A34" s="180" t="str">
        <f>IF(連結実質赤字比率に係る赤字・黒字の構成分析!C$36="",NA(),連結実質赤字比率に係る赤字・黒字の構成分析!C$36)</f>
        <v>村山市国民健康保険事業特別会計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9.8699999999999992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9.52</v>
      </c>
    </row>
    <row r="36" spans="1:16">
      <c r="A36" s="180" t="str">
        <f>IF(連結実質赤字比率に係る赤字・黒字の構成分析!C$34="",NA(),連結実質赤字比率に係る赤字・黒字の構成分析!C$34)</f>
        <v>村山市水道事業会計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18.059999999999999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19.309999999999999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1594</v>
      </c>
      <c r="E42" s="181"/>
      <c r="F42" s="181"/>
      <c r="G42" s="181">
        <f>'実質公債費比率（分子）の構造'!L$52</f>
        <v>1480</v>
      </c>
      <c r="H42" s="181"/>
      <c r="I42" s="181"/>
      <c r="J42" s="181">
        <f>'実質公債費比率（分子）の構造'!M$52</f>
        <v>1449</v>
      </c>
      <c r="K42" s="181"/>
      <c r="L42" s="181"/>
      <c r="M42" s="181">
        <f>'実質公債費比率（分子）の構造'!N$52</f>
        <v>1435</v>
      </c>
      <c r="N42" s="181"/>
      <c r="O42" s="181"/>
      <c r="P42" s="181">
        <f>'実質公債費比率（分子）の構造'!O$52</f>
        <v>1468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19</v>
      </c>
      <c r="C44" s="181"/>
      <c r="D44" s="181"/>
      <c r="E44" s="181">
        <f>'実質公債費比率（分子）の構造'!L$50</f>
        <v>6</v>
      </c>
      <c r="F44" s="181"/>
      <c r="G44" s="181"/>
      <c r="H44" s="181">
        <f>'実質公債費比率（分子）の構造'!M$50</f>
        <v>6</v>
      </c>
      <c r="I44" s="181"/>
      <c r="J44" s="181"/>
      <c r="K44" s="181">
        <f>'実質公債費比率（分子）の構造'!N$50</f>
        <v>5</v>
      </c>
      <c r="L44" s="181"/>
      <c r="M44" s="181"/>
      <c r="N44" s="181">
        <f>'実質公債費比率（分子）の構造'!O$50</f>
        <v>5</v>
      </c>
      <c r="O44" s="181"/>
      <c r="P44" s="181"/>
    </row>
    <row r="45" spans="1:16">
      <c r="A45" s="181" t="s">
        <v>66</v>
      </c>
      <c r="B45" s="181">
        <f>'実質公債費比率（分子）の構造'!K$49</f>
        <v>121</v>
      </c>
      <c r="C45" s="181"/>
      <c r="D45" s="181"/>
      <c r="E45" s="181">
        <f>'実質公債費比率（分子）の構造'!L$49</f>
        <v>119</v>
      </c>
      <c r="F45" s="181"/>
      <c r="G45" s="181"/>
      <c r="H45" s="181">
        <f>'実質公債費比率（分子）の構造'!M$49</f>
        <v>122</v>
      </c>
      <c r="I45" s="181"/>
      <c r="J45" s="181"/>
      <c r="K45" s="181">
        <f>'実質公債費比率（分子）の構造'!N$49</f>
        <v>131</v>
      </c>
      <c r="L45" s="181"/>
      <c r="M45" s="181"/>
      <c r="N45" s="181">
        <f>'実質公債費比率（分子）の構造'!O$49</f>
        <v>128</v>
      </c>
      <c r="O45" s="181"/>
      <c r="P45" s="181"/>
    </row>
    <row r="46" spans="1:16">
      <c r="A46" s="181" t="s">
        <v>67</v>
      </c>
      <c r="B46" s="181">
        <f>'実質公債費比率（分子）の構造'!K$48</f>
        <v>521</v>
      </c>
      <c r="C46" s="181"/>
      <c r="D46" s="181"/>
      <c r="E46" s="181">
        <f>'実質公債費比率（分子）の構造'!L$48</f>
        <v>519</v>
      </c>
      <c r="F46" s="181"/>
      <c r="G46" s="181"/>
      <c r="H46" s="181">
        <f>'実質公債費比率（分子）の構造'!M$48</f>
        <v>520</v>
      </c>
      <c r="I46" s="181"/>
      <c r="J46" s="181"/>
      <c r="K46" s="181">
        <f>'実質公債費比率（分子）の構造'!N$48</f>
        <v>498</v>
      </c>
      <c r="L46" s="181"/>
      <c r="M46" s="181"/>
      <c r="N46" s="181">
        <f>'実質公債費比率（分子）の構造'!O$48</f>
        <v>591</v>
      </c>
      <c r="O46" s="181"/>
      <c r="P46" s="181"/>
    </row>
    <row r="47" spans="1:16">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1786</v>
      </c>
      <c r="C49" s="181"/>
      <c r="D49" s="181"/>
      <c r="E49" s="181">
        <f>'実質公債費比率（分子）の構造'!L$45</f>
        <v>1631</v>
      </c>
      <c r="F49" s="181"/>
      <c r="G49" s="181"/>
      <c r="H49" s="181">
        <f>'実質公債費比率（分子）の構造'!M$45</f>
        <v>1542</v>
      </c>
      <c r="I49" s="181"/>
      <c r="J49" s="181"/>
      <c r="K49" s="181">
        <f>'実質公債費比率（分子）の構造'!N$45</f>
        <v>1508</v>
      </c>
      <c r="L49" s="181"/>
      <c r="M49" s="181"/>
      <c r="N49" s="181">
        <f>'実質公債費比率（分子）の構造'!O$45</f>
        <v>1460</v>
      </c>
      <c r="O49" s="181"/>
      <c r="P49" s="181"/>
    </row>
    <row r="50" spans="1:16">
      <c r="A50" s="181" t="s">
        <v>70</v>
      </c>
      <c r="B50" s="181" t="e">
        <f>NA()</f>
        <v>#N/A</v>
      </c>
      <c r="C50" s="181">
        <f>IF(ISNUMBER('実質公債費比率（分子）の構造'!K$53),'実質公債費比率（分子）の構造'!K$53,NA())</f>
        <v>853</v>
      </c>
      <c r="D50" s="181" t="e">
        <f>NA()</f>
        <v>#N/A</v>
      </c>
      <c r="E50" s="181" t="e">
        <f>NA()</f>
        <v>#N/A</v>
      </c>
      <c r="F50" s="181">
        <f>IF(ISNUMBER('実質公債費比率（分子）の構造'!L$53),'実質公債費比率（分子）の構造'!L$53,NA())</f>
        <v>795</v>
      </c>
      <c r="G50" s="181" t="e">
        <f>NA()</f>
        <v>#N/A</v>
      </c>
      <c r="H50" s="181" t="e">
        <f>NA()</f>
        <v>#N/A</v>
      </c>
      <c r="I50" s="181">
        <f>IF(ISNUMBER('実質公債費比率（分子）の構造'!M$53),'実質公債費比率（分子）の構造'!M$53,NA())</f>
        <v>741</v>
      </c>
      <c r="J50" s="181" t="e">
        <f>NA()</f>
        <v>#N/A</v>
      </c>
      <c r="K50" s="181" t="e">
        <f>NA()</f>
        <v>#N/A</v>
      </c>
      <c r="L50" s="181">
        <f>IF(ISNUMBER('実質公債費比率（分子）の構造'!N$53),'実質公債費比率（分子）の構造'!N$53,NA())</f>
        <v>707</v>
      </c>
      <c r="M50" s="181" t="e">
        <f>NA()</f>
        <v>#N/A</v>
      </c>
      <c r="N50" s="181" t="e">
        <f>NA()</f>
        <v>#N/A</v>
      </c>
      <c r="O50" s="181">
        <f>IF(ISNUMBER('実質公債費比率（分子）の構造'!O$53),'実質公債費比率（分子）の構造'!O$53,NA())</f>
        <v>716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13524</v>
      </c>
      <c r="E56" s="180"/>
      <c r="F56" s="180"/>
      <c r="G56" s="180">
        <f>'将来負担比率（分子）の構造'!J$52</f>
        <v>13327</v>
      </c>
      <c r="H56" s="180"/>
      <c r="I56" s="180"/>
      <c r="J56" s="180">
        <f>'将来負担比率（分子）の構造'!K$52</f>
        <v>13229</v>
      </c>
      <c r="K56" s="180"/>
      <c r="L56" s="180"/>
      <c r="M56" s="180">
        <f>'将来負担比率（分子）の構造'!L$52</f>
        <v>13129</v>
      </c>
      <c r="N56" s="180"/>
      <c r="O56" s="180"/>
      <c r="P56" s="180">
        <f>'将来負担比率（分子）の構造'!M$52</f>
        <v>13261</v>
      </c>
    </row>
    <row r="57" spans="1:16">
      <c r="A57" s="180" t="s">
        <v>42</v>
      </c>
      <c r="B57" s="180"/>
      <c r="C57" s="180"/>
      <c r="D57" s="180">
        <f>'将来負担比率（分子）の構造'!I$51</f>
        <v>2442</v>
      </c>
      <c r="E57" s="180"/>
      <c r="F57" s="180"/>
      <c r="G57" s="180">
        <f>'将来負担比率（分子）の構造'!J$51</f>
        <v>2213</v>
      </c>
      <c r="H57" s="180"/>
      <c r="I57" s="180"/>
      <c r="J57" s="180">
        <f>'将来負担比率（分子）の構造'!K$51</f>
        <v>2053</v>
      </c>
      <c r="K57" s="180"/>
      <c r="L57" s="180"/>
      <c r="M57" s="180">
        <f>'将来負担比率（分子）の構造'!L$51</f>
        <v>1870</v>
      </c>
      <c r="N57" s="180"/>
      <c r="O57" s="180"/>
      <c r="P57" s="180">
        <f>'将来負担比率（分子）の構造'!M$51</f>
        <v>1682</v>
      </c>
    </row>
    <row r="58" spans="1:16">
      <c r="A58" s="180" t="s">
        <v>41</v>
      </c>
      <c r="B58" s="180"/>
      <c r="C58" s="180"/>
      <c r="D58" s="180">
        <f>'将来負担比率（分子）の構造'!I$50</f>
        <v>1912</v>
      </c>
      <c r="E58" s="180"/>
      <c r="F58" s="180"/>
      <c r="G58" s="180">
        <f>'将来負担比率（分子）の構造'!J$50</f>
        <v>2064</v>
      </c>
      <c r="H58" s="180"/>
      <c r="I58" s="180"/>
      <c r="J58" s="180">
        <f>'将来負担比率（分子）の構造'!K$50</f>
        <v>2368</v>
      </c>
      <c r="K58" s="180"/>
      <c r="L58" s="180"/>
      <c r="M58" s="180">
        <f>'将来負担比率（分子）の構造'!L$50</f>
        <v>2414</v>
      </c>
      <c r="N58" s="180"/>
      <c r="O58" s="180"/>
      <c r="P58" s="180">
        <f>'将来負担比率（分子）の構造'!M$50</f>
        <v>2244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2511</v>
      </c>
      <c r="C62" s="180"/>
      <c r="D62" s="180"/>
      <c r="E62" s="180">
        <f>'将来負担比率（分子）の構造'!J$45</f>
        <v>2542</v>
      </c>
      <c r="F62" s="180"/>
      <c r="G62" s="180"/>
      <c r="H62" s="180">
        <f>'将来負担比率（分子）の構造'!K$45</f>
        <v>2483</v>
      </c>
      <c r="I62" s="180"/>
      <c r="J62" s="180"/>
      <c r="K62" s="180">
        <f>'将来負担比率（分子）の構造'!L$45</f>
        <v>2444</v>
      </c>
      <c r="L62" s="180"/>
      <c r="M62" s="180"/>
      <c r="N62" s="180">
        <f>'将来負担比率（分子）の構造'!M$45</f>
        <v>2336</v>
      </c>
      <c r="O62" s="180"/>
      <c r="P62" s="180"/>
    </row>
    <row r="63" spans="1:16">
      <c r="A63" s="180" t="s">
        <v>34</v>
      </c>
      <c r="B63" s="180">
        <f>'将来負担比率（分子）の構造'!I$44</f>
        <v>686</v>
      </c>
      <c r="C63" s="180"/>
      <c r="D63" s="180"/>
      <c r="E63" s="180">
        <f>'将来負担比率（分子）の構造'!J$44</f>
        <v>635</v>
      </c>
      <c r="F63" s="180"/>
      <c r="G63" s="180"/>
      <c r="H63" s="180">
        <f>'将来負担比率（分子）の構造'!K$44</f>
        <v>533</v>
      </c>
      <c r="I63" s="180"/>
      <c r="J63" s="180"/>
      <c r="K63" s="180">
        <f>'将来負担比率（分子）の構造'!L$44</f>
        <v>431</v>
      </c>
      <c r="L63" s="180"/>
      <c r="M63" s="180"/>
      <c r="N63" s="180">
        <f>'将来負担比率（分子）の構造'!M$44</f>
        <v>365</v>
      </c>
      <c r="O63" s="180"/>
      <c r="P63" s="180"/>
    </row>
    <row r="64" spans="1:16">
      <c r="A64" s="180" t="s">
        <v>33</v>
      </c>
      <c r="B64" s="180">
        <f>'将来負担比率（分子）の構造'!I$43</f>
        <v>8076</v>
      </c>
      <c r="C64" s="180"/>
      <c r="D64" s="180"/>
      <c r="E64" s="180">
        <f>'将来負担比率（分子）の構造'!J$43</f>
        <v>7937</v>
      </c>
      <c r="F64" s="180"/>
      <c r="G64" s="180"/>
      <c r="H64" s="180">
        <f>'将来負担比率（分子）の構造'!K$43</f>
        <v>7704</v>
      </c>
      <c r="I64" s="180"/>
      <c r="J64" s="180"/>
      <c r="K64" s="180">
        <f>'将来負担比率（分子）の構造'!L$43</f>
        <v>7391</v>
      </c>
      <c r="L64" s="180"/>
      <c r="M64" s="180"/>
      <c r="N64" s="180">
        <f>'将来負担比率（分子）の構造'!M$43</f>
        <v>6948</v>
      </c>
      <c r="O64" s="180"/>
      <c r="P64" s="180"/>
    </row>
    <row r="65" spans="1:16">
      <c r="A65" s="180" t="s">
        <v>32</v>
      </c>
      <c r="B65" s="180">
        <f>'将来負担比率（分子）の構造'!I$42</f>
        <v>12</v>
      </c>
      <c r="C65" s="180"/>
      <c r="D65" s="180"/>
      <c r="E65" s="180">
        <f>'将来負担比率（分子）の構造'!J$42</f>
        <v>9</v>
      </c>
      <c r="F65" s="180"/>
      <c r="G65" s="180"/>
      <c r="H65" s="180">
        <f>'将来負担比率（分子）の構造'!K$42</f>
        <v>6</v>
      </c>
      <c r="I65" s="180"/>
      <c r="J65" s="180"/>
      <c r="K65" s="180">
        <f>'将来負担比率（分子）の構造'!L$42</f>
        <v>3</v>
      </c>
      <c r="L65" s="180"/>
      <c r="M65" s="180"/>
      <c r="N65" s="180" t="str">
        <f>'将来負担比率（分子）の構造'!M$42</f>
        <v>-</v>
      </c>
      <c r="O65" s="180"/>
      <c r="P65" s="180"/>
    </row>
    <row r="66" spans="1:16">
      <c r="A66" s="180" t="s">
        <v>31</v>
      </c>
      <c r="B66" s="180">
        <f>'将来負担比率（分子）の構造'!I$41</f>
        <v>14546</v>
      </c>
      <c r="C66" s="180"/>
      <c r="D66" s="180"/>
      <c r="E66" s="180">
        <f>'将来負担比率（分子）の構造'!J$41</f>
        <v>14143</v>
      </c>
      <c r="F66" s="180"/>
      <c r="G66" s="180"/>
      <c r="H66" s="180">
        <f>'将来負担比率（分子）の構造'!K$41</f>
        <v>13927</v>
      </c>
      <c r="I66" s="180"/>
      <c r="J66" s="180"/>
      <c r="K66" s="180">
        <f>'将来負担比率（分子）の構造'!L$41</f>
        <v>13931</v>
      </c>
      <c r="L66" s="180"/>
      <c r="M66" s="180"/>
      <c r="N66" s="180">
        <f>'将来負担比率（分子）の構造'!M$41</f>
        <v>13919</v>
      </c>
      <c r="O66" s="180"/>
      <c r="P66" s="180"/>
    </row>
    <row r="67" spans="1:16">
      <c r="A67" s="180" t="s">
        <v>74</v>
      </c>
      <c r="B67" s="180" t="e">
        <f>NA()</f>
        <v>#N/A</v>
      </c>
      <c r="C67" s="180">
        <f>IF(ISNUMBER('将来負担比率（分子）の構造'!I$53), IF('将来負担比率（分子）の構造'!I$53 &lt; 0, 0, '将来負担比率（分子）の構造'!I$53), NA())</f>
        <v>7953</v>
      </c>
      <c r="D67" s="180" t="e">
        <f>NA()</f>
        <v>#N/A</v>
      </c>
      <c r="E67" s="180" t="e">
        <f>NA()</f>
        <v>#N/A</v>
      </c>
      <c r="F67" s="180">
        <f>IF(ISNUMBER('将来負担比率（分子）の構造'!J$53), IF('将来負担比率（分子）の構造'!J$53 &lt; 0, 0, '将来負担比率（分子）の構造'!J$53), NA())</f>
        <v>7661</v>
      </c>
      <c r="G67" s="180" t="e">
        <f>NA()</f>
        <v>#N/A</v>
      </c>
      <c r="H67" s="180" t="e">
        <f>NA()</f>
        <v>#N/A</v>
      </c>
      <c r="I67" s="180">
        <f>IF(ISNUMBER('将来負担比率（分子）の構造'!K$53), IF('将来負担比率（分子）の構造'!K$53 &lt; 0, 0, '将来負担比率（分子）の構造'!K$53), NA())</f>
        <v>7002</v>
      </c>
      <c r="J67" s="180" t="e">
        <f>NA()</f>
        <v>#N/A</v>
      </c>
      <c r="K67" s="180" t="e">
        <f>NA()</f>
        <v>#N/A</v>
      </c>
      <c r="L67" s="180">
        <f>IF(ISNUMBER('将来負担比率（分子）の構造'!L$53), IF('将来負担比率（分子）の構造'!L$53 &lt; 0, 0, '将来負担比率（分子）の構造'!L$53), NA())</f>
        <v>6789</v>
      </c>
      <c r="M67" s="180" t="e">
        <f>NA()</f>
        <v>#N/A</v>
      </c>
      <c r="N67" s="180" t="e">
        <f>NA()</f>
        <v>#N/A</v>
      </c>
      <c r="O67" s="180">
        <f>IF(ISNUMBER('将来負担比率（分子）の構造'!M$53), IF('将来負担比率（分子）の構造'!M$53 &lt; 0, 0, '将来負担比率（分子）の構造'!M$53), NA())</f>
        <v>6380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1069</v>
      </c>
      <c r="C72" s="184">
        <f>基金残高に係る経年分析!G55</f>
        <v>1060</v>
      </c>
      <c r="D72" s="184">
        <f>基金残高に係る経年分析!H55</f>
        <v>880</v>
      </c>
    </row>
    <row r="73" spans="1:16">
      <c r="A73" s="183" t="s">
        <v>77</v>
      </c>
      <c r="B73" s="184">
        <f>基金残高に係る経年分析!F56</f>
        <v>171</v>
      </c>
      <c r="C73" s="184">
        <f>基金残高に係る経年分析!G56</f>
        <v>121</v>
      </c>
      <c r="D73" s="184">
        <f>基金残高に係る経年分析!H56</f>
        <v>89</v>
      </c>
    </row>
    <row r="74" spans="1:16">
      <c r="A74" s="183" t="s">
        <v>78</v>
      </c>
      <c r="B74" s="184">
        <f>基金残高に係る経年分析!F57</f>
        <v>785</v>
      </c>
      <c r="C74" s="184">
        <f>基金残高に係る経年分析!G57</f>
        <v>856</v>
      </c>
      <c r="D74" s="184">
        <f>基金残高に係る経年分析!H57</f>
        <v>724</v>
      </c>
    </row>
  </sheetData>
  <sheetProtection algorithmName="SHA-512" hashValue="exuK1/BrqnInaSCJnJKgDk4tJAKlDVHwv/Hzwwe7JmSDtEf4yifP4Pwgd/yTnFO35EF9n4FBt1lYP/FG4osKqA==" saltValue="7vmBilAONllZq0NG16iu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2489883</v>
      </c>
      <c r="S5" s="727"/>
      <c r="T5" s="727"/>
      <c r="U5" s="727"/>
      <c r="V5" s="727"/>
      <c r="W5" s="727"/>
      <c r="X5" s="727"/>
      <c r="Y5" s="773"/>
      <c r="Z5" s="791">
        <v>17.7</v>
      </c>
      <c r="AA5" s="791"/>
      <c r="AB5" s="791"/>
      <c r="AC5" s="791"/>
      <c r="AD5" s="792">
        <v>2372911</v>
      </c>
      <c r="AE5" s="792"/>
      <c r="AF5" s="792"/>
      <c r="AG5" s="792"/>
      <c r="AH5" s="792"/>
      <c r="AI5" s="792"/>
      <c r="AJ5" s="792"/>
      <c r="AK5" s="792"/>
      <c r="AL5" s="774">
        <v>33.6</v>
      </c>
      <c r="AM5" s="743"/>
      <c r="AN5" s="743"/>
      <c r="AO5" s="775"/>
      <c r="AP5" s="760" t="s">
        <v>226</v>
      </c>
      <c r="AQ5" s="761"/>
      <c r="AR5" s="761"/>
      <c r="AS5" s="761"/>
      <c r="AT5" s="761"/>
      <c r="AU5" s="761"/>
      <c r="AV5" s="761"/>
      <c r="AW5" s="761"/>
      <c r="AX5" s="761"/>
      <c r="AY5" s="761"/>
      <c r="AZ5" s="761"/>
      <c r="BA5" s="761"/>
      <c r="BB5" s="761"/>
      <c r="BC5" s="761"/>
      <c r="BD5" s="761"/>
      <c r="BE5" s="761"/>
      <c r="BF5" s="762"/>
      <c r="BG5" s="661">
        <v>2354463</v>
      </c>
      <c r="BH5" s="664"/>
      <c r="BI5" s="664"/>
      <c r="BJ5" s="664"/>
      <c r="BK5" s="664"/>
      <c r="BL5" s="664"/>
      <c r="BM5" s="664"/>
      <c r="BN5" s="665"/>
      <c r="BO5" s="723">
        <v>94.6</v>
      </c>
      <c r="BP5" s="723"/>
      <c r="BQ5" s="723"/>
      <c r="BR5" s="723"/>
      <c r="BS5" s="724">
        <v>21315</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114834</v>
      </c>
      <c r="S6" s="664"/>
      <c r="T6" s="664"/>
      <c r="U6" s="664"/>
      <c r="V6" s="664"/>
      <c r="W6" s="664"/>
      <c r="X6" s="664"/>
      <c r="Y6" s="665"/>
      <c r="Z6" s="723">
        <v>0.8</v>
      </c>
      <c r="AA6" s="723"/>
      <c r="AB6" s="723"/>
      <c r="AC6" s="723"/>
      <c r="AD6" s="724">
        <v>114834</v>
      </c>
      <c r="AE6" s="724"/>
      <c r="AF6" s="724"/>
      <c r="AG6" s="724"/>
      <c r="AH6" s="724"/>
      <c r="AI6" s="724"/>
      <c r="AJ6" s="724"/>
      <c r="AK6" s="724"/>
      <c r="AL6" s="666">
        <v>1.6</v>
      </c>
      <c r="AM6" s="667"/>
      <c r="AN6" s="667"/>
      <c r="AO6" s="725"/>
      <c r="AP6" s="658" t="s">
        <v>231</v>
      </c>
      <c r="AQ6" s="659"/>
      <c r="AR6" s="659"/>
      <c r="AS6" s="659"/>
      <c r="AT6" s="659"/>
      <c r="AU6" s="659"/>
      <c r="AV6" s="659"/>
      <c r="AW6" s="659"/>
      <c r="AX6" s="659"/>
      <c r="AY6" s="659"/>
      <c r="AZ6" s="659"/>
      <c r="BA6" s="659"/>
      <c r="BB6" s="659"/>
      <c r="BC6" s="659"/>
      <c r="BD6" s="659"/>
      <c r="BE6" s="659"/>
      <c r="BF6" s="660"/>
      <c r="BG6" s="661">
        <v>2354463</v>
      </c>
      <c r="BH6" s="664"/>
      <c r="BI6" s="664"/>
      <c r="BJ6" s="664"/>
      <c r="BK6" s="664"/>
      <c r="BL6" s="664"/>
      <c r="BM6" s="664"/>
      <c r="BN6" s="665"/>
      <c r="BO6" s="723">
        <v>94.6</v>
      </c>
      <c r="BP6" s="723"/>
      <c r="BQ6" s="723"/>
      <c r="BR6" s="723"/>
      <c r="BS6" s="724">
        <v>21315</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170780</v>
      </c>
      <c r="CS6" s="664"/>
      <c r="CT6" s="664"/>
      <c r="CU6" s="664"/>
      <c r="CV6" s="664"/>
      <c r="CW6" s="664"/>
      <c r="CX6" s="664"/>
      <c r="CY6" s="665"/>
      <c r="CZ6" s="774">
        <v>1.3</v>
      </c>
      <c r="DA6" s="743"/>
      <c r="DB6" s="743"/>
      <c r="DC6" s="777"/>
      <c r="DD6" s="669" t="s">
        <v>177</v>
      </c>
      <c r="DE6" s="664"/>
      <c r="DF6" s="664"/>
      <c r="DG6" s="664"/>
      <c r="DH6" s="664"/>
      <c r="DI6" s="664"/>
      <c r="DJ6" s="664"/>
      <c r="DK6" s="664"/>
      <c r="DL6" s="664"/>
      <c r="DM6" s="664"/>
      <c r="DN6" s="664"/>
      <c r="DO6" s="664"/>
      <c r="DP6" s="665"/>
      <c r="DQ6" s="669">
        <v>170780</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4253</v>
      </c>
      <c r="S7" s="664"/>
      <c r="T7" s="664"/>
      <c r="U7" s="664"/>
      <c r="V7" s="664"/>
      <c r="W7" s="664"/>
      <c r="X7" s="664"/>
      <c r="Y7" s="665"/>
      <c r="Z7" s="723">
        <v>0</v>
      </c>
      <c r="AA7" s="723"/>
      <c r="AB7" s="723"/>
      <c r="AC7" s="723"/>
      <c r="AD7" s="724">
        <v>4253</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1063715</v>
      </c>
      <c r="BH7" s="664"/>
      <c r="BI7" s="664"/>
      <c r="BJ7" s="664"/>
      <c r="BK7" s="664"/>
      <c r="BL7" s="664"/>
      <c r="BM7" s="664"/>
      <c r="BN7" s="665"/>
      <c r="BO7" s="723">
        <v>42.7</v>
      </c>
      <c r="BP7" s="723"/>
      <c r="BQ7" s="723"/>
      <c r="BR7" s="723"/>
      <c r="BS7" s="724">
        <v>21315</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1946460</v>
      </c>
      <c r="CS7" s="664"/>
      <c r="CT7" s="664"/>
      <c r="CU7" s="664"/>
      <c r="CV7" s="664"/>
      <c r="CW7" s="664"/>
      <c r="CX7" s="664"/>
      <c r="CY7" s="665"/>
      <c r="CZ7" s="723">
        <v>14.7</v>
      </c>
      <c r="DA7" s="723"/>
      <c r="DB7" s="723"/>
      <c r="DC7" s="723"/>
      <c r="DD7" s="669">
        <v>12539</v>
      </c>
      <c r="DE7" s="664"/>
      <c r="DF7" s="664"/>
      <c r="DG7" s="664"/>
      <c r="DH7" s="664"/>
      <c r="DI7" s="664"/>
      <c r="DJ7" s="664"/>
      <c r="DK7" s="664"/>
      <c r="DL7" s="664"/>
      <c r="DM7" s="664"/>
      <c r="DN7" s="664"/>
      <c r="DO7" s="664"/>
      <c r="DP7" s="665"/>
      <c r="DQ7" s="669">
        <v>1569295</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5123</v>
      </c>
      <c r="S8" s="664"/>
      <c r="T8" s="664"/>
      <c r="U8" s="664"/>
      <c r="V8" s="664"/>
      <c r="W8" s="664"/>
      <c r="X8" s="664"/>
      <c r="Y8" s="665"/>
      <c r="Z8" s="723">
        <v>0</v>
      </c>
      <c r="AA8" s="723"/>
      <c r="AB8" s="723"/>
      <c r="AC8" s="723"/>
      <c r="AD8" s="724">
        <v>5123</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41344</v>
      </c>
      <c r="BH8" s="664"/>
      <c r="BI8" s="664"/>
      <c r="BJ8" s="664"/>
      <c r="BK8" s="664"/>
      <c r="BL8" s="664"/>
      <c r="BM8" s="664"/>
      <c r="BN8" s="665"/>
      <c r="BO8" s="723">
        <v>1.7</v>
      </c>
      <c r="BP8" s="723"/>
      <c r="BQ8" s="723"/>
      <c r="BR8" s="723"/>
      <c r="BS8" s="669" t="s">
        <v>177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3614660</v>
      </c>
      <c r="CS8" s="664"/>
      <c r="CT8" s="664"/>
      <c r="CU8" s="664"/>
      <c r="CV8" s="664"/>
      <c r="CW8" s="664"/>
      <c r="CX8" s="664"/>
      <c r="CY8" s="665"/>
      <c r="CZ8" s="723">
        <v>27.2</v>
      </c>
      <c r="DA8" s="723"/>
      <c r="DB8" s="723"/>
      <c r="DC8" s="723"/>
      <c r="DD8" s="669">
        <v>173386</v>
      </c>
      <c r="DE8" s="664"/>
      <c r="DF8" s="664"/>
      <c r="DG8" s="664"/>
      <c r="DH8" s="664"/>
      <c r="DI8" s="664"/>
      <c r="DJ8" s="664"/>
      <c r="DK8" s="664"/>
      <c r="DL8" s="664"/>
      <c r="DM8" s="664"/>
      <c r="DN8" s="664"/>
      <c r="DO8" s="664"/>
      <c r="DP8" s="665"/>
      <c r="DQ8" s="669">
        <v>2015229</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4568</v>
      </c>
      <c r="S9" s="664"/>
      <c r="T9" s="664"/>
      <c r="U9" s="664"/>
      <c r="V9" s="664"/>
      <c r="W9" s="664"/>
      <c r="X9" s="664"/>
      <c r="Y9" s="665"/>
      <c r="Z9" s="723">
        <v>0</v>
      </c>
      <c r="AA9" s="723"/>
      <c r="AB9" s="723"/>
      <c r="AC9" s="723"/>
      <c r="AD9" s="724">
        <v>4568</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864737</v>
      </c>
      <c r="BH9" s="664"/>
      <c r="BI9" s="664"/>
      <c r="BJ9" s="664"/>
      <c r="BK9" s="664"/>
      <c r="BL9" s="664"/>
      <c r="BM9" s="664"/>
      <c r="BN9" s="665"/>
      <c r="BO9" s="723">
        <v>34.700000000000003</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600076</v>
      </c>
      <c r="CS9" s="664"/>
      <c r="CT9" s="664"/>
      <c r="CU9" s="664"/>
      <c r="CV9" s="664"/>
      <c r="CW9" s="664"/>
      <c r="CX9" s="664"/>
      <c r="CY9" s="665"/>
      <c r="CZ9" s="723">
        <v>4.5</v>
      </c>
      <c r="DA9" s="723"/>
      <c r="DB9" s="723"/>
      <c r="DC9" s="723"/>
      <c r="DD9" s="669">
        <v>12302</v>
      </c>
      <c r="DE9" s="664"/>
      <c r="DF9" s="664"/>
      <c r="DG9" s="664"/>
      <c r="DH9" s="664"/>
      <c r="DI9" s="664"/>
      <c r="DJ9" s="664"/>
      <c r="DK9" s="664"/>
      <c r="DL9" s="664"/>
      <c r="DM9" s="664"/>
      <c r="DN9" s="664"/>
      <c r="DO9" s="664"/>
      <c r="DP9" s="665"/>
      <c r="DQ9" s="669">
        <v>571359</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177</v>
      </c>
      <c r="S10" s="664"/>
      <c r="T10" s="664"/>
      <c r="U10" s="664"/>
      <c r="V10" s="664"/>
      <c r="W10" s="664"/>
      <c r="X10" s="664"/>
      <c r="Y10" s="665"/>
      <c r="Z10" s="723" t="s">
        <v>177</v>
      </c>
      <c r="AA10" s="723"/>
      <c r="AB10" s="723"/>
      <c r="AC10" s="723"/>
      <c r="AD10" s="724" t="s">
        <v>241</v>
      </c>
      <c r="AE10" s="724"/>
      <c r="AF10" s="724"/>
      <c r="AG10" s="724"/>
      <c r="AH10" s="724"/>
      <c r="AI10" s="724"/>
      <c r="AJ10" s="724"/>
      <c r="AK10" s="724"/>
      <c r="AL10" s="666" t="s">
        <v>241</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50152</v>
      </c>
      <c r="BH10" s="664"/>
      <c r="BI10" s="664"/>
      <c r="BJ10" s="664"/>
      <c r="BK10" s="664"/>
      <c r="BL10" s="664"/>
      <c r="BM10" s="664"/>
      <c r="BN10" s="665"/>
      <c r="BO10" s="723">
        <v>2</v>
      </c>
      <c r="BP10" s="723"/>
      <c r="BQ10" s="723"/>
      <c r="BR10" s="723"/>
      <c r="BS10" s="669" t="s">
        <v>241</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45213</v>
      </c>
      <c r="CS10" s="664"/>
      <c r="CT10" s="664"/>
      <c r="CU10" s="664"/>
      <c r="CV10" s="664"/>
      <c r="CW10" s="664"/>
      <c r="CX10" s="664"/>
      <c r="CY10" s="665"/>
      <c r="CZ10" s="723">
        <v>0.3</v>
      </c>
      <c r="DA10" s="723"/>
      <c r="DB10" s="723"/>
      <c r="DC10" s="723"/>
      <c r="DD10" s="669" t="s">
        <v>177</v>
      </c>
      <c r="DE10" s="664"/>
      <c r="DF10" s="664"/>
      <c r="DG10" s="664"/>
      <c r="DH10" s="664"/>
      <c r="DI10" s="664"/>
      <c r="DJ10" s="664"/>
      <c r="DK10" s="664"/>
      <c r="DL10" s="664"/>
      <c r="DM10" s="664"/>
      <c r="DN10" s="664"/>
      <c r="DO10" s="664"/>
      <c r="DP10" s="665"/>
      <c r="DQ10" s="669">
        <v>15502</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241</v>
      </c>
      <c r="AA11" s="723"/>
      <c r="AB11" s="723"/>
      <c r="AC11" s="723"/>
      <c r="AD11" s="724" t="s">
        <v>177</v>
      </c>
      <c r="AE11" s="724"/>
      <c r="AF11" s="724"/>
      <c r="AG11" s="724"/>
      <c r="AH11" s="724"/>
      <c r="AI11" s="724"/>
      <c r="AJ11" s="724"/>
      <c r="AK11" s="724"/>
      <c r="AL11" s="666" t="s">
        <v>177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107482</v>
      </c>
      <c r="BH11" s="664"/>
      <c r="BI11" s="664"/>
      <c r="BJ11" s="664"/>
      <c r="BK11" s="664"/>
      <c r="BL11" s="664"/>
      <c r="BM11" s="664"/>
      <c r="BN11" s="665"/>
      <c r="BO11" s="723">
        <v>4.3</v>
      </c>
      <c r="BP11" s="723"/>
      <c r="BQ11" s="723"/>
      <c r="BR11" s="723"/>
      <c r="BS11" s="669">
        <v>21315</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662436</v>
      </c>
      <c r="CS11" s="664"/>
      <c r="CT11" s="664"/>
      <c r="CU11" s="664"/>
      <c r="CV11" s="664"/>
      <c r="CW11" s="664"/>
      <c r="CX11" s="664"/>
      <c r="CY11" s="665"/>
      <c r="CZ11" s="723">
        <v>5</v>
      </c>
      <c r="DA11" s="723"/>
      <c r="DB11" s="723"/>
      <c r="DC11" s="723"/>
      <c r="DD11" s="669">
        <v>272866</v>
      </c>
      <c r="DE11" s="664"/>
      <c r="DF11" s="664"/>
      <c r="DG11" s="664"/>
      <c r="DH11" s="664"/>
      <c r="DI11" s="664"/>
      <c r="DJ11" s="664"/>
      <c r="DK11" s="664"/>
      <c r="DL11" s="664"/>
      <c r="DM11" s="664"/>
      <c r="DN11" s="664"/>
      <c r="DO11" s="664"/>
      <c r="DP11" s="665"/>
      <c r="DQ11" s="669">
        <v>263086</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454914</v>
      </c>
      <c r="S12" s="664"/>
      <c r="T12" s="664"/>
      <c r="U12" s="664"/>
      <c r="V12" s="664"/>
      <c r="W12" s="664"/>
      <c r="X12" s="664"/>
      <c r="Y12" s="665"/>
      <c r="Z12" s="723">
        <v>3.2</v>
      </c>
      <c r="AA12" s="723"/>
      <c r="AB12" s="723"/>
      <c r="AC12" s="723"/>
      <c r="AD12" s="724">
        <v>454914</v>
      </c>
      <c r="AE12" s="724"/>
      <c r="AF12" s="724"/>
      <c r="AG12" s="724"/>
      <c r="AH12" s="724"/>
      <c r="AI12" s="724"/>
      <c r="AJ12" s="724"/>
      <c r="AK12" s="724"/>
      <c r="AL12" s="666">
        <v>6.4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1066189</v>
      </c>
      <c r="BH12" s="664"/>
      <c r="BI12" s="664"/>
      <c r="BJ12" s="664"/>
      <c r="BK12" s="664"/>
      <c r="BL12" s="664"/>
      <c r="BM12" s="664"/>
      <c r="BN12" s="665"/>
      <c r="BO12" s="723">
        <v>42.8</v>
      </c>
      <c r="BP12" s="723"/>
      <c r="BQ12" s="723"/>
      <c r="BR12" s="723"/>
      <c r="BS12" s="669" t="s">
        <v>241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567983</v>
      </c>
      <c r="CS12" s="664"/>
      <c r="CT12" s="664"/>
      <c r="CU12" s="664"/>
      <c r="CV12" s="664"/>
      <c r="CW12" s="664"/>
      <c r="CX12" s="664"/>
      <c r="CY12" s="665"/>
      <c r="CZ12" s="723">
        <v>4.3</v>
      </c>
      <c r="DA12" s="723"/>
      <c r="DB12" s="723"/>
      <c r="DC12" s="723"/>
      <c r="DD12" s="669">
        <v>41748</v>
      </c>
      <c r="DE12" s="664"/>
      <c r="DF12" s="664"/>
      <c r="DG12" s="664"/>
      <c r="DH12" s="664"/>
      <c r="DI12" s="664"/>
      <c r="DJ12" s="664"/>
      <c r="DK12" s="664"/>
      <c r="DL12" s="664"/>
      <c r="DM12" s="664"/>
      <c r="DN12" s="664"/>
      <c r="DO12" s="664"/>
      <c r="DP12" s="665"/>
      <c r="DQ12" s="669">
        <v>244636</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v>6805</v>
      </c>
      <c r="S13" s="664"/>
      <c r="T13" s="664"/>
      <c r="U13" s="664"/>
      <c r="V13" s="664"/>
      <c r="W13" s="664"/>
      <c r="X13" s="664"/>
      <c r="Y13" s="665"/>
      <c r="Z13" s="723">
        <v>0</v>
      </c>
      <c r="AA13" s="723"/>
      <c r="AB13" s="723"/>
      <c r="AC13" s="723"/>
      <c r="AD13" s="724">
        <v>6805</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1053320</v>
      </c>
      <c r="BH13" s="664"/>
      <c r="BI13" s="664"/>
      <c r="BJ13" s="664"/>
      <c r="BK13" s="664"/>
      <c r="BL13" s="664"/>
      <c r="BM13" s="664"/>
      <c r="BN13" s="665"/>
      <c r="BO13" s="723">
        <v>42.3</v>
      </c>
      <c r="BP13" s="723"/>
      <c r="BQ13" s="723"/>
      <c r="BR13" s="723"/>
      <c r="BS13" s="669" t="s">
        <v>241</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1789911</v>
      </c>
      <c r="CS13" s="664"/>
      <c r="CT13" s="664"/>
      <c r="CU13" s="664"/>
      <c r="CV13" s="664"/>
      <c r="CW13" s="664"/>
      <c r="CX13" s="664"/>
      <c r="CY13" s="665"/>
      <c r="CZ13" s="723">
        <v>13.5</v>
      </c>
      <c r="DA13" s="723"/>
      <c r="DB13" s="723"/>
      <c r="DC13" s="723"/>
      <c r="DD13" s="669">
        <v>678688</v>
      </c>
      <c r="DE13" s="664"/>
      <c r="DF13" s="664"/>
      <c r="DG13" s="664"/>
      <c r="DH13" s="664"/>
      <c r="DI13" s="664"/>
      <c r="DJ13" s="664"/>
      <c r="DK13" s="664"/>
      <c r="DL13" s="664"/>
      <c r="DM13" s="664"/>
      <c r="DN13" s="664"/>
      <c r="DO13" s="664"/>
      <c r="DP13" s="665"/>
      <c r="DQ13" s="669">
        <v>1145606</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177</v>
      </c>
      <c r="S14" s="664"/>
      <c r="T14" s="664"/>
      <c r="U14" s="664"/>
      <c r="V14" s="664"/>
      <c r="W14" s="664"/>
      <c r="X14" s="664"/>
      <c r="Y14" s="665"/>
      <c r="Z14" s="723" t="s">
        <v>177</v>
      </c>
      <c r="AA14" s="723"/>
      <c r="AB14" s="723"/>
      <c r="AC14" s="723"/>
      <c r="AD14" s="724" t="s">
        <v>177</v>
      </c>
      <c r="AE14" s="724"/>
      <c r="AF14" s="724"/>
      <c r="AG14" s="724"/>
      <c r="AH14" s="724"/>
      <c r="AI14" s="724"/>
      <c r="AJ14" s="724"/>
      <c r="AK14" s="724"/>
      <c r="AL14" s="666" t="s">
        <v>177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84319</v>
      </c>
      <c r="BH14" s="664"/>
      <c r="BI14" s="664"/>
      <c r="BJ14" s="664"/>
      <c r="BK14" s="664"/>
      <c r="BL14" s="664"/>
      <c r="BM14" s="664"/>
      <c r="BN14" s="665"/>
      <c r="BO14" s="723">
        <v>3.4</v>
      </c>
      <c r="BP14" s="723"/>
      <c r="BQ14" s="723"/>
      <c r="BR14" s="723"/>
      <c r="BS14" s="669" t="s">
        <v>177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418236</v>
      </c>
      <c r="CS14" s="664"/>
      <c r="CT14" s="664"/>
      <c r="CU14" s="664"/>
      <c r="CV14" s="664"/>
      <c r="CW14" s="664"/>
      <c r="CX14" s="664"/>
      <c r="CY14" s="665"/>
      <c r="CZ14" s="723">
        <v>3.1</v>
      </c>
      <c r="DA14" s="723"/>
      <c r="DB14" s="723"/>
      <c r="DC14" s="723"/>
      <c r="DD14" s="669">
        <v>26365</v>
      </c>
      <c r="DE14" s="664"/>
      <c r="DF14" s="664"/>
      <c r="DG14" s="664"/>
      <c r="DH14" s="664"/>
      <c r="DI14" s="664"/>
      <c r="DJ14" s="664"/>
      <c r="DK14" s="664"/>
      <c r="DL14" s="664"/>
      <c r="DM14" s="664"/>
      <c r="DN14" s="664"/>
      <c r="DO14" s="664"/>
      <c r="DP14" s="665"/>
      <c r="DQ14" s="669">
        <v>383697</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32168</v>
      </c>
      <c r="S15" s="664"/>
      <c r="T15" s="664"/>
      <c r="U15" s="664"/>
      <c r="V15" s="664"/>
      <c r="W15" s="664"/>
      <c r="X15" s="664"/>
      <c r="Y15" s="665"/>
      <c r="Z15" s="723">
        <v>0.2</v>
      </c>
      <c r="AA15" s="723"/>
      <c r="AB15" s="723"/>
      <c r="AC15" s="723"/>
      <c r="AD15" s="724">
        <v>32168</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140240</v>
      </c>
      <c r="BH15" s="664"/>
      <c r="BI15" s="664"/>
      <c r="BJ15" s="664"/>
      <c r="BK15" s="664"/>
      <c r="BL15" s="664"/>
      <c r="BM15" s="664"/>
      <c r="BN15" s="665"/>
      <c r="BO15" s="723">
        <v>5.6</v>
      </c>
      <c r="BP15" s="723"/>
      <c r="BQ15" s="723"/>
      <c r="BR15" s="723"/>
      <c r="BS15" s="669" t="s">
        <v>241</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1928247</v>
      </c>
      <c r="CS15" s="664"/>
      <c r="CT15" s="664"/>
      <c r="CU15" s="664"/>
      <c r="CV15" s="664"/>
      <c r="CW15" s="664"/>
      <c r="CX15" s="664"/>
      <c r="CY15" s="665"/>
      <c r="CZ15" s="723">
        <v>14.5</v>
      </c>
      <c r="DA15" s="723"/>
      <c r="DB15" s="723"/>
      <c r="DC15" s="723"/>
      <c r="DD15" s="669">
        <v>1039036</v>
      </c>
      <c r="DE15" s="664"/>
      <c r="DF15" s="664"/>
      <c r="DG15" s="664"/>
      <c r="DH15" s="664"/>
      <c r="DI15" s="664"/>
      <c r="DJ15" s="664"/>
      <c r="DK15" s="664"/>
      <c r="DL15" s="664"/>
      <c r="DM15" s="664"/>
      <c r="DN15" s="664"/>
      <c r="DO15" s="664"/>
      <c r="DP15" s="665"/>
      <c r="DQ15" s="669">
        <v>870305</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177</v>
      </c>
      <c r="S16" s="664"/>
      <c r="T16" s="664"/>
      <c r="U16" s="664"/>
      <c r="V16" s="664"/>
      <c r="W16" s="664"/>
      <c r="X16" s="664"/>
      <c r="Y16" s="665"/>
      <c r="Z16" s="723" t="s">
        <v>177</v>
      </c>
      <c r="AA16" s="723"/>
      <c r="AB16" s="723"/>
      <c r="AC16" s="723"/>
      <c r="AD16" s="724" t="s">
        <v>241</v>
      </c>
      <c r="AE16" s="724"/>
      <c r="AF16" s="724"/>
      <c r="AG16" s="724"/>
      <c r="AH16" s="724"/>
      <c r="AI16" s="724"/>
      <c r="AJ16" s="724"/>
      <c r="AK16" s="724"/>
      <c r="AL16" s="666" t="s">
        <v>177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241</v>
      </c>
      <c r="BP16" s="723"/>
      <c r="BQ16" s="723"/>
      <c r="BR16" s="723"/>
      <c r="BS16" s="669" t="s">
        <v>241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8196</v>
      </c>
      <c r="CS16" s="664"/>
      <c r="CT16" s="664"/>
      <c r="CU16" s="664"/>
      <c r="CV16" s="664"/>
      <c r="CW16" s="664"/>
      <c r="CX16" s="664"/>
      <c r="CY16" s="665"/>
      <c r="CZ16" s="723">
        <v>0.1</v>
      </c>
      <c r="DA16" s="723"/>
      <c r="DB16" s="723"/>
      <c r="DC16" s="723"/>
      <c r="DD16" s="669" t="s">
        <v>177</v>
      </c>
      <c r="DE16" s="664"/>
      <c r="DF16" s="664"/>
      <c r="DG16" s="664"/>
      <c r="DH16" s="664"/>
      <c r="DI16" s="664"/>
      <c r="DJ16" s="664"/>
      <c r="DK16" s="664"/>
      <c r="DL16" s="664"/>
      <c r="DM16" s="664"/>
      <c r="DN16" s="664"/>
      <c r="DO16" s="664"/>
      <c r="DP16" s="665"/>
      <c r="DQ16" s="669">
        <v>3956</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11096</v>
      </c>
      <c r="S17" s="664"/>
      <c r="T17" s="664"/>
      <c r="U17" s="664"/>
      <c r="V17" s="664"/>
      <c r="W17" s="664"/>
      <c r="X17" s="664"/>
      <c r="Y17" s="665"/>
      <c r="Z17" s="723">
        <v>0.1</v>
      </c>
      <c r="AA17" s="723"/>
      <c r="AB17" s="723"/>
      <c r="AC17" s="723"/>
      <c r="AD17" s="724">
        <v>11096</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177</v>
      </c>
      <c r="BH17" s="664"/>
      <c r="BI17" s="664"/>
      <c r="BJ17" s="664"/>
      <c r="BK17" s="664"/>
      <c r="BL17" s="664"/>
      <c r="BM17" s="664"/>
      <c r="BN17" s="665"/>
      <c r="BO17" s="723" t="s">
        <v>177</v>
      </c>
      <c r="BP17" s="723"/>
      <c r="BQ17" s="723"/>
      <c r="BR17" s="723"/>
      <c r="BS17" s="669" t="s">
        <v>241</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1531943</v>
      </c>
      <c r="CS17" s="664"/>
      <c r="CT17" s="664"/>
      <c r="CU17" s="664"/>
      <c r="CV17" s="664"/>
      <c r="CW17" s="664"/>
      <c r="CX17" s="664"/>
      <c r="CY17" s="665"/>
      <c r="CZ17" s="723">
        <v>11.5</v>
      </c>
      <c r="DA17" s="723"/>
      <c r="DB17" s="723"/>
      <c r="DC17" s="723"/>
      <c r="DD17" s="669" t="s">
        <v>241</v>
      </c>
      <c r="DE17" s="664"/>
      <c r="DF17" s="664"/>
      <c r="DG17" s="664"/>
      <c r="DH17" s="664"/>
      <c r="DI17" s="664"/>
      <c r="DJ17" s="664"/>
      <c r="DK17" s="664"/>
      <c r="DL17" s="664"/>
      <c r="DM17" s="664"/>
      <c r="DN17" s="664"/>
      <c r="DO17" s="664"/>
      <c r="DP17" s="665"/>
      <c r="DQ17" s="669">
        <v>1426795</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4640643</v>
      </c>
      <c r="S18" s="664"/>
      <c r="T18" s="664"/>
      <c r="U18" s="664"/>
      <c r="V18" s="664"/>
      <c r="W18" s="664"/>
      <c r="X18" s="664"/>
      <c r="Y18" s="665"/>
      <c r="Z18" s="723">
        <v>33.1</v>
      </c>
      <c r="AA18" s="723"/>
      <c r="AB18" s="723"/>
      <c r="AC18" s="723"/>
      <c r="AD18" s="724">
        <v>4042308</v>
      </c>
      <c r="AE18" s="724"/>
      <c r="AF18" s="724"/>
      <c r="AG18" s="724"/>
      <c r="AH18" s="724"/>
      <c r="AI18" s="724"/>
      <c r="AJ18" s="724"/>
      <c r="AK18" s="724"/>
      <c r="AL18" s="666">
        <v>57.2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177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177</v>
      </c>
      <c r="CS18" s="664"/>
      <c r="CT18" s="664"/>
      <c r="CU18" s="664"/>
      <c r="CV18" s="664"/>
      <c r="CW18" s="664"/>
      <c r="CX18" s="664"/>
      <c r="CY18" s="665"/>
      <c r="CZ18" s="723" t="s">
        <v>177</v>
      </c>
      <c r="DA18" s="723"/>
      <c r="DB18" s="723"/>
      <c r="DC18" s="723"/>
      <c r="DD18" s="669" t="s">
        <v>241</v>
      </c>
      <c r="DE18" s="664"/>
      <c r="DF18" s="664"/>
      <c r="DG18" s="664"/>
      <c r="DH18" s="664"/>
      <c r="DI18" s="664"/>
      <c r="DJ18" s="664"/>
      <c r="DK18" s="664"/>
      <c r="DL18" s="664"/>
      <c r="DM18" s="664"/>
      <c r="DN18" s="664"/>
      <c r="DO18" s="664"/>
      <c r="DP18" s="665"/>
      <c r="DQ18" s="669" t="s">
        <v>177</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4042308</v>
      </c>
      <c r="S19" s="664"/>
      <c r="T19" s="664"/>
      <c r="U19" s="664"/>
      <c r="V19" s="664"/>
      <c r="W19" s="664"/>
      <c r="X19" s="664"/>
      <c r="Y19" s="665"/>
      <c r="Z19" s="723">
        <v>28.8</v>
      </c>
      <c r="AA19" s="723"/>
      <c r="AB19" s="723"/>
      <c r="AC19" s="723"/>
      <c r="AD19" s="724">
        <v>4042308</v>
      </c>
      <c r="AE19" s="724"/>
      <c r="AF19" s="724"/>
      <c r="AG19" s="724"/>
      <c r="AH19" s="724"/>
      <c r="AI19" s="724"/>
      <c r="AJ19" s="724"/>
      <c r="AK19" s="724"/>
      <c r="AL19" s="666">
        <v>57.2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135420</v>
      </c>
      <c r="BH19" s="664"/>
      <c r="BI19" s="664"/>
      <c r="BJ19" s="664"/>
      <c r="BK19" s="664"/>
      <c r="BL19" s="664"/>
      <c r="BM19" s="664"/>
      <c r="BN19" s="665"/>
      <c r="BO19" s="723">
        <v>5.4</v>
      </c>
      <c r="BP19" s="723"/>
      <c r="BQ19" s="723"/>
      <c r="BR19" s="723"/>
      <c r="BS19" s="669" t="s">
        <v>241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241</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598328</v>
      </c>
      <c r="S20" s="664"/>
      <c r="T20" s="664"/>
      <c r="U20" s="664"/>
      <c r="V20" s="664"/>
      <c r="W20" s="664"/>
      <c r="X20" s="664"/>
      <c r="Y20" s="665"/>
      <c r="Z20" s="723">
        <v>4.3</v>
      </c>
      <c r="AA20" s="723"/>
      <c r="AB20" s="723"/>
      <c r="AC20" s="723"/>
      <c r="AD20" s="724" t="s">
        <v>241</v>
      </c>
      <c r="AE20" s="724"/>
      <c r="AF20" s="724"/>
      <c r="AG20" s="724"/>
      <c r="AH20" s="724"/>
      <c r="AI20" s="724"/>
      <c r="AJ20" s="724"/>
      <c r="AK20" s="724"/>
      <c r="AL20" s="666" t="s">
        <v>177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135420</v>
      </c>
      <c r="BH20" s="664"/>
      <c r="BI20" s="664"/>
      <c r="BJ20" s="664"/>
      <c r="BK20" s="664"/>
      <c r="BL20" s="664"/>
      <c r="BM20" s="664"/>
      <c r="BN20" s="665"/>
      <c r="BO20" s="723">
        <v>5.4</v>
      </c>
      <c r="BP20" s="723"/>
      <c r="BQ20" s="723"/>
      <c r="BR20" s="723"/>
      <c r="BS20" s="669" t="s">
        <v>241</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13284141</v>
      </c>
      <c r="CS20" s="664"/>
      <c r="CT20" s="664"/>
      <c r="CU20" s="664"/>
      <c r="CV20" s="664"/>
      <c r="CW20" s="664"/>
      <c r="CX20" s="664"/>
      <c r="CY20" s="665"/>
      <c r="CZ20" s="723">
        <v>100</v>
      </c>
      <c r="DA20" s="723"/>
      <c r="DB20" s="723"/>
      <c r="DC20" s="723"/>
      <c r="DD20" s="669">
        <v>2256930</v>
      </c>
      <c r="DE20" s="664"/>
      <c r="DF20" s="664"/>
      <c r="DG20" s="664"/>
      <c r="DH20" s="664"/>
      <c r="DI20" s="664"/>
      <c r="DJ20" s="664"/>
      <c r="DK20" s="664"/>
      <c r="DL20" s="664"/>
      <c r="DM20" s="664"/>
      <c r="DN20" s="664"/>
      <c r="DO20" s="664"/>
      <c r="DP20" s="665"/>
      <c r="DQ20" s="669">
        <v>8680246</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v>7</v>
      </c>
      <c r="S21" s="664"/>
      <c r="T21" s="664"/>
      <c r="U21" s="664"/>
      <c r="V21" s="664"/>
      <c r="W21" s="664"/>
      <c r="X21" s="664"/>
      <c r="Y21" s="665"/>
      <c r="Z21" s="723">
        <v>0</v>
      </c>
      <c r="AA21" s="723"/>
      <c r="AB21" s="723"/>
      <c r="AC21" s="723"/>
      <c r="AD21" s="724" t="s">
        <v>241</v>
      </c>
      <c r="AE21" s="724"/>
      <c r="AF21" s="724"/>
      <c r="AG21" s="724"/>
      <c r="AH21" s="724"/>
      <c r="AI21" s="724"/>
      <c r="AJ21" s="724"/>
      <c r="AK21" s="724"/>
      <c r="AL21" s="666" t="s">
        <v>241</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18448</v>
      </c>
      <c r="BH21" s="664"/>
      <c r="BI21" s="664"/>
      <c r="BJ21" s="664"/>
      <c r="BK21" s="664"/>
      <c r="BL21" s="664"/>
      <c r="BM21" s="664"/>
      <c r="BN21" s="665"/>
      <c r="BO21" s="723">
        <v>0.7</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7764287</v>
      </c>
      <c r="S22" s="664"/>
      <c r="T22" s="664"/>
      <c r="U22" s="664"/>
      <c r="V22" s="664"/>
      <c r="W22" s="664"/>
      <c r="X22" s="664"/>
      <c r="Y22" s="665"/>
      <c r="Z22" s="723">
        <v>55.3</v>
      </c>
      <c r="AA22" s="723"/>
      <c r="AB22" s="723"/>
      <c r="AC22" s="723"/>
      <c r="AD22" s="724">
        <v>7048980</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177</v>
      </c>
      <c r="BP22" s="723"/>
      <c r="BQ22" s="723"/>
      <c r="BR22" s="723"/>
      <c r="BS22" s="669" t="s">
        <v>177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3914</v>
      </c>
      <c r="S23" s="664"/>
      <c r="T23" s="664"/>
      <c r="U23" s="664"/>
      <c r="V23" s="664"/>
      <c r="W23" s="664"/>
      <c r="X23" s="664"/>
      <c r="Y23" s="665"/>
      <c r="Z23" s="723">
        <v>0</v>
      </c>
      <c r="AA23" s="723"/>
      <c r="AB23" s="723"/>
      <c r="AC23" s="723"/>
      <c r="AD23" s="724">
        <v>3914</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116972</v>
      </c>
      <c r="BH23" s="664"/>
      <c r="BI23" s="664"/>
      <c r="BJ23" s="664"/>
      <c r="BK23" s="664"/>
      <c r="BL23" s="664"/>
      <c r="BM23" s="664"/>
      <c r="BN23" s="665"/>
      <c r="BO23" s="723">
        <v>4.7</v>
      </c>
      <c r="BP23" s="723"/>
      <c r="BQ23" s="723"/>
      <c r="BR23" s="723"/>
      <c r="BS23" s="669" t="s">
        <v>177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15809</v>
      </c>
      <c r="S24" s="664"/>
      <c r="T24" s="664"/>
      <c r="U24" s="664"/>
      <c r="V24" s="664"/>
      <c r="W24" s="664"/>
      <c r="X24" s="664"/>
      <c r="Y24" s="665"/>
      <c r="Z24" s="723">
        <v>0.1</v>
      </c>
      <c r="AA24" s="723"/>
      <c r="AB24" s="723"/>
      <c r="AC24" s="723"/>
      <c r="AD24" s="724" t="s">
        <v>241</v>
      </c>
      <c r="AE24" s="724"/>
      <c r="AF24" s="724"/>
      <c r="AG24" s="724"/>
      <c r="AH24" s="724"/>
      <c r="AI24" s="724"/>
      <c r="AJ24" s="724"/>
      <c r="AK24" s="724"/>
      <c r="AL24" s="666" t="s">
        <v>177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177</v>
      </c>
      <c r="BP24" s="723"/>
      <c r="BQ24" s="723"/>
      <c r="BR24" s="723"/>
      <c r="BS24" s="669" t="s">
        <v>177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5358476</v>
      </c>
      <c r="CS24" s="727"/>
      <c r="CT24" s="727"/>
      <c r="CU24" s="727"/>
      <c r="CV24" s="727"/>
      <c r="CW24" s="727"/>
      <c r="CX24" s="727"/>
      <c r="CY24" s="773"/>
      <c r="CZ24" s="774">
        <v>40.299999999999997</v>
      </c>
      <c r="DA24" s="743"/>
      <c r="DB24" s="743"/>
      <c r="DC24" s="777"/>
      <c r="DD24" s="772">
        <v>4039793</v>
      </c>
      <c r="DE24" s="727"/>
      <c r="DF24" s="727"/>
      <c r="DG24" s="727"/>
      <c r="DH24" s="727"/>
      <c r="DI24" s="727"/>
      <c r="DJ24" s="727"/>
      <c r="DK24" s="773"/>
      <c r="DL24" s="772">
        <v>3891043</v>
      </c>
      <c r="DM24" s="727"/>
      <c r="DN24" s="727"/>
      <c r="DO24" s="727"/>
      <c r="DP24" s="727"/>
      <c r="DQ24" s="727"/>
      <c r="DR24" s="727"/>
      <c r="DS24" s="727"/>
      <c r="DT24" s="727"/>
      <c r="DU24" s="727"/>
      <c r="DV24" s="773"/>
      <c r="DW24" s="774">
        <v>52.4</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149012</v>
      </c>
      <c r="S25" s="664"/>
      <c r="T25" s="664"/>
      <c r="U25" s="664"/>
      <c r="V25" s="664"/>
      <c r="W25" s="664"/>
      <c r="X25" s="664"/>
      <c r="Y25" s="665"/>
      <c r="Z25" s="723">
        <v>1.1000000000000001</v>
      </c>
      <c r="AA25" s="723"/>
      <c r="AB25" s="723"/>
      <c r="AC25" s="723"/>
      <c r="AD25" s="724">
        <v>3800</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177</v>
      </c>
      <c r="BP25" s="723"/>
      <c r="BQ25" s="723"/>
      <c r="BR25" s="723"/>
      <c r="BS25" s="669" t="s">
        <v>241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2231983</v>
      </c>
      <c r="CS25" s="662"/>
      <c r="CT25" s="662"/>
      <c r="CU25" s="662"/>
      <c r="CV25" s="662"/>
      <c r="CW25" s="662"/>
      <c r="CX25" s="662"/>
      <c r="CY25" s="663"/>
      <c r="CZ25" s="666">
        <v>16.8</v>
      </c>
      <c r="DA25" s="695"/>
      <c r="DB25" s="695"/>
      <c r="DC25" s="696"/>
      <c r="DD25" s="669">
        <v>2112682</v>
      </c>
      <c r="DE25" s="662"/>
      <c r="DF25" s="662"/>
      <c r="DG25" s="662"/>
      <c r="DH25" s="662"/>
      <c r="DI25" s="662"/>
      <c r="DJ25" s="662"/>
      <c r="DK25" s="663"/>
      <c r="DL25" s="669">
        <v>2038902</v>
      </c>
      <c r="DM25" s="662"/>
      <c r="DN25" s="662"/>
      <c r="DO25" s="662"/>
      <c r="DP25" s="662"/>
      <c r="DQ25" s="662"/>
      <c r="DR25" s="662"/>
      <c r="DS25" s="662"/>
      <c r="DT25" s="662"/>
      <c r="DU25" s="662"/>
      <c r="DV25" s="663"/>
      <c r="DW25" s="666">
        <v>27.5</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16922</v>
      </c>
      <c r="S26" s="664"/>
      <c r="T26" s="664"/>
      <c r="U26" s="664"/>
      <c r="V26" s="664"/>
      <c r="W26" s="664"/>
      <c r="X26" s="664"/>
      <c r="Y26" s="665"/>
      <c r="Z26" s="723">
        <v>0.1</v>
      </c>
      <c r="AA26" s="723"/>
      <c r="AB26" s="723"/>
      <c r="AC26" s="723"/>
      <c r="AD26" s="724" t="s">
        <v>177</v>
      </c>
      <c r="AE26" s="724"/>
      <c r="AF26" s="724"/>
      <c r="AG26" s="724"/>
      <c r="AH26" s="724"/>
      <c r="AI26" s="724"/>
      <c r="AJ26" s="724"/>
      <c r="AK26" s="724"/>
      <c r="AL26" s="666" t="s">
        <v>177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177</v>
      </c>
      <c r="BP26" s="723"/>
      <c r="BQ26" s="723"/>
      <c r="BR26" s="723"/>
      <c r="BS26" s="669" t="s">
        <v>177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1404315</v>
      </c>
      <c r="CS26" s="664"/>
      <c r="CT26" s="664"/>
      <c r="CU26" s="664"/>
      <c r="CV26" s="664"/>
      <c r="CW26" s="664"/>
      <c r="CX26" s="664"/>
      <c r="CY26" s="665"/>
      <c r="CZ26" s="666">
        <v>10.6</v>
      </c>
      <c r="DA26" s="695"/>
      <c r="DB26" s="695"/>
      <c r="DC26" s="696"/>
      <c r="DD26" s="669">
        <v>1303862</v>
      </c>
      <c r="DE26" s="664"/>
      <c r="DF26" s="664"/>
      <c r="DG26" s="664"/>
      <c r="DH26" s="664"/>
      <c r="DI26" s="664"/>
      <c r="DJ26" s="664"/>
      <c r="DK26" s="665"/>
      <c r="DL26" s="669" t="s">
        <v>177</v>
      </c>
      <c r="DM26" s="664"/>
      <c r="DN26" s="664"/>
      <c r="DO26" s="664"/>
      <c r="DP26" s="664"/>
      <c r="DQ26" s="664"/>
      <c r="DR26" s="664"/>
      <c r="DS26" s="664"/>
      <c r="DT26" s="664"/>
      <c r="DU26" s="664"/>
      <c r="DV26" s="665"/>
      <c r="DW26" s="666" t="s">
        <v>177</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1369881</v>
      </c>
      <c r="S27" s="664"/>
      <c r="T27" s="664"/>
      <c r="U27" s="664"/>
      <c r="V27" s="664"/>
      <c r="W27" s="664"/>
      <c r="X27" s="664"/>
      <c r="Y27" s="665"/>
      <c r="Z27" s="723">
        <v>9.8000000000000007</v>
      </c>
      <c r="AA27" s="723"/>
      <c r="AB27" s="723"/>
      <c r="AC27" s="723"/>
      <c r="AD27" s="724" t="s">
        <v>241</v>
      </c>
      <c r="AE27" s="724"/>
      <c r="AF27" s="724"/>
      <c r="AG27" s="724"/>
      <c r="AH27" s="724"/>
      <c r="AI27" s="724"/>
      <c r="AJ27" s="724"/>
      <c r="AK27" s="724"/>
      <c r="AL27" s="666" t="s">
        <v>241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2489883</v>
      </c>
      <c r="BH27" s="664"/>
      <c r="BI27" s="664"/>
      <c r="BJ27" s="664"/>
      <c r="BK27" s="664"/>
      <c r="BL27" s="664"/>
      <c r="BM27" s="664"/>
      <c r="BN27" s="665"/>
      <c r="BO27" s="723">
        <v>100</v>
      </c>
      <c r="BP27" s="723"/>
      <c r="BQ27" s="723"/>
      <c r="BR27" s="723"/>
      <c r="BS27" s="669">
        <v>21315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1594550</v>
      </c>
      <c r="CS27" s="662"/>
      <c r="CT27" s="662"/>
      <c r="CU27" s="662"/>
      <c r="CV27" s="662"/>
      <c r="CW27" s="662"/>
      <c r="CX27" s="662"/>
      <c r="CY27" s="663"/>
      <c r="CZ27" s="666">
        <v>12</v>
      </c>
      <c r="DA27" s="695"/>
      <c r="DB27" s="695"/>
      <c r="DC27" s="696"/>
      <c r="DD27" s="669">
        <v>500316</v>
      </c>
      <c r="DE27" s="662"/>
      <c r="DF27" s="662"/>
      <c r="DG27" s="662"/>
      <c r="DH27" s="662"/>
      <c r="DI27" s="662"/>
      <c r="DJ27" s="662"/>
      <c r="DK27" s="663"/>
      <c r="DL27" s="669">
        <v>496808</v>
      </c>
      <c r="DM27" s="662"/>
      <c r="DN27" s="662"/>
      <c r="DO27" s="662"/>
      <c r="DP27" s="662"/>
      <c r="DQ27" s="662"/>
      <c r="DR27" s="662"/>
      <c r="DS27" s="662"/>
      <c r="DT27" s="662"/>
      <c r="DU27" s="662"/>
      <c r="DV27" s="663"/>
      <c r="DW27" s="666">
        <v>6.7</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v>651</v>
      </c>
      <c r="S28" s="664"/>
      <c r="T28" s="664"/>
      <c r="U28" s="664"/>
      <c r="V28" s="664"/>
      <c r="W28" s="664"/>
      <c r="X28" s="664"/>
      <c r="Y28" s="665"/>
      <c r="Z28" s="723">
        <v>0</v>
      </c>
      <c r="AA28" s="723"/>
      <c r="AB28" s="723"/>
      <c r="AC28" s="723"/>
      <c r="AD28" s="724">
        <v>651</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1531943</v>
      </c>
      <c r="CS28" s="664"/>
      <c r="CT28" s="664"/>
      <c r="CU28" s="664"/>
      <c r="CV28" s="664"/>
      <c r="CW28" s="664"/>
      <c r="CX28" s="664"/>
      <c r="CY28" s="665"/>
      <c r="CZ28" s="666">
        <v>11.5</v>
      </c>
      <c r="DA28" s="695"/>
      <c r="DB28" s="695"/>
      <c r="DC28" s="696"/>
      <c r="DD28" s="669">
        <v>1426795</v>
      </c>
      <c r="DE28" s="664"/>
      <c r="DF28" s="664"/>
      <c r="DG28" s="664"/>
      <c r="DH28" s="664"/>
      <c r="DI28" s="664"/>
      <c r="DJ28" s="664"/>
      <c r="DK28" s="665"/>
      <c r="DL28" s="669">
        <v>1355333</v>
      </c>
      <c r="DM28" s="664"/>
      <c r="DN28" s="664"/>
      <c r="DO28" s="664"/>
      <c r="DP28" s="664"/>
      <c r="DQ28" s="664"/>
      <c r="DR28" s="664"/>
      <c r="DS28" s="664"/>
      <c r="DT28" s="664"/>
      <c r="DU28" s="664"/>
      <c r="DV28" s="665"/>
      <c r="DW28" s="666">
        <v>18.3</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866701</v>
      </c>
      <c r="S29" s="664"/>
      <c r="T29" s="664"/>
      <c r="U29" s="664"/>
      <c r="V29" s="664"/>
      <c r="W29" s="664"/>
      <c r="X29" s="664"/>
      <c r="Y29" s="665"/>
      <c r="Z29" s="723">
        <v>6.2</v>
      </c>
      <c r="AA29" s="723"/>
      <c r="AB29" s="723"/>
      <c r="AC29" s="723"/>
      <c r="AD29" s="724" t="s">
        <v>177</v>
      </c>
      <c r="AE29" s="724"/>
      <c r="AF29" s="724"/>
      <c r="AG29" s="724"/>
      <c r="AH29" s="724"/>
      <c r="AI29" s="724"/>
      <c r="AJ29" s="724"/>
      <c r="AK29" s="724"/>
      <c r="AL29" s="666" t="s">
        <v>241</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1531943</v>
      </c>
      <c r="CS29" s="662"/>
      <c r="CT29" s="662"/>
      <c r="CU29" s="662"/>
      <c r="CV29" s="662"/>
      <c r="CW29" s="662"/>
      <c r="CX29" s="662"/>
      <c r="CY29" s="663"/>
      <c r="CZ29" s="666">
        <v>11.5</v>
      </c>
      <c r="DA29" s="695"/>
      <c r="DB29" s="695"/>
      <c r="DC29" s="696"/>
      <c r="DD29" s="669">
        <v>1426795</v>
      </c>
      <c r="DE29" s="662"/>
      <c r="DF29" s="662"/>
      <c r="DG29" s="662"/>
      <c r="DH29" s="662"/>
      <c r="DI29" s="662"/>
      <c r="DJ29" s="662"/>
      <c r="DK29" s="663"/>
      <c r="DL29" s="669">
        <v>1355333</v>
      </c>
      <c r="DM29" s="662"/>
      <c r="DN29" s="662"/>
      <c r="DO29" s="662"/>
      <c r="DP29" s="662"/>
      <c r="DQ29" s="662"/>
      <c r="DR29" s="662"/>
      <c r="DS29" s="662"/>
      <c r="DT29" s="662"/>
      <c r="DU29" s="662"/>
      <c r="DV29" s="663"/>
      <c r="DW29" s="666">
        <v>18.3</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36605</v>
      </c>
      <c r="S30" s="664"/>
      <c r="T30" s="664"/>
      <c r="U30" s="664"/>
      <c r="V30" s="664"/>
      <c r="W30" s="664"/>
      <c r="X30" s="664"/>
      <c r="Y30" s="665"/>
      <c r="Z30" s="723">
        <v>0.3</v>
      </c>
      <c r="AA30" s="723"/>
      <c r="AB30" s="723"/>
      <c r="AC30" s="723"/>
      <c r="AD30" s="724">
        <v>13345</v>
      </c>
      <c r="AE30" s="724"/>
      <c r="AF30" s="724"/>
      <c r="AG30" s="724"/>
      <c r="AH30" s="724"/>
      <c r="AI30" s="724"/>
      <c r="AJ30" s="724"/>
      <c r="AK30" s="724"/>
      <c r="AL30" s="666">
        <v>0.2</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99.3</v>
      </c>
      <c r="BH30" s="742"/>
      <c r="BI30" s="742"/>
      <c r="BJ30" s="742"/>
      <c r="BK30" s="742"/>
      <c r="BL30" s="742"/>
      <c r="BM30" s="743">
        <v>93.1</v>
      </c>
      <c r="BN30" s="742"/>
      <c r="BO30" s="742"/>
      <c r="BP30" s="742"/>
      <c r="BQ30" s="744"/>
      <c r="BR30" s="741">
        <v>99.3</v>
      </c>
      <c r="BS30" s="742"/>
      <c r="BT30" s="742"/>
      <c r="BU30" s="742"/>
      <c r="BV30" s="742"/>
      <c r="BW30" s="742"/>
      <c r="BX30" s="743">
        <v>92.7</v>
      </c>
      <c r="BY30" s="742"/>
      <c r="BZ30" s="742"/>
      <c r="CA30" s="742"/>
      <c r="CB30" s="744"/>
      <c r="CD30" s="747"/>
      <c r="CE30" s="748"/>
      <c r="CF30" s="705" t="s">
        <v>310</v>
      </c>
      <c r="CG30" s="702"/>
      <c r="CH30" s="702"/>
      <c r="CI30" s="702"/>
      <c r="CJ30" s="702"/>
      <c r="CK30" s="702"/>
      <c r="CL30" s="702"/>
      <c r="CM30" s="702"/>
      <c r="CN30" s="702"/>
      <c r="CO30" s="702"/>
      <c r="CP30" s="702"/>
      <c r="CQ30" s="703"/>
      <c r="CR30" s="661">
        <v>1441706</v>
      </c>
      <c r="CS30" s="664"/>
      <c r="CT30" s="664"/>
      <c r="CU30" s="664"/>
      <c r="CV30" s="664"/>
      <c r="CW30" s="664"/>
      <c r="CX30" s="664"/>
      <c r="CY30" s="665"/>
      <c r="CZ30" s="666">
        <v>10.9</v>
      </c>
      <c r="DA30" s="695"/>
      <c r="DB30" s="695"/>
      <c r="DC30" s="696"/>
      <c r="DD30" s="669">
        <v>1337040</v>
      </c>
      <c r="DE30" s="664"/>
      <c r="DF30" s="664"/>
      <c r="DG30" s="664"/>
      <c r="DH30" s="664"/>
      <c r="DI30" s="664"/>
      <c r="DJ30" s="664"/>
      <c r="DK30" s="665"/>
      <c r="DL30" s="669">
        <v>1265578</v>
      </c>
      <c r="DM30" s="664"/>
      <c r="DN30" s="664"/>
      <c r="DO30" s="664"/>
      <c r="DP30" s="664"/>
      <c r="DQ30" s="664"/>
      <c r="DR30" s="664"/>
      <c r="DS30" s="664"/>
      <c r="DT30" s="664"/>
      <c r="DU30" s="664"/>
      <c r="DV30" s="665"/>
      <c r="DW30" s="666">
        <v>17.100000000000001</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441139</v>
      </c>
      <c r="S31" s="664"/>
      <c r="T31" s="664"/>
      <c r="U31" s="664"/>
      <c r="V31" s="664"/>
      <c r="W31" s="664"/>
      <c r="X31" s="664"/>
      <c r="Y31" s="665"/>
      <c r="Z31" s="723">
        <v>3.1</v>
      </c>
      <c r="AA31" s="723"/>
      <c r="AB31" s="723"/>
      <c r="AC31" s="723"/>
      <c r="AD31" s="724" t="s">
        <v>241</v>
      </c>
      <c r="AE31" s="724"/>
      <c r="AF31" s="724"/>
      <c r="AG31" s="724"/>
      <c r="AH31" s="724"/>
      <c r="AI31" s="724"/>
      <c r="AJ31" s="724"/>
      <c r="AK31" s="724"/>
      <c r="AL31" s="666" t="s">
        <v>177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96.7</v>
      </c>
      <c r="BN31" s="740"/>
      <c r="BO31" s="740"/>
      <c r="BP31" s="740"/>
      <c r="BQ31" s="701"/>
      <c r="BR31" s="739">
        <v>99.5</v>
      </c>
      <c r="BS31" s="662"/>
      <c r="BT31" s="662"/>
      <c r="BU31" s="662"/>
      <c r="BV31" s="662"/>
      <c r="BW31" s="662"/>
      <c r="BX31" s="667">
        <v>96.2</v>
      </c>
      <c r="BY31" s="740"/>
      <c r="BZ31" s="740"/>
      <c r="CA31" s="740"/>
      <c r="CB31" s="701"/>
      <c r="CD31" s="747"/>
      <c r="CE31" s="748"/>
      <c r="CF31" s="705" t="s">
        <v>314</v>
      </c>
      <c r="CG31" s="702"/>
      <c r="CH31" s="702"/>
      <c r="CI31" s="702"/>
      <c r="CJ31" s="702"/>
      <c r="CK31" s="702"/>
      <c r="CL31" s="702"/>
      <c r="CM31" s="702"/>
      <c r="CN31" s="702"/>
      <c r="CO31" s="702"/>
      <c r="CP31" s="702"/>
      <c r="CQ31" s="703"/>
      <c r="CR31" s="661">
        <v>90237</v>
      </c>
      <c r="CS31" s="662"/>
      <c r="CT31" s="662"/>
      <c r="CU31" s="662"/>
      <c r="CV31" s="662"/>
      <c r="CW31" s="662"/>
      <c r="CX31" s="662"/>
      <c r="CY31" s="663"/>
      <c r="CZ31" s="666">
        <v>0.7</v>
      </c>
      <c r="DA31" s="695"/>
      <c r="DB31" s="695"/>
      <c r="DC31" s="696"/>
      <c r="DD31" s="669">
        <v>89755</v>
      </c>
      <c r="DE31" s="662"/>
      <c r="DF31" s="662"/>
      <c r="DG31" s="662"/>
      <c r="DH31" s="662"/>
      <c r="DI31" s="662"/>
      <c r="DJ31" s="662"/>
      <c r="DK31" s="663"/>
      <c r="DL31" s="669">
        <v>89755</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1099219</v>
      </c>
      <c r="S32" s="664"/>
      <c r="T32" s="664"/>
      <c r="U32" s="664"/>
      <c r="V32" s="664"/>
      <c r="W32" s="664"/>
      <c r="X32" s="664"/>
      <c r="Y32" s="665"/>
      <c r="Z32" s="723">
        <v>7.8</v>
      </c>
      <c r="AA32" s="723"/>
      <c r="AB32" s="723"/>
      <c r="AC32" s="723"/>
      <c r="AD32" s="724" t="s">
        <v>177</v>
      </c>
      <c r="AE32" s="724"/>
      <c r="AF32" s="724"/>
      <c r="AG32" s="724"/>
      <c r="AH32" s="724"/>
      <c r="AI32" s="724"/>
      <c r="AJ32" s="724"/>
      <c r="AK32" s="724"/>
      <c r="AL32" s="666" t="s">
        <v>177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88.9</v>
      </c>
      <c r="BN32" s="677"/>
      <c r="BO32" s="677"/>
      <c r="BP32" s="677"/>
      <c r="BQ32" s="714"/>
      <c r="BR32" s="738">
        <v>99</v>
      </c>
      <c r="BS32" s="677"/>
      <c r="BT32" s="677"/>
      <c r="BU32" s="677"/>
      <c r="BV32" s="677"/>
      <c r="BW32" s="677"/>
      <c r="BX32" s="721">
        <v>88.7</v>
      </c>
      <c r="BY32" s="677"/>
      <c r="BZ32" s="677"/>
      <c r="CA32" s="677"/>
      <c r="CB32" s="714"/>
      <c r="CD32" s="749"/>
      <c r="CE32" s="750"/>
      <c r="CF32" s="705" t="s">
        <v>317</v>
      </c>
      <c r="CG32" s="702"/>
      <c r="CH32" s="702"/>
      <c r="CI32" s="702"/>
      <c r="CJ32" s="702"/>
      <c r="CK32" s="702"/>
      <c r="CL32" s="702"/>
      <c r="CM32" s="702"/>
      <c r="CN32" s="702"/>
      <c r="CO32" s="702"/>
      <c r="CP32" s="702"/>
      <c r="CQ32" s="703"/>
      <c r="CR32" s="661" t="s">
        <v>177</v>
      </c>
      <c r="CS32" s="664"/>
      <c r="CT32" s="664"/>
      <c r="CU32" s="664"/>
      <c r="CV32" s="664"/>
      <c r="CW32" s="664"/>
      <c r="CX32" s="664"/>
      <c r="CY32" s="665"/>
      <c r="CZ32" s="666" t="s">
        <v>241</v>
      </c>
      <c r="DA32" s="695"/>
      <c r="DB32" s="695"/>
      <c r="DC32" s="696"/>
      <c r="DD32" s="669" t="s">
        <v>177</v>
      </c>
      <c r="DE32" s="664"/>
      <c r="DF32" s="664"/>
      <c r="DG32" s="664"/>
      <c r="DH32" s="664"/>
      <c r="DI32" s="664"/>
      <c r="DJ32" s="664"/>
      <c r="DK32" s="665"/>
      <c r="DL32" s="669" t="s">
        <v>177</v>
      </c>
      <c r="DM32" s="664"/>
      <c r="DN32" s="664"/>
      <c r="DO32" s="664"/>
      <c r="DP32" s="664"/>
      <c r="DQ32" s="664"/>
      <c r="DR32" s="664"/>
      <c r="DS32" s="664"/>
      <c r="DT32" s="664"/>
      <c r="DU32" s="664"/>
      <c r="DV32" s="665"/>
      <c r="DW32" s="666" t="s">
        <v>241</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313307</v>
      </c>
      <c r="S33" s="664"/>
      <c r="T33" s="664"/>
      <c r="U33" s="664"/>
      <c r="V33" s="664"/>
      <c r="W33" s="664"/>
      <c r="X33" s="664"/>
      <c r="Y33" s="665"/>
      <c r="Z33" s="723">
        <v>2.2000000000000002</v>
      </c>
      <c r="AA33" s="723"/>
      <c r="AB33" s="723"/>
      <c r="AC33" s="723"/>
      <c r="AD33" s="724" t="s">
        <v>177</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5660539</v>
      </c>
      <c r="CS33" s="662"/>
      <c r="CT33" s="662"/>
      <c r="CU33" s="662"/>
      <c r="CV33" s="662"/>
      <c r="CW33" s="662"/>
      <c r="CX33" s="662"/>
      <c r="CY33" s="663"/>
      <c r="CZ33" s="666">
        <v>42.6</v>
      </c>
      <c r="DA33" s="695"/>
      <c r="DB33" s="695"/>
      <c r="DC33" s="696"/>
      <c r="DD33" s="669">
        <v>4403674</v>
      </c>
      <c r="DE33" s="662"/>
      <c r="DF33" s="662"/>
      <c r="DG33" s="662"/>
      <c r="DH33" s="662"/>
      <c r="DI33" s="662"/>
      <c r="DJ33" s="662"/>
      <c r="DK33" s="663"/>
      <c r="DL33" s="669">
        <v>3002240</v>
      </c>
      <c r="DM33" s="662"/>
      <c r="DN33" s="662"/>
      <c r="DO33" s="662"/>
      <c r="DP33" s="662"/>
      <c r="DQ33" s="662"/>
      <c r="DR33" s="662"/>
      <c r="DS33" s="662"/>
      <c r="DT33" s="662"/>
      <c r="DU33" s="662"/>
      <c r="DV33" s="663"/>
      <c r="DW33" s="666">
        <v>40.5</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521194</v>
      </c>
      <c r="S34" s="664"/>
      <c r="T34" s="664"/>
      <c r="U34" s="664"/>
      <c r="V34" s="664"/>
      <c r="W34" s="664"/>
      <c r="X34" s="664"/>
      <c r="Y34" s="665"/>
      <c r="Z34" s="723">
        <v>3.7</v>
      </c>
      <c r="AA34" s="723"/>
      <c r="AB34" s="723"/>
      <c r="AC34" s="723"/>
      <c r="AD34" s="724">
        <v>50</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1646351</v>
      </c>
      <c r="CS34" s="664"/>
      <c r="CT34" s="664"/>
      <c r="CU34" s="664"/>
      <c r="CV34" s="664"/>
      <c r="CW34" s="664"/>
      <c r="CX34" s="664"/>
      <c r="CY34" s="665"/>
      <c r="CZ34" s="666">
        <v>12.4</v>
      </c>
      <c r="DA34" s="695"/>
      <c r="DB34" s="695"/>
      <c r="DC34" s="696"/>
      <c r="DD34" s="669">
        <v>1282835</v>
      </c>
      <c r="DE34" s="664"/>
      <c r="DF34" s="664"/>
      <c r="DG34" s="664"/>
      <c r="DH34" s="664"/>
      <c r="DI34" s="664"/>
      <c r="DJ34" s="664"/>
      <c r="DK34" s="665"/>
      <c r="DL34" s="669">
        <v>862744</v>
      </c>
      <c r="DM34" s="664"/>
      <c r="DN34" s="664"/>
      <c r="DO34" s="664"/>
      <c r="DP34" s="664"/>
      <c r="DQ34" s="664"/>
      <c r="DR34" s="664"/>
      <c r="DS34" s="664"/>
      <c r="DT34" s="664"/>
      <c r="DU34" s="664"/>
      <c r="DV34" s="665"/>
      <c r="DW34" s="666">
        <v>11.6</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1429800</v>
      </c>
      <c r="S35" s="664"/>
      <c r="T35" s="664"/>
      <c r="U35" s="664"/>
      <c r="V35" s="664"/>
      <c r="W35" s="664"/>
      <c r="X35" s="664"/>
      <c r="Y35" s="665"/>
      <c r="Z35" s="723">
        <v>10.199999999999999</v>
      </c>
      <c r="AA35" s="723"/>
      <c r="AB35" s="723"/>
      <c r="AC35" s="723"/>
      <c r="AD35" s="724" t="s">
        <v>177</v>
      </c>
      <c r="AE35" s="724"/>
      <c r="AF35" s="724"/>
      <c r="AG35" s="724"/>
      <c r="AH35" s="724"/>
      <c r="AI35" s="724"/>
      <c r="AJ35" s="724"/>
      <c r="AK35" s="724"/>
      <c r="AL35" s="666" t="s">
        <v>177</v>
      </c>
      <c r="AM35" s="667"/>
      <c r="AN35" s="667"/>
      <c r="AO35" s="725"/>
      <c r="AP35" s="234"/>
      <c r="AQ35" s="729" t="s">
        <v>325</v>
      </c>
      <c r="AR35" s="730"/>
      <c r="AS35" s="730"/>
      <c r="AT35" s="730"/>
      <c r="AU35" s="730"/>
      <c r="AV35" s="730"/>
      <c r="AW35" s="730"/>
      <c r="AX35" s="730"/>
      <c r="AY35" s="731"/>
      <c r="AZ35" s="726">
        <v>1957338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70269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430123</v>
      </c>
      <c r="CS35" s="662"/>
      <c r="CT35" s="662"/>
      <c r="CU35" s="662"/>
      <c r="CV35" s="662"/>
      <c r="CW35" s="662"/>
      <c r="CX35" s="662"/>
      <c r="CY35" s="663"/>
      <c r="CZ35" s="666">
        <v>3.2</v>
      </c>
      <c r="DA35" s="695"/>
      <c r="DB35" s="695"/>
      <c r="DC35" s="696"/>
      <c r="DD35" s="669">
        <v>393344</v>
      </c>
      <c r="DE35" s="662"/>
      <c r="DF35" s="662"/>
      <c r="DG35" s="662"/>
      <c r="DH35" s="662"/>
      <c r="DI35" s="662"/>
      <c r="DJ35" s="662"/>
      <c r="DK35" s="663"/>
      <c r="DL35" s="669">
        <v>219987</v>
      </c>
      <c r="DM35" s="662"/>
      <c r="DN35" s="662"/>
      <c r="DO35" s="662"/>
      <c r="DP35" s="662"/>
      <c r="DQ35" s="662"/>
      <c r="DR35" s="662"/>
      <c r="DS35" s="662"/>
      <c r="DT35" s="662"/>
      <c r="DU35" s="662"/>
      <c r="DV35" s="663"/>
      <c r="DW35" s="666">
        <v>3</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177</v>
      </c>
      <c r="AA36" s="723"/>
      <c r="AB36" s="723"/>
      <c r="AC36" s="723"/>
      <c r="AD36" s="724" t="s">
        <v>241</v>
      </c>
      <c r="AE36" s="724"/>
      <c r="AF36" s="724"/>
      <c r="AG36" s="724"/>
      <c r="AH36" s="724"/>
      <c r="AI36" s="724"/>
      <c r="AJ36" s="724"/>
      <c r="AK36" s="724"/>
      <c r="AL36" s="666" t="s">
        <v>241</v>
      </c>
      <c r="AM36" s="667"/>
      <c r="AN36" s="667"/>
      <c r="AO36" s="725"/>
      <c r="AQ36" s="698" t="s">
        <v>329</v>
      </c>
      <c r="AR36" s="699"/>
      <c r="AS36" s="699"/>
      <c r="AT36" s="699"/>
      <c r="AU36" s="699"/>
      <c r="AV36" s="699"/>
      <c r="AW36" s="699"/>
      <c r="AX36" s="699"/>
      <c r="AY36" s="700"/>
      <c r="AZ36" s="661">
        <v>619199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56726</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1124237</v>
      </c>
      <c r="CS36" s="664"/>
      <c r="CT36" s="664"/>
      <c r="CU36" s="664"/>
      <c r="CV36" s="664"/>
      <c r="CW36" s="664"/>
      <c r="CX36" s="664"/>
      <c r="CY36" s="665"/>
      <c r="CZ36" s="666">
        <v>8.5</v>
      </c>
      <c r="DA36" s="695"/>
      <c r="DB36" s="695"/>
      <c r="DC36" s="696"/>
      <c r="DD36" s="669">
        <v>704592</v>
      </c>
      <c r="DE36" s="664"/>
      <c r="DF36" s="664"/>
      <c r="DG36" s="664"/>
      <c r="DH36" s="664"/>
      <c r="DI36" s="664"/>
      <c r="DJ36" s="664"/>
      <c r="DK36" s="665"/>
      <c r="DL36" s="669">
        <v>425330</v>
      </c>
      <c r="DM36" s="664"/>
      <c r="DN36" s="664"/>
      <c r="DO36" s="664"/>
      <c r="DP36" s="664"/>
      <c r="DQ36" s="664"/>
      <c r="DR36" s="664"/>
      <c r="DS36" s="664"/>
      <c r="DT36" s="664"/>
      <c r="DU36" s="664"/>
      <c r="DV36" s="665"/>
      <c r="DW36" s="666">
        <v>5.7</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348500</v>
      </c>
      <c r="S37" s="664"/>
      <c r="T37" s="664"/>
      <c r="U37" s="664"/>
      <c r="V37" s="664"/>
      <c r="W37" s="664"/>
      <c r="X37" s="664"/>
      <c r="Y37" s="665"/>
      <c r="Z37" s="723">
        <v>2.5</v>
      </c>
      <c r="AA37" s="723"/>
      <c r="AB37" s="723"/>
      <c r="AC37" s="723"/>
      <c r="AD37" s="724" t="s">
        <v>177</v>
      </c>
      <c r="AE37" s="724"/>
      <c r="AF37" s="724"/>
      <c r="AG37" s="724"/>
      <c r="AH37" s="724"/>
      <c r="AI37" s="724"/>
      <c r="AJ37" s="724"/>
      <c r="AK37" s="724"/>
      <c r="AL37" s="666" t="s">
        <v>241</v>
      </c>
      <c r="AM37" s="667"/>
      <c r="AN37" s="667"/>
      <c r="AO37" s="725"/>
      <c r="AQ37" s="698" t="s">
        <v>333</v>
      </c>
      <c r="AR37" s="699"/>
      <c r="AS37" s="699"/>
      <c r="AT37" s="699"/>
      <c r="AU37" s="699"/>
      <c r="AV37" s="699"/>
      <c r="AW37" s="699"/>
      <c r="AX37" s="699"/>
      <c r="AY37" s="700"/>
      <c r="AZ37" s="661">
        <v>199120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3136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202842</v>
      </c>
      <c r="CS37" s="662"/>
      <c r="CT37" s="662"/>
      <c r="CU37" s="662"/>
      <c r="CV37" s="662"/>
      <c r="CW37" s="662"/>
      <c r="CX37" s="662"/>
      <c r="CY37" s="663"/>
      <c r="CZ37" s="666">
        <v>1.5</v>
      </c>
      <c r="DA37" s="695"/>
      <c r="DB37" s="695"/>
      <c r="DC37" s="696"/>
      <c r="DD37" s="669">
        <v>201139</v>
      </c>
      <c r="DE37" s="662"/>
      <c r="DF37" s="662"/>
      <c r="DG37" s="662"/>
      <c r="DH37" s="662"/>
      <c r="DI37" s="662"/>
      <c r="DJ37" s="662"/>
      <c r="DK37" s="663"/>
      <c r="DL37" s="669">
        <v>152879</v>
      </c>
      <c r="DM37" s="662"/>
      <c r="DN37" s="662"/>
      <c r="DO37" s="662"/>
      <c r="DP37" s="662"/>
      <c r="DQ37" s="662"/>
      <c r="DR37" s="662"/>
      <c r="DS37" s="662"/>
      <c r="DT37" s="662"/>
      <c r="DU37" s="662"/>
      <c r="DV37" s="663"/>
      <c r="DW37" s="666">
        <v>2.1</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14028441</v>
      </c>
      <c r="S38" s="713"/>
      <c r="T38" s="713"/>
      <c r="U38" s="713"/>
      <c r="V38" s="713"/>
      <c r="W38" s="713"/>
      <c r="X38" s="713"/>
      <c r="Y38" s="718"/>
      <c r="Z38" s="719">
        <v>100</v>
      </c>
      <c r="AA38" s="719"/>
      <c r="AB38" s="719"/>
      <c r="AC38" s="719"/>
      <c r="AD38" s="720">
        <v>7070740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23603</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5373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1732081</v>
      </c>
      <c r="CS38" s="664"/>
      <c r="CT38" s="664"/>
      <c r="CU38" s="664"/>
      <c r="CV38" s="664"/>
      <c r="CW38" s="664"/>
      <c r="CX38" s="664"/>
      <c r="CY38" s="665"/>
      <c r="CZ38" s="666">
        <v>13</v>
      </c>
      <c r="DA38" s="695"/>
      <c r="DB38" s="695"/>
      <c r="DC38" s="696"/>
      <c r="DD38" s="669">
        <v>1560789</v>
      </c>
      <c r="DE38" s="664"/>
      <c r="DF38" s="664"/>
      <c r="DG38" s="664"/>
      <c r="DH38" s="664"/>
      <c r="DI38" s="664"/>
      <c r="DJ38" s="664"/>
      <c r="DK38" s="665"/>
      <c r="DL38" s="669">
        <v>1494179</v>
      </c>
      <c r="DM38" s="664"/>
      <c r="DN38" s="664"/>
      <c r="DO38" s="664"/>
      <c r="DP38" s="664"/>
      <c r="DQ38" s="664"/>
      <c r="DR38" s="664"/>
      <c r="DS38" s="664"/>
      <c r="DT38" s="664"/>
      <c r="DU38" s="664"/>
      <c r="DV38" s="665"/>
      <c r="DW38" s="666">
        <v>20.100000000000001</v>
      </c>
      <c r="DX38" s="695"/>
      <c r="DY38" s="695"/>
      <c r="DZ38" s="695"/>
      <c r="EA38" s="695"/>
      <c r="EB38" s="695"/>
      <c r="EC38" s="697"/>
    </row>
    <row r="39" spans="2:133" ht="11.25" customHeight="1">
      <c r="AQ39" s="698" t="s">
        <v>340</v>
      </c>
      <c r="AR39" s="699"/>
      <c r="AS39" s="699"/>
      <c r="AT39" s="699"/>
      <c r="AU39" s="699"/>
      <c r="AV39" s="699"/>
      <c r="AW39" s="699"/>
      <c r="AX39" s="699"/>
      <c r="AY39" s="700"/>
      <c r="AZ39" s="661">
        <v>2534</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471447</v>
      </c>
      <c r="CS39" s="662"/>
      <c r="CT39" s="662"/>
      <c r="CU39" s="662"/>
      <c r="CV39" s="662"/>
      <c r="CW39" s="662"/>
      <c r="CX39" s="662"/>
      <c r="CY39" s="663"/>
      <c r="CZ39" s="666">
        <v>3.5</v>
      </c>
      <c r="DA39" s="695"/>
      <c r="DB39" s="695"/>
      <c r="DC39" s="696"/>
      <c r="DD39" s="669">
        <v>462114</v>
      </c>
      <c r="DE39" s="662"/>
      <c r="DF39" s="662"/>
      <c r="DG39" s="662"/>
      <c r="DH39" s="662"/>
      <c r="DI39" s="662"/>
      <c r="DJ39" s="662"/>
      <c r="DK39" s="663"/>
      <c r="DL39" s="669" t="s">
        <v>177</v>
      </c>
      <c r="DM39" s="662"/>
      <c r="DN39" s="662"/>
      <c r="DO39" s="662"/>
      <c r="DP39" s="662"/>
      <c r="DQ39" s="662"/>
      <c r="DR39" s="662"/>
      <c r="DS39" s="662"/>
      <c r="DT39" s="662"/>
      <c r="DU39" s="662"/>
      <c r="DV39" s="663"/>
      <c r="DW39" s="666" t="s">
        <v>177</v>
      </c>
      <c r="DX39" s="695"/>
      <c r="DY39" s="695"/>
      <c r="DZ39" s="695"/>
      <c r="EA39" s="695"/>
      <c r="EB39" s="695"/>
      <c r="EC39" s="697"/>
    </row>
    <row r="40" spans="2:133" ht="11.25" customHeight="1">
      <c r="AQ40" s="698" t="s">
        <v>344</v>
      </c>
      <c r="AR40" s="699"/>
      <c r="AS40" s="699"/>
      <c r="AT40" s="699"/>
      <c r="AU40" s="699"/>
      <c r="AV40" s="699"/>
      <c r="AW40" s="699"/>
      <c r="AX40" s="699"/>
      <c r="AY40" s="700"/>
      <c r="AZ40" s="661">
        <v>221710</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241</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256300</v>
      </c>
      <c r="CS40" s="664"/>
      <c r="CT40" s="664"/>
      <c r="CU40" s="664"/>
      <c r="CV40" s="664"/>
      <c r="CW40" s="664"/>
      <c r="CX40" s="664"/>
      <c r="CY40" s="665"/>
      <c r="CZ40" s="666">
        <v>1.9</v>
      </c>
      <c r="DA40" s="695"/>
      <c r="DB40" s="695"/>
      <c r="DC40" s="696"/>
      <c r="DD40" s="669" t="s">
        <v>177</v>
      </c>
      <c r="DE40" s="664"/>
      <c r="DF40" s="664"/>
      <c r="DG40" s="664"/>
      <c r="DH40" s="664"/>
      <c r="DI40" s="664"/>
      <c r="DJ40" s="664"/>
      <c r="DK40" s="665"/>
      <c r="DL40" s="669" t="s">
        <v>177</v>
      </c>
      <c r="DM40" s="664"/>
      <c r="DN40" s="664"/>
      <c r="DO40" s="664"/>
      <c r="DP40" s="664"/>
      <c r="DQ40" s="664"/>
      <c r="DR40" s="664"/>
      <c r="DS40" s="664"/>
      <c r="DT40" s="664"/>
      <c r="DU40" s="664"/>
      <c r="DV40" s="665"/>
      <c r="DW40" s="666" t="s">
        <v>241</v>
      </c>
      <c r="DX40" s="695"/>
      <c r="DY40" s="695"/>
      <c r="DZ40" s="695"/>
      <c r="EA40" s="695"/>
      <c r="EB40" s="695"/>
      <c r="EC40" s="697"/>
    </row>
    <row r="41" spans="2:133" ht="11.25" customHeight="1">
      <c r="AQ41" s="710" t="s">
        <v>347</v>
      </c>
      <c r="AR41" s="711"/>
      <c r="AS41" s="711"/>
      <c r="AT41" s="711"/>
      <c r="AU41" s="711"/>
      <c r="AV41" s="711"/>
      <c r="AW41" s="711"/>
      <c r="AX41" s="711"/>
      <c r="AY41" s="712"/>
      <c r="AZ41" s="676">
        <v>891172</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344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177</v>
      </c>
      <c r="DA41" s="695"/>
      <c r="DB41" s="695"/>
      <c r="DC41" s="696"/>
      <c r="DD41" s="669" t="s">
        <v>177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2265126</v>
      </c>
      <c r="CS42" s="664"/>
      <c r="CT42" s="664"/>
      <c r="CU42" s="664"/>
      <c r="CV42" s="664"/>
      <c r="CW42" s="664"/>
      <c r="CX42" s="664"/>
      <c r="CY42" s="665"/>
      <c r="CZ42" s="666">
        <v>17.100000000000001</v>
      </c>
      <c r="DA42" s="667"/>
      <c r="DB42" s="667"/>
      <c r="DC42" s="668"/>
      <c r="DD42" s="669">
        <v>236779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62690</v>
      </c>
      <c r="CS43" s="662"/>
      <c r="CT43" s="662"/>
      <c r="CU43" s="662"/>
      <c r="CV43" s="662"/>
      <c r="CW43" s="662"/>
      <c r="CX43" s="662"/>
      <c r="CY43" s="663"/>
      <c r="CZ43" s="666">
        <v>0.5</v>
      </c>
      <c r="DA43" s="695"/>
      <c r="DB43" s="695"/>
      <c r="DC43" s="696"/>
      <c r="DD43" s="669">
        <v>62690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2256930</v>
      </c>
      <c r="CS44" s="664"/>
      <c r="CT44" s="664"/>
      <c r="CU44" s="664"/>
      <c r="CV44" s="664"/>
      <c r="CW44" s="664"/>
      <c r="CX44" s="664"/>
      <c r="CY44" s="665"/>
      <c r="CZ44" s="666">
        <v>17</v>
      </c>
      <c r="DA44" s="667"/>
      <c r="DB44" s="667"/>
      <c r="DC44" s="668"/>
      <c r="DD44" s="669">
        <v>232823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1103634</v>
      </c>
      <c r="CS45" s="662"/>
      <c r="CT45" s="662"/>
      <c r="CU45" s="662"/>
      <c r="CV45" s="662"/>
      <c r="CW45" s="662"/>
      <c r="CX45" s="662"/>
      <c r="CY45" s="663"/>
      <c r="CZ45" s="666">
        <v>8.3000000000000007</v>
      </c>
      <c r="DA45" s="695"/>
      <c r="DB45" s="695"/>
      <c r="DC45" s="696"/>
      <c r="DD45" s="669">
        <v>50859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990851</v>
      </c>
      <c r="CS46" s="664"/>
      <c r="CT46" s="664"/>
      <c r="CU46" s="664"/>
      <c r="CV46" s="664"/>
      <c r="CW46" s="664"/>
      <c r="CX46" s="664"/>
      <c r="CY46" s="665"/>
      <c r="CZ46" s="666">
        <v>7.5</v>
      </c>
      <c r="DA46" s="667"/>
      <c r="DB46" s="667"/>
      <c r="DC46" s="668"/>
      <c r="DD46" s="669">
        <v>160319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v>8196</v>
      </c>
      <c r="CS47" s="662"/>
      <c r="CT47" s="662"/>
      <c r="CU47" s="662"/>
      <c r="CV47" s="662"/>
      <c r="CW47" s="662"/>
      <c r="CX47" s="662"/>
      <c r="CY47" s="663"/>
      <c r="CZ47" s="666">
        <v>0.1</v>
      </c>
      <c r="DA47" s="695"/>
      <c r="DB47" s="695"/>
      <c r="DC47" s="696"/>
      <c r="DD47" s="669">
        <v>3956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241</v>
      </c>
      <c r="CS48" s="664"/>
      <c r="CT48" s="664"/>
      <c r="CU48" s="664"/>
      <c r="CV48" s="664"/>
      <c r="CW48" s="664"/>
      <c r="CX48" s="664"/>
      <c r="CY48" s="665"/>
      <c r="CZ48" s="666" t="s">
        <v>177</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13284141</v>
      </c>
      <c r="CS49" s="677"/>
      <c r="CT49" s="677"/>
      <c r="CU49" s="677"/>
      <c r="CV49" s="677"/>
      <c r="CW49" s="677"/>
      <c r="CX49" s="677"/>
      <c r="CY49" s="678"/>
      <c r="CZ49" s="679">
        <v>100</v>
      </c>
      <c r="DA49" s="680"/>
      <c r="DB49" s="680"/>
      <c r="DC49" s="681"/>
      <c r="DD49" s="682">
        <v>8680246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9" hidden="1"/>
    <row r="51" spans="82:133" ht="10.9" hidden="1"/>
    <row r="52" spans="82:133" ht="10.9" hidden="1"/>
    <row r="53" spans="82:133" ht="10.9" hidden="1"/>
  </sheetData>
  <sheetProtection algorithmName="SHA-512" hashValue="iekjqoN5AwEH0fnSa8UO0MKE/RQSspwDt58H2reTPO1gMTZY8rHL/hhXjQY43B7S+FiuueUSjL0HbvcWgsnB2g==" saltValue="CsRg3QgjB5+kfH/hEKc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14028</v>
      </c>
      <c r="R7" s="1194"/>
      <c r="S7" s="1194"/>
      <c r="T7" s="1194"/>
      <c r="U7" s="1194"/>
      <c r="V7" s="1194">
        <v>13284</v>
      </c>
      <c r="W7" s="1194"/>
      <c r="X7" s="1194"/>
      <c r="Y7" s="1194"/>
      <c r="Z7" s="1194"/>
      <c r="AA7" s="1194">
        <v>744</v>
      </c>
      <c r="AB7" s="1194"/>
      <c r="AC7" s="1194"/>
      <c r="AD7" s="1194"/>
      <c r="AE7" s="1195"/>
      <c r="AF7" s="1196">
        <v>696</v>
      </c>
      <c r="AG7" s="1197"/>
      <c r="AH7" s="1197"/>
      <c r="AI7" s="1197"/>
      <c r="AJ7" s="1198"/>
      <c r="AK7" s="1180">
        <v>1099</v>
      </c>
      <c r="AL7" s="1181"/>
      <c r="AM7" s="1181"/>
      <c r="AN7" s="1181"/>
      <c r="AO7" s="1181"/>
      <c r="AP7" s="1181">
        <v>13906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571</v>
      </c>
      <c r="BT7" s="1185"/>
      <c r="BU7" s="1185"/>
      <c r="BV7" s="1185"/>
      <c r="BW7" s="1185"/>
      <c r="BX7" s="1185"/>
      <c r="BY7" s="1185"/>
      <c r="BZ7" s="1185"/>
      <c r="CA7" s="1185"/>
      <c r="CB7" s="1185"/>
      <c r="CC7" s="1185"/>
      <c r="CD7" s="1185"/>
      <c r="CE7" s="1185"/>
      <c r="CF7" s="1185"/>
      <c r="CG7" s="1186"/>
      <c r="CH7" s="1177">
        <v>-2</v>
      </c>
      <c r="CI7" s="1178"/>
      <c r="CJ7" s="1178"/>
      <c r="CK7" s="1178"/>
      <c r="CL7" s="1179"/>
      <c r="CM7" s="1177">
        <v>3</v>
      </c>
      <c r="CN7" s="1178"/>
      <c r="CO7" s="1178"/>
      <c r="CP7" s="1178"/>
      <c r="CQ7" s="1179"/>
      <c r="CR7" s="1177">
        <v>10</v>
      </c>
      <c r="CS7" s="1178"/>
      <c r="CT7" s="1178"/>
      <c r="CU7" s="1178"/>
      <c r="CV7" s="1179"/>
      <c r="CW7" s="1177" t="s">
        <v>505</v>
      </c>
      <c r="CX7" s="1178"/>
      <c r="CY7" s="1178"/>
      <c r="CZ7" s="1178"/>
      <c r="DA7" s="1179"/>
      <c r="DB7" s="1177" t="s">
        <v>505</v>
      </c>
      <c r="DC7" s="1178"/>
      <c r="DD7" s="1178"/>
      <c r="DE7" s="1178"/>
      <c r="DF7" s="1179"/>
      <c r="DG7" s="1177" t="s">
        <v>505</v>
      </c>
      <c r="DH7" s="1178"/>
      <c r="DI7" s="1178"/>
      <c r="DJ7" s="1178"/>
      <c r="DK7" s="1179"/>
      <c r="DL7" s="1177" t="s">
        <v>505</v>
      </c>
      <c r="DM7" s="1178"/>
      <c r="DN7" s="1178"/>
      <c r="DO7" s="1178"/>
      <c r="DP7" s="1179"/>
      <c r="DQ7" s="1177" t="s">
        <v>505</v>
      </c>
      <c r="DR7" s="1178"/>
      <c r="DS7" s="1178"/>
      <c r="DT7" s="1178"/>
      <c r="DU7" s="1179"/>
      <c r="DV7" s="1204"/>
      <c r="DW7" s="1205"/>
      <c r="DX7" s="1205"/>
      <c r="DY7" s="1205"/>
      <c r="DZ7" s="1206"/>
      <c r="EA7" s="254"/>
    </row>
    <row r="8" spans="1:131" s="255" customFormat="1" ht="26.25" customHeight="1">
      <c r="A8" s="261">
        <v>2</v>
      </c>
      <c r="B8" s="1126" t="s">
        <v>384</v>
      </c>
      <c r="C8" s="1127"/>
      <c r="D8" s="1127"/>
      <c r="E8" s="1127"/>
      <c r="F8" s="1127"/>
      <c r="G8" s="1127"/>
      <c r="H8" s="1127"/>
      <c r="I8" s="1127"/>
      <c r="J8" s="1127"/>
      <c r="K8" s="1127"/>
      <c r="L8" s="1127"/>
      <c r="M8" s="1127"/>
      <c r="N8" s="1127"/>
      <c r="O8" s="1127"/>
      <c r="P8" s="1128"/>
      <c r="Q8" s="1132">
        <v>11</v>
      </c>
      <c r="R8" s="1133"/>
      <c r="S8" s="1133"/>
      <c r="T8" s="1133"/>
      <c r="U8" s="1133"/>
      <c r="V8" s="1133">
        <v>11</v>
      </c>
      <c r="W8" s="1133"/>
      <c r="X8" s="1133"/>
      <c r="Y8" s="1133"/>
      <c r="Z8" s="1133"/>
      <c r="AA8" s="1133">
        <v>0</v>
      </c>
      <c r="AB8" s="1133"/>
      <c r="AC8" s="1133"/>
      <c r="AD8" s="1133"/>
      <c r="AE8" s="1134"/>
      <c r="AF8" s="1108">
        <v>0</v>
      </c>
      <c r="AG8" s="1109"/>
      <c r="AH8" s="1109"/>
      <c r="AI8" s="1109"/>
      <c r="AJ8" s="1110"/>
      <c r="AK8" s="1175">
        <v>11</v>
      </c>
      <c r="AL8" s="1176"/>
      <c r="AM8" s="1176"/>
      <c r="AN8" s="1176"/>
      <c r="AO8" s="1176"/>
      <c r="AP8" s="1176">
        <v>13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572</v>
      </c>
      <c r="BT8" s="1104"/>
      <c r="BU8" s="1104"/>
      <c r="BV8" s="1104"/>
      <c r="BW8" s="1104"/>
      <c r="BX8" s="1104"/>
      <c r="BY8" s="1104"/>
      <c r="BZ8" s="1104"/>
      <c r="CA8" s="1104"/>
      <c r="CB8" s="1104"/>
      <c r="CC8" s="1104"/>
      <c r="CD8" s="1104"/>
      <c r="CE8" s="1104"/>
      <c r="CF8" s="1104"/>
      <c r="CG8" s="1105"/>
      <c r="CH8" s="1078">
        <v>3</v>
      </c>
      <c r="CI8" s="1079"/>
      <c r="CJ8" s="1079"/>
      <c r="CK8" s="1079"/>
      <c r="CL8" s="1080"/>
      <c r="CM8" s="1078">
        <v>30</v>
      </c>
      <c r="CN8" s="1079"/>
      <c r="CO8" s="1079"/>
      <c r="CP8" s="1079"/>
      <c r="CQ8" s="1080"/>
      <c r="CR8" s="1078">
        <v>10</v>
      </c>
      <c r="CS8" s="1079"/>
      <c r="CT8" s="1079"/>
      <c r="CU8" s="1079"/>
      <c r="CV8" s="1080"/>
      <c r="CW8" s="1078" t="s">
        <v>505</v>
      </c>
      <c r="CX8" s="1079"/>
      <c r="CY8" s="1079"/>
      <c r="CZ8" s="1079"/>
      <c r="DA8" s="1080"/>
      <c r="DB8" s="1078" t="s">
        <v>505</v>
      </c>
      <c r="DC8" s="1079"/>
      <c r="DD8" s="1079"/>
      <c r="DE8" s="1079"/>
      <c r="DF8" s="1080"/>
      <c r="DG8" s="1078" t="s">
        <v>505</v>
      </c>
      <c r="DH8" s="1079"/>
      <c r="DI8" s="1079"/>
      <c r="DJ8" s="1079"/>
      <c r="DK8" s="1080"/>
      <c r="DL8" s="1078" t="s">
        <v>505</v>
      </c>
      <c r="DM8" s="1079"/>
      <c r="DN8" s="1079"/>
      <c r="DO8" s="1079"/>
      <c r="DP8" s="1080"/>
      <c r="DQ8" s="1078" t="s">
        <v>505</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573</v>
      </c>
      <c r="BT9" s="1104"/>
      <c r="BU9" s="1104"/>
      <c r="BV9" s="1104"/>
      <c r="BW9" s="1104"/>
      <c r="BX9" s="1104"/>
      <c r="BY9" s="1104"/>
      <c r="BZ9" s="1104"/>
      <c r="CA9" s="1104"/>
      <c r="CB9" s="1104"/>
      <c r="CC9" s="1104"/>
      <c r="CD9" s="1104"/>
      <c r="CE9" s="1104"/>
      <c r="CF9" s="1104"/>
      <c r="CG9" s="1105"/>
      <c r="CH9" s="1078">
        <v>14</v>
      </c>
      <c r="CI9" s="1079"/>
      <c r="CJ9" s="1079"/>
      <c r="CK9" s="1079"/>
      <c r="CL9" s="1080"/>
      <c r="CM9" s="1078">
        <v>383</v>
      </c>
      <c r="CN9" s="1079"/>
      <c r="CO9" s="1079"/>
      <c r="CP9" s="1079"/>
      <c r="CQ9" s="1080"/>
      <c r="CR9" s="1078">
        <v>5</v>
      </c>
      <c r="CS9" s="1079"/>
      <c r="CT9" s="1079"/>
      <c r="CU9" s="1079"/>
      <c r="CV9" s="1080"/>
      <c r="CW9" s="1078" t="s">
        <v>505</v>
      </c>
      <c r="CX9" s="1079"/>
      <c r="CY9" s="1079"/>
      <c r="CZ9" s="1079"/>
      <c r="DA9" s="1080"/>
      <c r="DB9" s="1078" t="s">
        <v>505</v>
      </c>
      <c r="DC9" s="1079"/>
      <c r="DD9" s="1079"/>
      <c r="DE9" s="1079"/>
      <c r="DF9" s="1080"/>
      <c r="DG9" s="1078" t="s">
        <v>505</v>
      </c>
      <c r="DH9" s="1079"/>
      <c r="DI9" s="1079"/>
      <c r="DJ9" s="1079"/>
      <c r="DK9" s="1080"/>
      <c r="DL9" s="1078" t="s">
        <v>505</v>
      </c>
      <c r="DM9" s="1079"/>
      <c r="DN9" s="1079"/>
      <c r="DO9" s="1079"/>
      <c r="DP9" s="1080"/>
      <c r="DQ9" s="1078" t="s">
        <v>505</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14028</v>
      </c>
      <c r="R23" s="1158"/>
      <c r="S23" s="1158"/>
      <c r="T23" s="1158"/>
      <c r="U23" s="1158"/>
      <c r="V23" s="1158">
        <v>13284</v>
      </c>
      <c r="W23" s="1158"/>
      <c r="X23" s="1158"/>
      <c r="Y23" s="1158"/>
      <c r="Z23" s="1158"/>
      <c r="AA23" s="1158">
        <v>744</v>
      </c>
      <c r="AB23" s="1158"/>
      <c r="AC23" s="1158"/>
      <c r="AD23" s="1158"/>
      <c r="AE23" s="1159"/>
      <c r="AF23" s="1160">
        <v>697</v>
      </c>
      <c r="AG23" s="1158"/>
      <c r="AH23" s="1158"/>
      <c r="AI23" s="1158"/>
      <c r="AJ23" s="1161"/>
      <c r="AK23" s="1162"/>
      <c r="AL23" s="1163"/>
      <c r="AM23" s="1163"/>
      <c r="AN23" s="1163"/>
      <c r="AO23" s="1163"/>
      <c r="AP23" s="1158">
        <v>13919</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2819</v>
      </c>
      <c r="R28" s="1143"/>
      <c r="S28" s="1143"/>
      <c r="T28" s="1143"/>
      <c r="U28" s="1143"/>
      <c r="V28" s="1143">
        <v>2749</v>
      </c>
      <c r="W28" s="1143"/>
      <c r="X28" s="1143"/>
      <c r="Y28" s="1143"/>
      <c r="Z28" s="1143"/>
      <c r="AA28" s="1143">
        <v>70</v>
      </c>
      <c r="AB28" s="1143"/>
      <c r="AC28" s="1143"/>
      <c r="AD28" s="1143"/>
      <c r="AE28" s="1144"/>
      <c r="AF28" s="1145">
        <v>70</v>
      </c>
      <c r="AG28" s="1143"/>
      <c r="AH28" s="1143"/>
      <c r="AI28" s="1143"/>
      <c r="AJ28" s="1146"/>
      <c r="AK28" s="1147">
        <v>222</v>
      </c>
      <c r="AL28" s="1135"/>
      <c r="AM28" s="1135"/>
      <c r="AN28" s="1135"/>
      <c r="AO28" s="1135"/>
      <c r="AP28" s="1135" t="s">
        <v>589</v>
      </c>
      <c r="AQ28" s="1135"/>
      <c r="AR28" s="1135"/>
      <c r="AS28" s="1135"/>
      <c r="AT28" s="1135"/>
      <c r="AU28" s="1135" t="s">
        <v>505</v>
      </c>
      <c r="AV28" s="1135"/>
      <c r="AW28" s="1135"/>
      <c r="AX28" s="1135"/>
      <c r="AY28" s="1135"/>
      <c r="AZ28" s="1136" t="s">
        <v>505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2983</v>
      </c>
      <c r="R29" s="1133"/>
      <c r="S29" s="1133"/>
      <c r="T29" s="1133"/>
      <c r="U29" s="1133"/>
      <c r="V29" s="1133">
        <v>2948</v>
      </c>
      <c r="W29" s="1133"/>
      <c r="X29" s="1133"/>
      <c r="Y29" s="1133"/>
      <c r="Z29" s="1133"/>
      <c r="AA29" s="1133">
        <v>36</v>
      </c>
      <c r="AB29" s="1133"/>
      <c r="AC29" s="1133"/>
      <c r="AD29" s="1133"/>
      <c r="AE29" s="1134"/>
      <c r="AF29" s="1108">
        <v>36</v>
      </c>
      <c r="AG29" s="1109"/>
      <c r="AH29" s="1109"/>
      <c r="AI29" s="1109"/>
      <c r="AJ29" s="1110"/>
      <c r="AK29" s="1069">
        <v>443</v>
      </c>
      <c r="AL29" s="1060"/>
      <c r="AM29" s="1060"/>
      <c r="AN29" s="1060"/>
      <c r="AO29" s="1060"/>
      <c r="AP29" s="1060" t="s">
        <v>505</v>
      </c>
      <c r="AQ29" s="1060"/>
      <c r="AR29" s="1060"/>
      <c r="AS29" s="1060"/>
      <c r="AT29" s="1060"/>
      <c r="AU29" s="1060" t="s">
        <v>505</v>
      </c>
      <c r="AV29" s="1060"/>
      <c r="AW29" s="1060"/>
      <c r="AX29" s="1060"/>
      <c r="AY29" s="1060"/>
      <c r="AZ29" s="1131" t="s">
        <v>505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315</v>
      </c>
      <c r="R30" s="1133"/>
      <c r="S30" s="1133"/>
      <c r="T30" s="1133"/>
      <c r="U30" s="1133"/>
      <c r="V30" s="1133">
        <v>312</v>
      </c>
      <c r="W30" s="1133"/>
      <c r="X30" s="1133"/>
      <c r="Y30" s="1133"/>
      <c r="Z30" s="1133"/>
      <c r="AA30" s="1133">
        <v>3</v>
      </c>
      <c r="AB30" s="1133"/>
      <c r="AC30" s="1133"/>
      <c r="AD30" s="1133"/>
      <c r="AE30" s="1134"/>
      <c r="AF30" s="1108">
        <v>3</v>
      </c>
      <c r="AG30" s="1109"/>
      <c r="AH30" s="1109"/>
      <c r="AI30" s="1109"/>
      <c r="AJ30" s="1110"/>
      <c r="AK30" s="1069">
        <v>102</v>
      </c>
      <c r="AL30" s="1060"/>
      <c r="AM30" s="1060"/>
      <c r="AN30" s="1060"/>
      <c r="AO30" s="1060"/>
      <c r="AP30" s="1060" t="s">
        <v>505</v>
      </c>
      <c r="AQ30" s="1060"/>
      <c r="AR30" s="1060"/>
      <c r="AS30" s="1060"/>
      <c r="AT30" s="1060"/>
      <c r="AU30" s="1060" t="s">
        <v>505</v>
      </c>
      <c r="AV30" s="1060"/>
      <c r="AW30" s="1060"/>
      <c r="AX30" s="1060"/>
      <c r="AY30" s="1060"/>
      <c r="AZ30" s="1131" t="s">
        <v>505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618</v>
      </c>
      <c r="R31" s="1133"/>
      <c r="S31" s="1133"/>
      <c r="T31" s="1133"/>
      <c r="U31" s="1133"/>
      <c r="V31" s="1133">
        <v>585</v>
      </c>
      <c r="W31" s="1133"/>
      <c r="X31" s="1133"/>
      <c r="Y31" s="1133"/>
      <c r="Z31" s="1133"/>
      <c r="AA31" s="1133">
        <v>33</v>
      </c>
      <c r="AB31" s="1133"/>
      <c r="AC31" s="1133"/>
      <c r="AD31" s="1133"/>
      <c r="AE31" s="1134"/>
      <c r="AF31" s="1108">
        <v>1412</v>
      </c>
      <c r="AG31" s="1109"/>
      <c r="AH31" s="1109"/>
      <c r="AI31" s="1109"/>
      <c r="AJ31" s="1110"/>
      <c r="AK31" s="1069">
        <v>26</v>
      </c>
      <c r="AL31" s="1060"/>
      <c r="AM31" s="1060"/>
      <c r="AN31" s="1060"/>
      <c r="AO31" s="1060"/>
      <c r="AP31" s="1060">
        <v>923</v>
      </c>
      <c r="AQ31" s="1060"/>
      <c r="AR31" s="1060"/>
      <c r="AS31" s="1060"/>
      <c r="AT31" s="1060"/>
      <c r="AU31" s="1060">
        <v>90</v>
      </c>
      <c r="AV31" s="1060"/>
      <c r="AW31" s="1060"/>
      <c r="AX31" s="1060"/>
      <c r="AY31" s="1060"/>
      <c r="AZ31" s="1131" t="s">
        <v>505</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1075</v>
      </c>
      <c r="R32" s="1133"/>
      <c r="S32" s="1133"/>
      <c r="T32" s="1133"/>
      <c r="U32" s="1133"/>
      <c r="V32" s="1133">
        <v>1064</v>
      </c>
      <c r="W32" s="1133"/>
      <c r="X32" s="1133"/>
      <c r="Y32" s="1133"/>
      <c r="Z32" s="1133"/>
      <c r="AA32" s="1133">
        <v>11</v>
      </c>
      <c r="AB32" s="1133"/>
      <c r="AC32" s="1133"/>
      <c r="AD32" s="1133"/>
      <c r="AE32" s="1134"/>
      <c r="AF32" s="1108">
        <v>11</v>
      </c>
      <c r="AG32" s="1109"/>
      <c r="AH32" s="1109"/>
      <c r="AI32" s="1109"/>
      <c r="AJ32" s="1110"/>
      <c r="AK32" s="1069">
        <v>562</v>
      </c>
      <c r="AL32" s="1060"/>
      <c r="AM32" s="1060"/>
      <c r="AN32" s="1060"/>
      <c r="AO32" s="1060"/>
      <c r="AP32" s="1060">
        <v>6936</v>
      </c>
      <c r="AQ32" s="1060"/>
      <c r="AR32" s="1060"/>
      <c r="AS32" s="1060"/>
      <c r="AT32" s="1060"/>
      <c r="AU32" s="1060">
        <v>6333</v>
      </c>
      <c r="AV32" s="1060"/>
      <c r="AW32" s="1060"/>
      <c r="AX32" s="1060"/>
      <c r="AY32" s="1060"/>
      <c r="AZ32" s="1131" t="s">
        <v>505</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v>229</v>
      </c>
      <c r="R33" s="1133"/>
      <c r="S33" s="1133"/>
      <c r="T33" s="1133"/>
      <c r="U33" s="1133"/>
      <c r="V33" s="1133">
        <v>227</v>
      </c>
      <c r="W33" s="1133"/>
      <c r="X33" s="1133"/>
      <c r="Y33" s="1133"/>
      <c r="Z33" s="1133"/>
      <c r="AA33" s="1133">
        <v>2</v>
      </c>
      <c r="AB33" s="1133"/>
      <c r="AC33" s="1133"/>
      <c r="AD33" s="1133"/>
      <c r="AE33" s="1134"/>
      <c r="AF33" s="1108">
        <v>2</v>
      </c>
      <c r="AG33" s="1109"/>
      <c r="AH33" s="1109"/>
      <c r="AI33" s="1109"/>
      <c r="AJ33" s="1110"/>
      <c r="AK33" s="1069">
        <v>57</v>
      </c>
      <c r="AL33" s="1060"/>
      <c r="AM33" s="1060"/>
      <c r="AN33" s="1060"/>
      <c r="AO33" s="1060"/>
      <c r="AP33" s="1060">
        <v>552</v>
      </c>
      <c r="AQ33" s="1060"/>
      <c r="AR33" s="1060"/>
      <c r="AS33" s="1060"/>
      <c r="AT33" s="1060"/>
      <c r="AU33" s="1060">
        <v>524</v>
      </c>
      <c r="AV33" s="1060"/>
      <c r="AW33" s="1060"/>
      <c r="AX33" s="1060"/>
      <c r="AY33" s="1060"/>
      <c r="AZ33" s="1131" t="s">
        <v>505</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1534</v>
      </c>
      <c r="AG63" s="1048"/>
      <c r="AH63" s="1048"/>
      <c r="AI63" s="1048"/>
      <c r="AJ63" s="1119"/>
      <c r="AK63" s="1120"/>
      <c r="AL63" s="1052"/>
      <c r="AM63" s="1052"/>
      <c r="AN63" s="1052"/>
      <c r="AO63" s="1052"/>
      <c r="AP63" s="1048">
        <v>8412</v>
      </c>
      <c r="AQ63" s="1048"/>
      <c r="AR63" s="1048"/>
      <c r="AS63" s="1048"/>
      <c r="AT63" s="1048"/>
      <c r="AU63" s="1048">
        <v>6948</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411</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392</v>
      </c>
      <c r="W66" s="1091"/>
      <c r="X66" s="1091"/>
      <c r="Y66" s="1091"/>
      <c r="Z66" s="1092"/>
      <c r="AA66" s="1090" t="s">
        <v>412</v>
      </c>
      <c r="AB66" s="1091"/>
      <c r="AC66" s="1091"/>
      <c r="AD66" s="1091"/>
      <c r="AE66" s="1092"/>
      <c r="AF66" s="1096" t="s">
        <v>394</v>
      </c>
      <c r="AG66" s="1097"/>
      <c r="AH66" s="1097"/>
      <c r="AI66" s="1097"/>
      <c r="AJ66" s="1098"/>
      <c r="AK66" s="1090" t="s">
        <v>413</v>
      </c>
      <c r="AL66" s="1085"/>
      <c r="AM66" s="1085"/>
      <c r="AN66" s="1085"/>
      <c r="AO66" s="1086"/>
      <c r="AP66" s="1090" t="s">
        <v>396</v>
      </c>
      <c r="AQ66" s="1091"/>
      <c r="AR66" s="1091"/>
      <c r="AS66" s="1091"/>
      <c r="AT66" s="1092"/>
      <c r="AU66" s="1090" t="s">
        <v>414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574</v>
      </c>
      <c r="C68" s="1075"/>
      <c r="D68" s="1075"/>
      <c r="E68" s="1075"/>
      <c r="F68" s="1075"/>
      <c r="G68" s="1075"/>
      <c r="H68" s="1075"/>
      <c r="I68" s="1075"/>
      <c r="J68" s="1075"/>
      <c r="K68" s="1075"/>
      <c r="L68" s="1075"/>
      <c r="M68" s="1075"/>
      <c r="N68" s="1075"/>
      <c r="O68" s="1075"/>
      <c r="P68" s="1076"/>
      <c r="Q68" s="1077">
        <v>98</v>
      </c>
      <c r="R68" s="1071"/>
      <c r="S68" s="1071"/>
      <c r="T68" s="1071"/>
      <c r="U68" s="1071"/>
      <c r="V68" s="1071">
        <v>89</v>
      </c>
      <c r="W68" s="1071"/>
      <c r="X68" s="1071"/>
      <c r="Y68" s="1071"/>
      <c r="Z68" s="1071"/>
      <c r="AA68" s="1071">
        <v>9</v>
      </c>
      <c r="AB68" s="1071"/>
      <c r="AC68" s="1071"/>
      <c r="AD68" s="1071"/>
      <c r="AE68" s="1071"/>
      <c r="AF68" s="1071">
        <v>9</v>
      </c>
      <c r="AG68" s="1071"/>
      <c r="AH68" s="1071"/>
      <c r="AI68" s="1071"/>
      <c r="AJ68" s="1071"/>
      <c r="AK68" s="1071">
        <v>1</v>
      </c>
      <c r="AL68" s="1071"/>
      <c r="AM68" s="1071"/>
      <c r="AN68" s="1071"/>
      <c r="AO68" s="1071"/>
      <c r="AP68" s="1071" t="s">
        <v>505</v>
      </c>
      <c r="AQ68" s="1071"/>
      <c r="AR68" s="1071"/>
      <c r="AS68" s="1071"/>
      <c r="AT68" s="1071"/>
      <c r="AU68" s="1071" t="s">
        <v>505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575</v>
      </c>
      <c r="C69" s="1064"/>
      <c r="D69" s="1064"/>
      <c r="E69" s="1064"/>
      <c r="F69" s="1064"/>
      <c r="G69" s="1064"/>
      <c r="H69" s="1064"/>
      <c r="I69" s="1064"/>
      <c r="J69" s="1064"/>
      <c r="K69" s="1064"/>
      <c r="L69" s="1064"/>
      <c r="M69" s="1064"/>
      <c r="N69" s="1064"/>
      <c r="O69" s="1064"/>
      <c r="P69" s="1065"/>
      <c r="Q69" s="1066">
        <v>2394</v>
      </c>
      <c r="R69" s="1060"/>
      <c r="S69" s="1060"/>
      <c r="T69" s="1060"/>
      <c r="U69" s="1060"/>
      <c r="V69" s="1060">
        <v>2327</v>
      </c>
      <c r="W69" s="1060"/>
      <c r="X69" s="1060"/>
      <c r="Y69" s="1060"/>
      <c r="Z69" s="1060"/>
      <c r="AA69" s="1060">
        <v>67</v>
      </c>
      <c r="AB69" s="1060"/>
      <c r="AC69" s="1060"/>
      <c r="AD69" s="1060"/>
      <c r="AE69" s="1060"/>
      <c r="AF69" s="1060">
        <v>67</v>
      </c>
      <c r="AG69" s="1060"/>
      <c r="AH69" s="1060"/>
      <c r="AI69" s="1060"/>
      <c r="AJ69" s="1060"/>
      <c r="AK69" s="1060">
        <v>69</v>
      </c>
      <c r="AL69" s="1060"/>
      <c r="AM69" s="1060"/>
      <c r="AN69" s="1060"/>
      <c r="AO69" s="1060"/>
      <c r="AP69" s="1060">
        <v>1486</v>
      </c>
      <c r="AQ69" s="1060"/>
      <c r="AR69" s="1060"/>
      <c r="AS69" s="1060"/>
      <c r="AT69" s="1060"/>
      <c r="AU69" s="1060">
        <v>114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588</v>
      </c>
      <c r="C70" s="1064"/>
      <c r="D70" s="1064"/>
      <c r="E70" s="1064"/>
      <c r="F70" s="1064"/>
      <c r="G70" s="1064"/>
      <c r="H70" s="1064"/>
      <c r="I70" s="1064"/>
      <c r="J70" s="1064"/>
      <c r="K70" s="1064"/>
      <c r="L70" s="1064"/>
      <c r="M70" s="1064"/>
      <c r="N70" s="1064"/>
      <c r="O70" s="1064"/>
      <c r="P70" s="1065"/>
      <c r="Q70" s="1066">
        <v>1072</v>
      </c>
      <c r="R70" s="1060"/>
      <c r="S70" s="1060"/>
      <c r="T70" s="1060"/>
      <c r="U70" s="1060"/>
      <c r="V70" s="1060">
        <v>1068</v>
      </c>
      <c r="W70" s="1060"/>
      <c r="X70" s="1060"/>
      <c r="Y70" s="1060"/>
      <c r="Z70" s="1060"/>
      <c r="AA70" s="1060">
        <v>4</v>
      </c>
      <c r="AB70" s="1060"/>
      <c r="AC70" s="1060"/>
      <c r="AD70" s="1060"/>
      <c r="AE70" s="1060"/>
      <c r="AF70" s="1060">
        <v>4</v>
      </c>
      <c r="AG70" s="1060"/>
      <c r="AH70" s="1060"/>
      <c r="AI70" s="1060"/>
      <c r="AJ70" s="1060"/>
      <c r="AK70" s="1060" t="s">
        <v>505</v>
      </c>
      <c r="AL70" s="1060"/>
      <c r="AM70" s="1060"/>
      <c r="AN70" s="1060"/>
      <c r="AO70" s="1060"/>
      <c r="AP70" s="1060" t="s">
        <v>505</v>
      </c>
      <c r="AQ70" s="1060"/>
      <c r="AR70" s="1060"/>
      <c r="AS70" s="1060"/>
      <c r="AT70" s="1060"/>
      <c r="AU70" s="1060" t="s">
        <v>505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576</v>
      </c>
      <c r="C71" s="1064"/>
      <c r="D71" s="1064"/>
      <c r="E71" s="1064"/>
      <c r="F71" s="1064"/>
      <c r="G71" s="1064"/>
      <c r="H71" s="1064"/>
      <c r="I71" s="1064"/>
      <c r="J71" s="1064"/>
      <c r="K71" s="1064"/>
      <c r="L71" s="1064"/>
      <c r="M71" s="1064"/>
      <c r="N71" s="1064"/>
      <c r="O71" s="1064"/>
      <c r="P71" s="1065"/>
      <c r="Q71" s="1066">
        <v>83</v>
      </c>
      <c r="R71" s="1060"/>
      <c r="S71" s="1060"/>
      <c r="T71" s="1060"/>
      <c r="U71" s="1060"/>
      <c r="V71" s="1060">
        <v>70</v>
      </c>
      <c r="W71" s="1060"/>
      <c r="X71" s="1060"/>
      <c r="Y71" s="1060"/>
      <c r="Z71" s="1060"/>
      <c r="AA71" s="1060">
        <v>13</v>
      </c>
      <c r="AB71" s="1060"/>
      <c r="AC71" s="1060"/>
      <c r="AD71" s="1060"/>
      <c r="AE71" s="1060"/>
      <c r="AF71" s="1060">
        <v>13</v>
      </c>
      <c r="AG71" s="1060"/>
      <c r="AH71" s="1060"/>
      <c r="AI71" s="1060"/>
      <c r="AJ71" s="1060"/>
      <c r="AK71" s="1060" t="s">
        <v>505</v>
      </c>
      <c r="AL71" s="1060"/>
      <c r="AM71" s="1060"/>
      <c r="AN71" s="1060"/>
      <c r="AO71" s="1060"/>
      <c r="AP71" s="1060" t="s">
        <v>505</v>
      </c>
      <c r="AQ71" s="1060"/>
      <c r="AR71" s="1060"/>
      <c r="AS71" s="1060"/>
      <c r="AT71" s="1060"/>
      <c r="AU71" s="1060" t="s">
        <v>505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577</v>
      </c>
      <c r="C72" s="1064"/>
      <c r="D72" s="1064"/>
      <c r="E72" s="1064"/>
      <c r="F72" s="1064"/>
      <c r="G72" s="1064"/>
      <c r="H72" s="1064"/>
      <c r="I72" s="1064"/>
      <c r="J72" s="1064"/>
      <c r="K72" s="1064"/>
      <c r="L72" s="1064"/>
      <c r="M72" s="1064"/>
      <c r="N72" s="1064"/>
      <c r="O72" s="1064"/>
      <c r="P72" s="1065"/>
      <c r="Q72" s="1066">
        <v>77</v>
      </c>
      <c r="R72" s="1060"/>
      <c r="S72" s="1060"/>
      <c r="T72" s="1060"/>
      <c r="U72" s="1060"/>
      <c r="V72" s="1060">
        <v>75</v>
      </c>
      <c r="W72" s="1060"/>
      <c r="X72" s="1060"/>
      <c r="Y72" s="1060"/>
      <c r="Z72" s="1060"/>
      <c r="AA72" s="1060">
        <v>3</v>
      </c>
      <c r="AB72" s="1060"/>
      <c r="AC72" s="1060"/>
      <c r="AD72" s="1060"/>
      <c r="AE72" s="1060"/>
      <c r="AF72" s="1060">
        <v>3</v>
      </c>
      <c r="AG72" s="1060"/>
      <c r="AH72" s="1060"/>
      <c r="AI72" s="1060"/>
      <c r="AJ72" s="1060"/>
      <c r="AK72" s="1060" t="s">
        <v>505</v>
      </c>
      <c r="AL72" s="1060"/>
      <c r="AM72" s="1060"/>
      <c r="AN72" s="1060"/>
      <c r="AO72" s="1060"/>
      <c r="AP72" s="1060" t="s">
        <v>505</v>
      </c>
      <c r="AQ72" s="1060"/>
      <c r="AR72" s="1060"/>
      <c r="AS72" s="1060"/>
      <c r="AT72" s="1060"/>
      <c r="AU72" s="1060" t="s">
        <v>505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578</v>
      </c>
      <c r="C73" s="1064"/>
      <c r="D73" s="1064"/>
      <c r="E73" s="1064"/>
      <c r="F73" s="1064"/>
      <c r="G73" s="1064"/>
      <c r="H73" s="1064"/>
      <c r="I73" s="1064"/>
      <c r="J73" s="1064"/>
      <c r="K73" s="1064"/>
      <c r="L73" s="1064"/>
      <c r="M73" s="1064"/>
      <c r="N73" s="1064"/>
      <c r="O73" s="1064"/>
      <c r="P73" s="1065"/>
      <c r="Q73" s="1066">
        <v>754</v>
      </c>
      <c r="R73" s="1060"/>
      <c r="S73" s="1060"/>
      <c r="T73" s="1060"/>
      <c r="U73" s="1060"/>
      <c r="V73" s="1060">
        <v>715</v>
      </c>
      <c r="W73" s="1060"/>
      <c r="X73" s="1060"/>
      <c r="Y73" s="1060"/>
      <c r="Z73" s="1060"/>
      <c r="AA73" s="1060">
        <v>40</v>
      </c>
      <c r="AB73" s="1060"/>
      <c r="AC73" s="1060"/>
      <c r="AD73" s="1060"/>
      <c r="AE73" s="1060"/>
      <c r="AF73" s="1060">
        <v>40</v>
      </c>
      <c r="AG73" s="1060"/>
      <c r="AH73" s="1060"/>
      <c r="AI73" s="1060"/>
      <c r="AJ73" s="1060"/>
      <c r="AK73" s="1060">
        <v>1</v>
      </c>
      <c r="AL73" s="1060"/>
      <c r="AM73" s="1060"/>
      <c r="AN73" s="1060"/>
      <c r="AO73" s="1060"/>
      <c r="AP73" s="1060" t="s">
        <v>505</v>
      </c>
      <c r="AQ73" s="1060"/>
      <c r="AR73" s="1060"/>
      <c r="AS73" s="1060"/>
      <c r="AT73" s="1060"/>
      <c r="AU73" s="1060" t="s">
        <v>505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579</v>
      </c>
      <c r="C74" s="1064"/>
      <c r="D74" s="1064"/>
      <c r="E74" s="1064"/>
      <c r="F74" s="1064"/>
      <c r="G74" s="1064"/>
      <c r="H74" s="1064"/>
      <c r="I74" s="1064"/>
      <c r="J74" s="1064"/>
      <c r="K74" s="1064"/>
      <c r="L74" s="1064"/>
      <c r="M74" s="1064"/>
      <c r="N74" s="1064"/>
      <c r="O74" s="1064"/>
      <c r="P74" s="1065"/>
      <c r="Q74" s="1066">
        <v>159119</v>
      </c>
      <c r="R74" s="1060"/>
      <c r="S74" s="1060"/>
      <c r="T74" s="1060"/>
      <c r="U74" s="1060"/>
      <c r="V74" s="1060">
        <v>154694</v>
      </c>
      <c r="W74" s="1060"/>
      <c r="X74" s="1060"/>
      <c r="Y74" s="1060"/>
      <c r="Z74" s="1060"/>
      <c r="AA74" s="1060">
        <v>4425</v>
      </c>
      <c r="AB74" s="1060"/>
      <c r="AC74" s="1060"/>
      <c r="AD74" s="1060"/>
      <c r="AE74" s="1060"/>
      <c r="AF74" s="1060">
        <v>4425</v>
      </c>
      <c r="AG74" s="1060"/>
      <c r="AH74" s="1060"/>
      <c r="AI74" s="1060"/>
      <c r="AJ74" s="1060"/>
      <c r="AK74" s="1060">
        <v>1792</v>
      </c>
      <c r="AL74" s="1060"/>
      <c r="AM74" s="1060"/>
      <c r="AN74" s="1060"/>
      <c r="AO74" s="1060"/>
      <c r="AP74" s="1060" t="s">
        <v>505</v>
      </c>
      <c r="AQ74" s="1060"/>
      <c r="AR74" s="1060"/>
      <c r="AS74" s="1060"/>
      <c r="AT74" s="1060"/>
      <c r="AU74" s="1060" t="s">
        <v>505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580</v>
      </c>
      <c r="C75" s="1064"/>
      <c r="D75" s="1064"/>
      <c r="E75" s="1064"/>
      <c r="F75" s="1064"/>
      <c r="G75" s="1064"/>
      <c r="H75" s="1064"/>
      <c r="I75" s="1064"/>
      <c r="J75" s="1064"/>
      <c r="K75" s="1064"/>
      <c r="L75" s="1064"/>
      <c r="M75" s="1064"/>
      <c r="N75" s="1064"/>
      <c r="O75" s="1064"/>
      <c r="P75" s="1065"/>
      <c r="Q75" s="1067">
        <v>5472</v>
      </c>
      <c r="R75" s="1068"/>
      <c r="S75" s="1068"/>
      <c r="T75" s="1068"/>
      <c r="U75" s="1069"/>
      <c r="V75" s="1070">
        <v>5568</v>
      </c>
      <c r="W75" s="1068"/>
      <c r="X75" s="1068"/>
      <c r="Y75" s="1068"/>
      <c r="Z75" s="1069"/>
      <c r="AA75" s="1070">
        <v>-96</v>
      </c>
      <c r="AB75" s="1068"/>
      <c r="AC75" s="1068"/>
      <c r="AD75" s="1068"/>
      <c r="AE75" s="1069"/>
      <c r="AF75" s="1070">
        <v>612</v>
      </c>
      <c r="AG75" s="1068"/>
      <c r="AH75" s="1068"/>
      <c r="AI75" s="1068"/>
      <c r="AJ75" s="1069"/>
      <c r="AK75" s="1070" t="s">
        <v>505</v>
      </c>
      <c r="AL75" s="1068"/>
      <c r="AM75" s="1068"/>
      <c r="AN75" s="1068"/>
      <c r="AO75" s="1069"/>
      <c r="AP75" s="1070">
        <v>1467</v>
      </c>
      <c r="AQ75" s="1068"/>
      <c r="AR75" s="1068"/>
      <c r="AS75" s="1068"/>
      <c r="AT75" s="1069"/>
      <c r="AU75" s="1070">
        <v>251</v>
      </c>
      <c r="AV75" s="1068"/>
      <c r="AW75" s="1068"/>
      <c r="AX75" s="1068"/>
      <c r="AY75" s="1069"/>
      <c r="AZ75" s="1061" t="s">
        <v>582</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581</v>
      </c>
      <c r="C76" s="1064"/>
      <c r="D76" s="1064"/>
      <c r="E76" s="1064"/>
      <c r="F76" s="1064"/>
      <c r="G76" s="1064"/>
      <c r="H76" s="1064"/>
      <c r="I76" s="1064"/>
      <c r="J76" s="1064"/>
      <c r="K76" s="1064"/>
      <c r="L76" s="1064"/>
      <c r="M76" s="1064"/>
      <c r="N76" s="1064"/>
      <c r="O76" s="1064"/>
      <c r="P76" s="1065"/>
      <c r="Q76" s="1067">
        <v>7334</v>
      </c>
      <c r="R76" s="1068"/>
      <c r="S76" s="1068"/>
      <c r="T76" s="1068"/>
      <c r="U76" s="1069"/>
      <c r="V76" s="1070">
        <v>6742</v>
      </c>
      <c r="W76" s="1068"/>
      <c r="X76" s="1068"/>
      <c r="Y76" s="1068"/>
      <c r="Z76" s="1069"/>
      <c r="AA76" s="1070">
        <v>592</v>
      </c>
      <c r="AB76" s="1068"/>
      <c r="AC76" s="1068"/>
      <c r="AD76" s="1068"/>
      <c r="AE76" s="1069"/>
      <c r="AF76" s="1070">
        <v>592</v>
      </c>
      <c r="AG76" s="1068"/>
      <c r="AH76" s="1068"/>
      <c r="AI76" s="1068"/>
      <c r="AJ76" s="1069"/>
      <c r="AK76" s="1070" t="s">
        <v>505</v>
      </c>
      <c r="AL76" s="1068"/>
      <c r="AM76" s="1068"/>
      <c r="AN76" s="1068"/>
      <c r="AO76" s="1069"/>
      <c r="AP76" s="1070" t="s">
        <v>505</v>
      </c>
      <c r="AQ76" s="1068"/>
      <c r="AR76" s="1068"/>
      <c r="AS76" s="1068"/>
      <c r="AT76" s="1069"/>
      <c r="AU76" s="1070" t="s">
        <v>505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5765</v>
      </c>
      <c r="AG88" s="1048"/>
      <c r="AH88" s="1048"/>
      <c r="AI88" s="1048"/>
      <c r="AJ88" s="1048"/>
      <c r="AK88" s="1052"/>
      <c r="AL88" s="1052"/>
      <c r="AM88" s="1052"/>
      <c r="AN88" s="1052"/>
      <c r="AO88" s="1052"/>
      <c r="AP88" s="1048">
        <v>2953</v>
      </c>
      <c r="AQ88" s="1048"/>
      <c r="AR88" s="1048"/>
      <c r="AS88" s="1048"/>
      <c r="AT88" s="1048"/>
      <c r="AU88" s="1048">
        <v>365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t="s">
        <v>505</v>
      </c>
      <c r="CX102" s="1040"/>
      <c r="CY102" s="1040"/>
      <c r="CZ102" s="1040"/>
      <c r="DA102" s="1041"/>
      <c r="DB102" s="1039" t="s">
        <v>505</v>
      </c>
      <c r="DC102" s="1040"/>
      <c r="DD102" s="1040"/>
      <c r="DE102" s="1040"/>
      <c r="DF102" s="1041"/>
      <c r="DG102" s="1039" t="s">
        <v>505</v>
      </c>
      <c r="DH102" s="1040"/>
      <c r="DI102" s="1040"/>
      <c r="DJ102" s="1040"/>
      <c r="DK102" s="1041"/>
      <c r="DL102" s="1039" t="s">
        <v>505</v>
      </c>
      <c r="DM102" s="1040"/>
      <c r="DN102" s="1040"/>
      <c r="DO102" s="1040"/>
      <c r="DP102" s="1041"/>
      <c r="DQ102" s="1039" t="s">
        <v>505</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1541502</v>
      </c>
      <c r="AB110" s="976"/>
      <c r="AC110" s="976"/>
      <c r="AD110" s="976"/>
      <c r="AE110" s="977"/>
      <c r="AF110" s="978">
        <v>1508425</v>
      </c>
      <c r="AG110" s="976"/>
      <c r="AH110" s="976"/>
      <c r="AI110" s="976"/>
      <c r="AJ110" s="977"/>
      <c r="AK110" s="978">
        <v>1460481</v>
      </c>
      <c r="AL110" s="976"/>
      <c r="AM110" s="976"/>
      <c r="AN110" s="976"/>
      <c r="AO110" s="977"/>
      <c r="AP110" s="979">
        <v>24.1</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13927180</v>
      </c>
      <c r="BR110" s="923"/>
      <c r="BS110" s="923"/>
      <c r="BT110" s="923"/>
      <c r="BU110" s="923"/>
      <c r="BV110" s="923">
        <v>13930720</v>
      </c>
      <c r="BW110" s="923"/>
      <c r="BX110" s="923"/>
      <c r="BY110" s="923"/>
      <c r="BZ110" s="923"/>
      <c r="CA110" s="923">
        <v>13918814</v>
      </c>
      <c r="CB110" s="923"/>
      <c r="CC110" s="923"/>
      <c r="CD110" s="923"/>
      <c r="CE110" s="923"/>
      <c r="CF110" s="947">
        <v>229.4</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177</v>
      </c>
      <c r="DH110" s="923"/>
      <c r="DI110" s="923"/>
      <c r="DJ110" s="923"/>
      <c r="DK110" s="923"/>
      <c r="DL110" s="923" t="s">
        <v>431</v>
      </c>
      <c r="DM110" s="923"/>
      <c r="DN110" s="923"/>
      <c r="DO110" s="923"/>
      <c r="DP110" s="923"/>
      <c r="DQ110" s="923" t="s">
        <v>177</v>
      </c>
      <c r="DR110" s="923"/>
      <c r="DS110" s="923"/>
      <c r="DT110" s="923"/>
      <c r="DU110" s="923"/>
      <c r="DV110" s="924" t="s">
        <v>177</v>
      </c>
      <c r="DW110" s="924"/>
      <c r="DX110" s="924"/>
      <c r="DY110" s="924"/>
      <c r="DZ110" s="925"/>
    </row>
    <row r="111" spans="1:131" s="246" customFormat="1" ht="26.25" customHeight="1">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388</v>
      </c>
      <c r="AB111" s="1004"/>
      <c r="AC111" s="1004"/>
      <c r="AD111" s="1004"/>
      <c r="AE111" s="1005"/>
      <c r="AF111" s="1006" t="s">
        <v>177</v>
      </c>
      <c r="AG111" s="1004"/>
      <c r="AH111" s="1004"/>
      <c r="AI111" s="1004"/>
      <c r="AJ111" s="1005"/>
      <c r="AK111" s="1006" t="s">
        <v>431</v>
      </c>
      <c r="AL111" s="1004"/>
      <c r="AM111" s="1004"/>
      <c r="AN111" s="1004"/>
      <c r="AO111" s="1005"/>
      <c r="AP111" s="1007" t="s">
        <v>388</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5830</v>
      </c>
      <c r="BR111" s="895"/>
      <c r="BS111" s="895"/>
      <c r="BT111" s="895"/>
      <c r="BU111" s="895"/>
      <c r="BV111" s="895">
        <v>2901</v>
      </c>
      <c r="BW111" s="895"/>
      <c r="BX111" s="895"/>
      <c r="BY111" s="895"/>
      <c r="BZ111" s="895"/>
      <c r="CA111" s="895" t="s">
        <v>177</v>
      </c>
      <c r="CB111" s="895"/>
      <c r="CC111" s="895"/>
      <c r="CD111" s="895"/>
      <c r="CE111" s="895"/>
      <c r="CF111" s="956" t="s">
        <v>431</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177</v>
      </c>
      <c r="DR111" s="895"/>
      <c r="DS111" s="895"/>
      <c r="DT111" s="895"/>
      <c r="DU111" s="895"/>
      <c r="DV111" s="872" t="s">
        <v>431</v>
      </c>
      <c r="DW111" s="872"/>
      <c r="DX111" s="872"/>
      <c r="DY111" s="872"/>
      <c r="DZ111" s="873"/>
    </row>
    <row r="112" spans="1:131" s="246" customFormat="1" ht="26.25" customHeight="1">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177</v>
      </c>
      <c r="AG112" s="858"/>
      <c r="AH112" s="858"/>
      <c r="AI112" s="858"/>
      <c r="AJ112" s="859"/>
      <c r="AK112" s="860" t="s">
        <v>177</v>
      </c>
      <c r="AL112" s="858"/>
      <c r="AM112" s="858"/>
      <c r="AN112" s="858"/>
      <c r="AO112" s="859"/>
      <c r="AP112" s="905" t="s">
        <v>177</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7703846</v>
      </c>
      <c r="BR112" s="895"/>
      <c r="BS112" s="895"/>
      <c r="BT112" s="895"/>
      <c r="BU112" s="895"/>
      <c r="BV112" s="895">
        <v>7391466</v>
      </c>
      <c r="BW112" s="895"/>
      <c r="BX112" s="895"/>
      <c r="BY112" s="895"/>
      <c r="BZ112" s="895"/>
      <c r="CA112" s="895">
        <v>6947576</v>
      </c>
      <c r="CB112" s="895"/>
      <c r="CC112" s="895"/>
      <c r="CD112" s="895"/>
      <c r="CE112" s="895"/>
      <c r="CF112" s="956">
        <v>114.5</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177</v>
      </c>
      <c r="DH112" s="895"/>
      <c r="DI112" s="895"/>
      <c r="DJ112" s="895"/>
      <c r="DK112" s="895"/>
      <c r="DL112" s="895" t="s">
        <v>388</v>
      </c>
      <c r="DM112" s="895"/>
      <c r="DN112" s="895"/>
      <c r="DO112" s="895"/>
      <c r="DP112" s="895"/>
      <c r="DQ112" s="895" t="s">
        <v>431</v>
      </c>
      <c r="DR112" s="895"/>
      <c r="DS112" s="895"/>
      <c r="DT112" s="895"/>
      <c r="DU112" s="895"/>
      <c r="DV112" s="872" t="s">
        <v>431</v>
      </c>
      <c r="DW112" s="872"/>
      <c r="DX112" s="872"/>
      <c r="DY112" s="872"/>
      <c r="DZ112" s="873"/>
    </row>
    <row r="113" spans="1:130" s="246" customFormat="1" ht="26.25" customHeight="1">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520408</v>
      </c>
      <c r="AB113" s="1004"/>
      <c r="AC113" s="1004"/>
      <c r="AD113" s="1004"/>
      <c r="AE113" s="1005"/>
      <c r="AF113" s="1006">
        <v>497570</v>
      </c>
      <c r="AG113" s="1004"/>
      <c r="AH113" s="1004"/>
      <c r="AI113" s="1004"/>
      <c r="AJ113" s="1005"/>
      <c r="AK113" s="1006">
        <v>591028</v>
      </c>
      <c r="AL113" s="1004"/>
      <c r="AM113" s="1004"/>
      <c r="AN113" s="1004"/>
      <c r="AO113" s="1005"/>
      <c r="AP113" s="1007">
        <v>9.6999999999999993</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532627</v>
      </c>
      <c r="BR113" s="895"/>
      <c r="BS113" s="895"/>
      <c r="BT113" s="895"/>
      <c r="BU113" s="895"/>
      <c r="BV113" s="895">
        <v>431443</v>
      </c>
      <c r="BW113" s="895"/>
      <c r="BX113" s="895"/>
      <c r="BY113" s="895"/>
      <c r="BZ113" s="895"/>
      <c r="CA113" s="895">
        <v>365078</v>
      </c>
      <c r="CB113" s="895"/>
      <c r="CC113" s="895"/>
      <c r="CD113" s="895"/>
      <c r="CE113" s="895"/>
      <c r="CF113" s="956">
        <v>6</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388</v>
      </c>
      <c r="DH113" s="858"/>
      <c r="DI113" s="858"/>
      <c r="DJ113" s="858"/>
      <c r="DK113" s="859"/>
      <c r="DL113" s="860" t="s">
        <v>388</v>
      </c>
      <c r="DM113" s="858"/>
      <c r="DN113" s="858"/>
      <c r="DO113" s="858"/>
      <c r="DP113" s="859"/>
      <c r="DQ113" s="860" t="s">
        <v>431</v>
      </c>
      <c r="DR113" s="858"/>
      <c r="DS113" s="858"/>
      <c r="DT113" s="858"/>
      <c r="DU113" s="859"/>
      <c r="DV113" s="905" t="s">
        <v>431</v>
      </c>
      <c r="DW113" s="906"/>
      <c r="DX113" s="906"/>
      <c r="DY113" s="906"/>
      <c r="DZ113" s="907"/>
    </row>
    <row r="114" spans="1:130" s="246" customFormat="1" ht="26.25" customHeight="1">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121950</v>
      </c>
      <c r="AB114" s="858"/>
      <c r="AC114" s="858"/>
      <c r="AD114" s="858"/>
      <c r="AE114" s="859"/>
      <c r="AF114" s="860">
        <v>130942</v>
      </c>
      <c r="AG114" s="858"/>
      <c r="AH114" s="858"/>
      <c r="AI114" s="858"/>
      <c r="AJ114" s="859"/>
      <c r="AK114" s="860">
        <v>127847</v>
      </c>
      <c r="AL114" s="858"/>
      <c r="AM114" s="858"/>
      <c r="AN114" s="858"/>
      <c r="AO114" s="859"/>
      <c r="AP114" s="905">
        <v>2.1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2482830</v>
      </c>
      <c r="BR114" s="895"/>
      <c r="BS114" s="895"/>
      <c r="BT114" s="895"/>
      <c r="BU114" s="895"/>
      <c r="BV114" s="895">
        <v>2444377</v>
      </c>
      <c r="BW114" s="895"/>
      <c r="BX114" s="895"/>
      <c r="BY114" s="895"/>
      <c r="BZ114" s="895"/>
      <c r="CA114" s="895">
        <v>2335636</v>
      </c>
      <c r="CB114" s="895"/>
      <c r="CC114" s="895"/>
      <c r="CD114" s="895"/>
      <c r="CE114" s="895"/>
      <c r="CF114" s="956">
        <v>38.5</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177</v>
      </c>
      <c r="DH114" s="858"/>
      <c r="DI114" s="858"/>
      <c r="DJ114" s="858"/>
      <c r="DK114" s="859"/>
      <c r="DL114" s="860" t="s">
        <v>431</v>
      </c>
      <c r="DM114" s="858"/>
      <c r="DN114" s="858"/>
      <c r="DO114" s="858"/>
      <c r="DP114" s="859"/>
      <c r="DQ114" s="860" t="s">
        <v>431</v>
      </c>
      <c r="DR114" s="858"/>
      <c r="DS114" s="858"/>
      <c r="DT114" s="858"/>
      <c r="DU114" s="859"/>
      <c r="DV114" s="905" t="s">
        <v>388</v>
      </c>
      <c r="DW114" s="906"/>
      <c r="DX114" s="906"/>
      <c r="DY114" s="906"/>
      <c r="DZ114" s="907"/>
    </row>
    <row r="115" spans="1:130" s="246" customFormat="1" ht="26.25" customHeight="1">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5709</v>
      </c>
      <c r="AB115" s="1004"/>
      <c r="AC115" s="1004"/>
      <c r="AD115" s="1004"/>
      <c r="AE115" s="1005"/>
      <c r="AF115" s="1006">
        <v>5403</v>
      </c>
      <c r="AG115" s="1004"/>
      <c r="AH115" s="1004"/>
      <c r="AI115" s="1004"/>
      <c r="AJ115" s="1005"/>
      <c r="AK115" s="1006">
        <v>5098</v>
      </c>
      <c r="AL115" s="1004"/>
      <c r="AM115" s="1004"/>
      <c r="AN115" s="1004"/>
      <c r="AO115" s="1005"/>
      <c r="AP115" s="1007">
        <v>0.1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177</v>
      </c>
      <c r="BR115" s="895"/>
      <c r="BS115" s="895"/>
      <c r="BT115" s="895"/>
      <c r="BU115" s="895"/>
      <c r="BV115" s="895" t="s">
        <v>177</v>
      </c>
      <c r="BW115" s="895"/>
      <c r="BX115" s="895"/>
      <c r="BY115" s="895"/>
      <c r="BZ115" s="895"/>
      <c r="CA115" s="895" t="s">
        <v>431</v>
      </c>
      <c r="CB115" s="895"/>
      <c r="CC115" s="895"/>
      <c r="CD115" s="895"/>
      <c r="CE115" s="895"/>
      <c r="CF115" s="956" t="s">
        <v>388</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177</v>
      </c>
      <c r="DH115" s="858"/>
      <c r="DI115" s="858"/>
      <c r="DJ115" s="858"/>
      <c r="DK115" s="859"/>
      <c r="DL115" s="860" t="s">
        <v>431</v>
      </c>
      <c r="DM115" s="858"/>
      <c r="DN115" s="858"/>
      <c r="DO115" s="858"/>
      <c r="DP115" s="859"/>
      <c r="DQ115" s="860" t="s">
        <v>177</v>
      </c>
      <c r="DR115" s="858"/>
      <c r="DS115" s="858"/>
      <c r="DT115" s="858"/>
      <c r="DU115" s="859"/>
      <c r="DV115" s="905" t="s">
        <v>431</v>
      </c>
      <c r="DW115" s="906"/>
      <c r="DX115" s="906"/>
      <c r="DY115" s="906"/>
      <c r="DZ115" s="907"/>
    </row>
    <row r="116" spans="1:130" s="246" customFormat="1" ht="26.25" customHeight="1">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177</v>
      </c>
      <c r="AB116" s="858"/>
      <c r="AC116" s="858"/>
      <c r="AD116" s="858"/>
      <c r="AE116" s="859"/>
      <c r="AF116" s="860" t="s">
        <v>177</v>
      </c>
      <c r="AG116" s="858"/>
      <c r="AH116" s="858"/>
      <c r="AI116" s="858"/>
      <c r="AJ116" s="859"/>
      <c r="AK116" s="860" t="s">
        <v>177</v>
      </c>
      <c r="AL116" s="858"/>
      <c r="AM116" s="858"/>
      <c r="AN116" s="858"/>
      <c r="AO116" s="859"/>
      <c r="AP116" s="905" t="s">
        <v>388</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388</v>
      </c>
      <c r="BR116" s="895"/>
      <c r="BS116" s="895"/>
      <c r="BT116" s="895"/>
      <c r="BU116" s="895"/>
      <c r="BV116" s="895" t="s">
        <v>431</v>
      </c>
      <c r="BW116" s="895"/>
      <c r="BX116" s="895"/>
      <c r="BY116" s="895"/>
      <c r="BZ116" s="895"/>
      <c r="CA116" s="895" t="s">
        <v>388</v>
      </c>
      <c r="CB116" s="895"/>
      <c r="CC116" s="895"/>
      <c r="CD116" s="895"/>
      <c r="CE116" s="895"/>
      <c r="CF116" s="956" t="s">
        <v>177</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5830</v>
      </c>
      <c r="DH116" s="858"/>
      <c r="DI116" s="858"/>
      <c r="DJ116" s="858"/>
      <c r="DK116" s="859"/>
      <c r="DL116" s="860">
        <v>2901</v>
      </c>
      <c r="DM116" s="858"/>
      <c r="DN116" s="858"/>
      <c r="DO116" s="858"/>
      <c r="DP116" s="859"/>
      <c r="DQ116" s="860" t="s">
        <v>388</v>
      </c>
      <c r="DR116" s="858"/>
      <c r="DS116" s="858"/>
      <c r="DT116" s="858"/>
      <c r="DU116" s="859"/>
      <c r="DV116" s="905" t="s">
        <v>431</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2189569</v>
      </c>
      <c r="AB117" s="990"/>
      <c r="AC117" s="990"/>
      <c r="AD117" s="990"/>
      <c r="AE117" s="991"/>
      <c r="AF117" s="992">
        <v>2142340</v>
      </c>
      <c r="AG117" s="990"/>
      <c r="AH117" s="990"/>
      <c r="AI117" s="990"/>
      <c r="AJ117" s="991"/>
      <c r="AK117" s="992">
        <v>2184454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177</v>
      </c>
      <c r="BR117" s="895"/>
      <c r="BS117" s="895"/>
      <c r="BT117" s="895"/>
      <c r="BU117" s="895"/>
      <c r="BV117" s="895" t="s">
        <v>177</v>
      </c>
      <c r="BW117" s="895"/>
      <c r="BX117" s="895"/>
      <c r="BY117" s="895"/>
      <c r="BZ117" s="895"/>
      <c r="CA117" s="895" t="s">
        <v>388</v>
      </c>
      <c r="CB117" s="895"/>
      <c r="CC117" s="895"/>
      <c r="CD117" s="895"/>
      <c r="CE117" s="895"/>
      <c r="CF117" s="956" t="s">
        <v>431</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177</v>
      </c>
      <c r="DH117" s="858"/>
      <c r="DI117" s="858"/>
      <c r="DJ117" s="858"/>
      <c r="DK117" s="859"/>
      <c r="DL117" s="860" t="s">
        <v>388</v>
      </c>
      <c r="DM117" s="858"/>
      <c r="DN117" s="858"/>
      <c r="DO117" s="858"/>
      <c r="DP117" s="859"/>
      <c r="DQ117" s="860" t="s">
        <v>388</v>
      </c>
      <c r="DR117" s="858"/>
      <c r="DS117" s="858"/>
      <c r="DT117" s="858"/>
      <c r="DU117" s="859"/>
      <c r="DV117" s="905" t="s">
        <v>388</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431</v>
      </c>
      <c r="BR118" s="926"/>
      <c r="BS118" s="926"/>
      <c r="BT118" s="926"/>
      <c r="BU118" s="926"/>
      <c r="BV118" s="926" t="s">
        <v>431</v>
      </c>
      <c r="BW118" s="926"/>
      <c r="BX118" s="926"/>
      <c r="BY118" s="926"/>
      <c r="BZ118" s="926"/>
      <c r="CA118" s="926" t="s">
        <v>388</v>
      </c>
      <c r="CB118" s="926"/>
      <c r="CC118" s="926"/>
      <c r="CD118" s="926"/>
      <c r="CE118" s="926"/>
      <c r="CF118" s="956" t="s">
        <v>177</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177</v>
      </c>
      <c r="DH118" s="858"/>
      <c r="DI118" s="858"/>
      <c r="DJ118" s="858"/>
      <c r="DK118" s="859"/>
      <c r="DL118" s="860" t="s">
        <v>388</v>
      </c>
      <c r="DM118" s="858"/>
      <c r="DN118" s="858"/>
      <c r="DO118" s="858"/>
      <c r="DP118" s="859"/>
      <c r="DQ118" s="860" t="s">
        <v>177</v>
      </c>
      <c r="DR118" s="858"/>
      <c r="DS118" s="858"/>
      <c r="DT118" s="858"/>
      <c r="DU118" s="859"/>
      <c r="DV118" s="905" t="s">
        <v>177</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177</v>
      </c>
      <c r="AB119" s="976"/>
      <c r="AC119" s="976"/>
      <c r="AD119" s="976"/>
      <c r="AE119" s="977"/>
      <c r="AF119" s="978" t="s">
        <v>177</v>
      </c>
      <c r="AG119" s="976"/>
      <c r="AH119" s="976"/>
      <c r="AI119" s="976"/>
      <c r="AJ119" s="977"/>
      <c r="AK119" s="978" t="s">
        <v>177</v>
      </c>
      <c r="AL119" s="976"/>
      <c r="AM119" s="976"/>
      <c r="AN119" s="976"/>
      <c r="AO119" s="977"/>
      <c r="AP119" s="979" t="s">
        <v>177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456</v>
      </c>
      <c r="BP119" s="959"/>
      <c r="BQ119" s="963">
        <v>24652313</v>
      </c>
      <c r="BR119" s="926"/>
      <c r="BS119" s="926"/>
      <c r="BT119" s="926"/>
      <c r="BU119" s="926"/>
      <c r="BV119" s="926">
        <v>24200907</v>
      </c>
      <c r="BW119" s="926"/>
      <c r="BX119" s="926"/>
      <c r="BY119" s="926"/>
      <c r="BZ119" s="926"/>
      <c r="CA119" s="926">
        <v>23567104</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177</v>
      </c>
      <c r="DH119" s="841"/>
      <c r="DI119" s="841"/>
      <c r="DJ119" s="841"/>
      <c r="DK119" s="842"/>
      <c r="DL119" s="843" t="s">
        <v>431</v>
      </c>
      <c r="DM119" s="841"/>
      <c r="DN119" s="841"/>
      <c r="DO119" s="841"/>
      <c r="DP119" s="842"/>
      <c r="DQ119" s="843" t="s">
        <v>388</v>
      </c>
      <c r="DR119" s="841"/>
      <c r="DS119" s="841"/>
      <c r="DT119" s="841"/>
      <c r="DU119" s="842"/>
      <c r="DV119" s="929" t="s">
        <v>431</v>
      </c>
      <c r="DW119" s="930"/>
      <c r="DX119" s="930"/>
      <c r="DY119" s="930"/>
      <c r="DZ119" s="931"/>
    </row>
    <row r="120" spans="1:130" s="246" customFormat="1" ht="26.25" customHeight="1">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388</v>
      </c>
      <c r="AB120" s="858"/>
      <c r="AC120" s="858"/>
      <c r="AD120" s="858"/>
      <c r="AE120" s="859"/>
      <c r="AF120" s="860" t="s">
        <v>388</v>
      </c>
      <c r="AG120" s="858"/>
      <c r="AH120" s="858"/>
      <c r="AI120" s="858"/>
      <c r="AJ120" s="859"/>
      <c r="AK120" s="860" t="s">
        <v>388</v>
      </c>
      <c r="AL120" s="858"/>
      <c r="AM120" s="858"/>
      <c r="AN120" s="858"/>
      <c r="AO120" s="859"/>
      <c r="AP120" s="905" t="s">
        <v>177</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2368308</v>
      </c>
      <c r="BR120" s="923"/>
      <c r="BS120" s="923"/>
      <c r="BT120" s="923"/>
      <c r="BU120" s="923"/>
      <c r="BV120" s="923">
        <v>2413506</v>
      </c>
      <c r="BW120" s="923"/>
      <c r="BX120" s="923"/>
      <c r="BY120" s="923"/>
      <c r="BZ120" s="923"/>
      <c r="CA120" s="923">
        <v>2244284</v>
      </c>
      <c r="CB120" s="923"/>
      <c r="CC120" s="923"/>
      <c r="CD120" s="923"/>
      <c r="CE120" s="923"/>
      <c r="CF120" s="947">
        <v>37</v>
      </c>
      <c r="CG120" s="948"/>
      <c r="CH120" s="948"/>
      <c r="CI120" s="948"/>
      <c r="CJ120" s="948"/>
      <c r="CK120" s="949" t="s">
        <v>460</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7154257</v>
      </c>
      <c r="DH120" s="923"/>
      <c r="DI120" s="923"/>
      <c r="DJ120" s="923"/>
      <c r="DK120" s="923"/>
      <c r="DL120" s="923">
        <v>6677705</v>
      </c>
      <c r="DM120" s="923"/>
      <c r="DN120" s="923"/>
      <c r="DO120" s="923"/>
      <c r="DP120" s="923"/>
      <c r="DQ120" s="923">
        <v>6332943</v>
      </c>
      <c r="DR120" s="923"/>
      <c r="DS120" s="923"/>
      <c r="DT120" s="923"/>
      <c r="DU120" s="923"/>
      <c r="DV120" s="924">
        <v>104.4</v>
      </c>
      <c r="DW120" s="924"/>
      <c r="DX120" s="924"/>
      <c r="DY120" s="924"/>
      <c r="DZ120" s="925"/>
    </row>
    <row r="121" spans="1:130" s="246" customFormat="1" ht="26.25" customHeight="1">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388</v>
      </c>
      <c r="AB121" s="858"/>
      <c r="AC121" s="858"/>
      <c r="AD121" s="858"/>
      <c r="AE121" s="859"/>
      <c r="AF121" s="860" t="s">
        <v>388</v>
      </c>
      <c r="AG121" s="858"/>
      <c r="AH121" s="858"/>
      <c r="AI121" s="858"/>
      <c r="AJ121" s="859"/>
      <c r="AK121" s="860" t="s">
        <v>431</v>
      </c>
      <c r="AL121" s="858"/>
      <c r="AM121" s="858"/>
      <c r="AN121" s="858"/>
      <c r="AO121" s="859"/>
      <c r="AP121" s="905" t="s">
        <v>177</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2052643</v>
      </c>
      <c r="BR121" s="895"/>
      <c r="BS121" s="895"/>
      <c r="BT121" s="895"/>
      <c r="BU121" s="895"/>
      <c r="BV121" s="895">
        <v>1870060</v>
      </c>
      <c r="BW121" s="895"/>
      <c r="BX121" s="895"/>
      <c r="BY121" s="895"/>
      <c r="BZ121" s="895"/>
      <c r="CA121" s="895">
        <v>1681796</v>
      </c>
      <c r="CB121" s="895"/>
      <c r="CC121" s="895"/>
      <c r="CD121" s="895"/>
      <c r="CE121" s="895"/>
      <c r="CF121" s="956">
        <v>27.7</v>
      </c>
      <c r="CG121" s="957"/>
      <c r="CH121" s="957"/>
      <c r="CI121" s="957"/>
      <c r="CJ121" s="957"/>
      <c r="CK121" s="950"/>
      <c r="CL121" s="936"/>
      <c r="CM121" s="936"/>
      <c r="CN121" s="936"/>
      <c r="CO121" s="937"/>
      <c r="CP121" s="916" t="s">
        <v>406</v>
      </c>
      <c r="CQ121" s="917"/>
      <c r="CR121" s="917"/>
      <c r="CS121" s="917"/>
      <c r="CT121" s="917"/>
      <c r="CU121" s="917"/>
      <c r="CV121" s="917"/>
      <c r="CW121" s="917"/>
      <c r="CX121" s="917"/>
      <c r="CY121" s="917"/>
      <c r="CZ121" s="917"/>
      <c r="DA121" s="917"/>
      <c r="DB121" s="917"/>
      <c r="DC121" s="917"/>
      <c r="DD121" s="917"/>
      <c r="DE121" s="917"/>
      <c r="DF121" s="918"/>
      <c r="DG121" s="894">
        <v>536143</v>
      </c>
      <c r="DH121" s="895"/>
      <c r="DI121" s="895"/>
      <c r="DJ121" s="895"/>
      <c r="DK121" s="895"/>
      <c r="DL121" s="895">
        <v>486783</v>
      </c>
      <c r="DM121" s="895"/>
      <c r="DN121" s="895"/>
      <c r="DO121" s="895"/>
      <c r="DP121" s="895"/>
      <c r="DQ121" s="895">
        <v>524149</v>
      </c>
      <c r="DR121" s="895"/>
      <c r="DS121" s="895"/>
      <c r="DT121" s="895"/>
      <c r="DU121" s="895"/>
      <c r="DV121" s="872">
        <v>8.6</v>
      </c>
      <c r="DW121" s="872"/>
      <c r="DX121" s="872"/>
      <c r="DY121" s="872"/>
      <c r="DZ121" s="873"/>
    </row>
    <row r="122" spans="1:130" s="246" customFormat="1" ht="26.25" customHeight="1">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177</v>
      </c>
      <c r="AB122" s="858"/>
      <c r="AC122" s="858"/>
      <c r="AD122" s="858"/>
      <c r="AE122" s="859"/>
      <c r="AF122" s="860" t="s">
        <v>177</v>
      </c>
      <c r="AG122" s="858"/>
      <c r="AH122" s="858"/>
      <c r="AI122" s="858"/>
      <c r="AJ122" s="859"/>
      <c r="AK122" s="860" t="s">
        <v>431</v>
      </c>
      <c r="AL122" s="858"/>
      <c r="AM122" s="858"/>
      <c r="AN122" s="858"/>
      <c r="AO122" s="859"/>
      <c r="AP122" s="905" t="s">
        <v>177</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13228892</v>
      </c>
      <c r="BR122" s="926"/>
      <c r="BS122" s="926"/>
      <c r="BT122" s="926"/>
      <c r="BU122" s="926"/>
      <c r="BV122" s="926">
        <v>13128514</v>
      </c>
      <c r="BW122" s="926"/>
      <c r="BX122" s="926"/>
      <c r="BY122" s="926"/>
      <c r="BZ122" s="926"/>
      <c r="CA122" s="926">
        <v>13261133</v>
      </c>
      <c r="CB122" s="926"/>
      <c r="CC122" s="926"/>
      <c r="CD122" s="926"/>
      <c r="CE122" s="926"/>
      <c r="CF122" s="927">
        <v>218.5</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v>13446</v>
      </c>
      <c r="DH122" s="895"/>
      <c r="DI122" s="895"/>
      <c r="DJ122" s="895"/>
      <c r="DK122" s="895"/>
      <c r="DL122" s="895">
        <v>226978</v>
      </c>
      <c r="DM122" s="895"/>
      <c r="DN122" s="895"/>
      <c r="DO122" s="895"/>
      <c r="DP122" s="895"/>
      <c r="DQ122" s="895">
        <v>90484</v>
      </c>
      <c r="DR122" s="895"/>
      <c r="DS122" s="895"/>
      <c r="DT122" s="895"/>
      <c r="DU122" s="895"/>
      <c r="DV122" s="872">
        <v>1.5</v>
      </c>
      <c r="DW122" s="872"/>
      <c r="DX122" s="872"/>
      <c r="DY122" s="872"/>
      <c r="DZ122" s="873"/>
    </row>
    <row r="123" spans="1:130" s="246" customFormat="1" ht="26.25" customHeight="1">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5709</v>
      </c>
      <c r="AB123" s="858"/>
      <c r="AC123" s="858"/>
      <c r="AD123" s="858"/>
      <c r="AE123" s="859"/>
      <c r="AF123" s="860">
        <v>5403</v>
      </c>
      <c r="AG123" s="858"/>
      <c r="AH123" s="858"/>
      <c r="AI123" s="858"/>
      <c r="AJ123" s="859"/>
      <c r="AK123" s="860">
        <v>5098</v>
      </c>
      <c r="AL123" s="858"/>
      <c r="AM123" s="858"/>
      <c r="AN123" s="858"/>
      <c r="AO123" s="859"/>
      <c r="AP123" s="905">
        <v>0.1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465</v>
      </c>
      <c r="BP123" s="959"/>
      <c r="BQ123" s="913">
        <v>17649843</v>
      </c>
      <c r="BR123" s="914"/>
      <c r="BS123" s="914"/>
      <c r="BT123" s="914"/>
      <c r="BU123" s="914"/>
      <c r="BV123" s="914">
        <v>17412080</v>
      </c>
      <c r="BW123" s="914"/>
      <c r="BX123" s="914"/>
      <c r="BY123" s="914"/>
      <c r="BZ123" s="914"/>
      <c r="CA123" s="914">
        <v>17187213</v>
      </c>
      <c r="CB123" s="914"/>
      <c r="CC123" s="914"/>
      <c r="CD123" s="914"/>
      <c r="CE123" s="914"/>
      <c r="CF123" s="824"/>
      <c r="CG123" s="825"/>
      <c r="CH123" s="825"/>
      <c r="CI123" s="825"/>
      <c r="CJ123" s="915"/>
      <c r="CK123" s="950"/>
      <c r="CL123" s="936"/>
      <c r="CM123" s="936"/>
      <c r="CN123" s="936"/>
      <c r="CO123" s="937"/>
      <c r="CP123" s="916" t="s">
        <v>466</v>
      </c>
      <c r="CQ123" s="917"/>
      <c r="CR123" s="917"/>
      <c r="CS123" s="917"/>
      <c r="CT123" s="917"/>
      <c r="CU123" s="917"/>
      <c r="CV123" s="917"/>
      <c r="CW123" s="917"/>
      <c r="CX123" s="917"/>
      <c r="CY123" s="917"/>
      <c r="CZ123" s="917"/>
      <c r="DA123" s="917"/>
      <c r="DB123" s="917"/>
      <c r="DC123" s="917"/>
      <c r="DD123" s="917"/>
      <c r="DE123" s="917"/>
      <c r="DF123" s="918"/>
      <c r="DG123" s="857" t="s">
        <v>388</v>
      </c>
      <c r="DH123" s="858"/>
      <c r="DI123" s="858"/>
      <c r="DJ123" s="858"/>
      <c r="DK123" s="859"/>
      <c r="DL123" s="860" t="s">
        <v>177</v>
      </c>
      <c r="DM123" s="858"/>
      <c r="DN123" s="858"/>
      <c r="DO123" s="858"/>
      <c r="DP123" s="859"/>
      <c r="DQ123" s="860" t="s">
        <v>388</v>
      </c>
      <c r="DR123" s="858"/>
      <c r="DS123" s="858"/>
      <c r="DT123" s="858"/>
      <c r="DU123" s="859"/>
      <c r="DV123" s="905" t="s">
        <v>431</v>
      </c>
      <c r="DW123" s="906"/>
      <c r="DX123" s="906"/>
      <c r="DY123" s="906"/>
      <c r="DZ123" s="907"/>
    </row>
    <row r="124" spans="1:130" s="246" customFormat="1" ht="26.25" customHeight="1" thickBot="1">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177</v>
      </c>
      <c r="AB124" s="858"/>
      <c r="AC124" s="858"/>
      <c r="AD124" s="858"/>
      <c r="AE124" s="859"/>
      <c r="AF124" s="860" t="s">
        <v>388</v>
      </c>
      <c r="AG124" s="858"/>
      <c r="AH124" s="858"/>
      <c r="AI124" s="858"/>
      <c r="AJ124" s="859"/>
      <c r="AK124" s="860" t="s">
        <v>388</v>
      </c>
      <c r="AL124" s="858"/>
      <c r="AM124" s="858"/>
      <c r="AN124" s="858"/>
      <c r="AO124" s="859"/>
      <c r="AP124" s="905" t="s">
        <v>431</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115.2</v>
      </c>
      <c r="BR124" s="912"/>
      <c r="BS124" s="912"/>
      <c r="BT124" s="912"/>
      <c r="BU124" s="912"/>
      <c r="BV124" s="912">
        <v>113</v>
      </c>
      <c r="BW124" s="912"/>
      <c r="BX124" s="912"/>
      <c r="BY124" s="912"/>
      <c r="BZ124" s="912"/>
      <c r="CA124" s="912">
        <v>105.1</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388</v>
      </c>
      <c r="DH124" s="841"/>
      <c r="DI124" s="841"/>
      <c r="DJ124" s="841"/>
      <c r="DK124" s="842"/>
      <c r="DL124" s="843" t="s">
        <v>388</v>
      </c>
      <c r="DM124" s="841"/>
      <c r="DN124" s="841"/>
      <c r="DO124" s="841"/>
      <c r="DP124" s="842"/>
      <c r="DQ124" s="843" t="s">
        <v>388</v>
      </c>
      <c r="DR124" s="841"/>
      <c r="DS124" s="841"/>
      <c r="DT124" s="841"/>
      <c r="DU124" s="842"/>
      <c r="DV124" s="929" t="s">
        <v>388</v>
      </c>
      <c r="DW124" s="930"/>
      <c r="DX124" s="930"/>
      <c r="DY124" s="930"/>
      <c r="DZ124" s="931"/>
    </row>
    <row r="125" spans="1:130" s="246" customFormat="1" ht="26.25" customHeight="1">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388</v>
      </c>
      <c r="AB125" s="858"/>
      <c r="AC125" s="858"/>
      <c r="AD125" s="858"/>
      <c r="AE125" s="859"/>
      <c r="AF125" s="860" t="s">
        <v>177</v>
      </c>
      <c r="AG125" s="858"/>
      <c r="AH125" s="858"/>
      <c r="AI125" s="858"/>
      <c r="AJ125" s="859"/>
      <c r="AK125" s="860" t="s">
        <v>388</v>
      </c>
      <c r="AL125" s="858"/>
      <c r="AM125" s="858"/>
      <c r="AN125" s="858"/>
      <c r="AO125" s="859"/>
      <c r="AP125" s="905" t="s">
        <v>431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388</v>
      </c>
      <c r="DH125" s="923"/>
      <c r="DI125" s="923"/>
      <c r="DJ125" s="923"/>
      <c r="DK125" s="923"/>
      <c r="DL125" s="923" t="s">
        <v>388</v>
      </c>
      <c r="DM125" s="923"/>
      <c r="DN125" s="923"/>
      <c r="DO125" s="923"/>
      <c r="DP125" s="923"/>
      <c r="DQ125" s="923" t="s">
        <v>388</v>
      </c>
      <c r="DR125" s="923"/>
      <c r="DS125" s="923"/>
      <c r="DT125" s="923"/>
      <c r="DU125" s="923"/>
      <c r="DV125" s="924" t="s">
        <v>177</v>
      </c>
      <c r="DW125" s="924"/>
      <c r="DX125" s="924"/>
      <c r="DY125" s="924"/>
      <c r="DZ125" s="925"/>
    </row>
    <row r="126" spans="1:130" s="246" customFormat="1" ht="26.25" customHeight="1" thickBot="1">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388</v>
      </c>
      <c r="AB126" s="858"/>
      <c r="AC126" s="858"/>
      <c r="AD126" s="858"/>
      <c r="AE126" s="859"/>
      <c r="AF126" s="860" t="s">
        <v>388</v>
      </c>
      <c r="AG126" s="858"/>
      <c r="AH126" s="858"/>
      <c r="AI126" s="858"/>
      <c r="AJ126" s="859"/>
      <c r="AK126" s="860" t="s">
        <v>431</v>
      </c>
      <c r="AL126" s="858"/>
      <c r="AM126" s="858"/>
      <c r="AN126" s="858"/>
      <c r="AO126" s="859"/>
      <c r="AP126" s="905" t="s">
        <v>388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388</v>
      </c>
      <c r="DH126" s="895"/>
      <c r="DI126" s="895"/>
      <c r="DJ126" s="895"/>
      <c r="DK126" s="895"/>
      <c r="DL126" s="895" t="s">
        <v>388</v>
      </c>
      <c r="DM126" s="895"/>
      <c r="DN126" s="895"/>
      <c r="DO126" s="895"/>
      <c r="DP126" s="895"/>
      <c r="DQ126" s="895" t="s">
        <v>388</v>
      </c>
      <c r="DR126" s="895"/>
      <c r="DS126" s="895"/>
      <c r="DT126" s="895"/>
      <c r="DU126" s="895"/>
      <c r="DV126" s="872" t="s">
        <v>177</v>
      </c>
      <c r="DW126" s="872"/>
      <c r="DX126" s="872"/>
      <c r="DY126" s="872"/>
      <c r="DZ126" s="873"/>
    </row>
    <row r="127" spans="1:130" s="246" customFormat="1" ht="26.25" customHeight="1">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388</v>
      </c>
      <c r="AB127" s="858"/>
      <c r="AC127" s="858"/>
      <c r="AD127" s="858"/>
      <c r="AE127" s="859"/>
      <c r="AF127" s="860" t="s">
        <v>388</v>
      </c>
      <c r="AG127" s="858"/>
      <c r="AH127" s="858"/>
      <c r="AI127" s="858"/>
      <c r="AJ127" s="859"/>
      <c r="AK127" s="860" t="s">
        <v>388</v>
      </c>
      <c r="AL127" s="858"/>
      <c r="AM127" s="858"/>
      <c r="AN127" s="858"/>
      <c r="AO127" s="859"/>
      <c r="AP127" s="905" t="s">
        <v>431</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388</v>
      </c>
      <c r="DH127" s="895"/>
      <c r="DI127" s="895"/>
      <c r="DJ127" s="895"/>
      <c r="DK127" s="895"/>
      <c r="DL127" s="895" t="s">
        <v>177</v>
      </c>
      <c r="DM127" s="895"/>
      <c r="DN127" s="895"/>
      <c r="DO127" s="895"/>
      <c r="DP127" s="895"/>
      <c r="DQ127" s="895" t="s">
        <v>388</v>
      </c>
      <c r="DR127" s="895"/>
      <c r="DS127" s="895"/>
      <c r="DT127" s="895"/>
      <c r="DU127" s="895"/>
      <c r="DV127" s="872" t="s">
        <v>388</v>
      </c>
      <c r="DW127" s="872"/>
      <c r="DX127" s="872"/>
      <c r="DY127" s="872"/>
      <c r="DZ127" s="873"/>
    </row>
    <row r="128" spans="1:130" s="246" customFormat="1" ht="26.25" customHeight="1" thickBot="1">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247462</v>
      </c>
      <c r="AB128" s="879"/>
      <c r="AC128" s="879"/>
      <c r="AD128" s="879"/>
      <c r="AE128" s="880"/>
      <c r="AF128" s="881">
        <v>242946</v>
      </c>
      <c r="AG128" s="879"/>
      <c r="AH128" s="879"/>
      <c r="AI128" s="879"/>
      <c r="AJ128" s="880"/>
      <c r="AK128" s="881">
        <v>222033</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177</v>
      </c>
      <c r="BG128" s="865"/>
      <c r="BH128" s="865"/>
      <c r="BI128" s="865"/>
      <c r="BJ128" s="865"/>
      <c r="BK128" s="865"/>
      <c r="BL128" s="888"/>
      <c r="BM128" s="864">
        <v>13.95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388</v>
      </c>
      <c r="DH128" s="869"/>
      <c r="DI128" s="869"/>
      <c r="DJ128" s="869"/>
      <c r="DK128" s="869"/>
      <c r="DL128" s="869" t="s">
        <v>177</v>
      </c>
      <c r="DM128" s="869"/>
      <c r="DN128" s="869"/>
      <c r="DO128" s="869"/>
      <c r="DP128" s="869"/>
      <c r="DQ128" s="869" t="s">
        <v>177</v>
      </c>
      <c r="DR128" s="869"/>
      <c r="DS128" s="869"/>
      <c r="DT128" s="869"/>
      <c r="DU128" s="869"/>
      <c r="DV128" s="870" t="s">
        <v>177</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7279715</v>
      </c>
      <c r="AB129" s="858"/>
      <c r="AC129" s="858"/>
      <c r="AD129" s="858"/>
      <c r="AE129" s="859"/>
      <c r="AF129" s="860">
        <v>7197049</v>
      </c>
      <c r="AG129" s="858"/>
      <c r="AH129" s="858"/>
      <c r="AI129" s="858"/>
      <c r="AJ129" s="859"/>
      <c r="AK129" s="860">
        <v>7314166</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177</v>
      </c>
      <c r="BG129" s="848"/>
      <c r="BH129" s="848"/>
      <c r="BI129" s="848"/>
      <c r="BJ129" s="848"/>
      <c r="BK129" s="848"/>
      <c r="BL129" s="849"/>
      <c r="BM129" s="847">
        <v>18.95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1202401</v>
      </c>
      <c r="AB130" s="858"/>
      <c r="AC130" s="858"/>
      <c r="AD130" s="858"/>
      <c r="AE130" s="859"/>
      <c r="AF130" s="860">
        <v>1192735</v>
      </c>
      <c r="AG130" s="858"/>
      <c r="AH130" s="858"/>
      <c r="AI130" s="858"/>
      <c r="AJ130" s="859"/>
      <c r="AK130" s="860">
        <v>1245623</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11.9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6077314</v>
      </c>
      <c r="AB131" s="841"/>
      <c r="AC131" s="841"/>
      <c r="AD131" s="841"/>
      <c r="AE131" s="842"/>
      <c r="AF131" s="843">
        <v>6004314</v>
      </c>
      <c r="AG131" s="841"/>
      <c r="AH131" s="841"/>
      <c r="AI131" s="841"/>
      <c r="AJ131" s="842"/>
      <c r="AK131" s="843">
        <v>6068543</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105.1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12.17159423</v>
      </c>
      <c r="AB132" s="821"/>
      <c r="AC132" s="821"/>
      <c r="AD132" s="821"/>
      <c r="AE132" s="822"/>
      <c r="AF132" s="823">
        <v>11.769187949999999</v>
      </c>
      <c r="AG132" s="821"/>
      <c r="AH132" s="821"/>
      <c r="AI132" s="821"/>
      <c r="AJ132" s="822"/>
      <c r="AK132" s="823">
        <v>11.811698460000001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12.9</v>
      </c>
      <c r="AB133" s="800"/>
      <c r="AC133" s="800"/>
      <c r="AD133" s="800"/>
      <c r="AE133" s="801"/>
      <c r="AF133" s="799">
        <v>12.2</v>
      </c>
      <c r="AG133" s="800"/>
      <c r="AH133" s="800"/>
      <c r="AI133" s="800"/>
      <c r="AJ133" s="801"/>
      <c r="AK133" s="799">
        <v>11.9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t="13.15" hidden="1"/>
  </sheetData>
  <sheetProtection algorithmName="SHA-512" hashValue="XBjpjm2szMCkNJs7rhNtDG5VTOHkuB5/WB6K7U0TK1+7aFMmg+fvaaX+ae9NE0GXRKvB2zgFAmi/Uqp4yHBAZA==" saltValue="Z/HVz7XuaHLonDRiCyYt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ht="13.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15"/>
    <row r="3" spans="1:120" ht="13.15"/>
    <row r="4" spans="1:120" ht="13.15"/>
    <row r="5" spans="1:120" ht="13.15"/>
    <row r="6" spans="1:120" ht="13.15"/>
    <row r="7" spans="1:120" ht="13.15"/>
    <row r="8" spans="1:120" ht="13.15"/>
    <row r="9" spans="1:120" ht="13.15"/>
    <row r="10" spans="1:120" ht="13.15"/>
    <row r="11" spans="1:120" ht="13.15"/>
    <row r="12" spans="1:120" ht="13.15"/>
    <row r="13" spans="1:120" ht="13.15"/>
    <row r="14" spans="1:120" ht="13.15"/>
    <row r="15" spans="1:120" ht="13.15"/>
    <row r="16" spans="1:120" ht="13.15">
      <c r="DP16" s="290"/>
    </row>
    <row r="17" spans="119:120" ht="13.15">
      <c r="DP17" s="290"/>
    </row>
    <row r="18" spans="119:120" ht="13.15"/>
    <row r="19" spans="119:120" ht="13.15"/>
    <row r="20" spans="119:120" ht="13.15">
      <c r="DO20" s="290"/>
      <c r="DP20" s="290"/>
    </row>
    <row r="21" spans="119:120" ht="13.15">
      <c r="DP21" s="290"/>
    </row>
    <row r="22" spans="119:120" ht="13.15"/>
    <row r="23" spans="119:120" ht="13.15">
      <c r="DO23" s="290"/>
      <c r="DP23" s="290"/>
    </row>
    <row r="24" spans="119:120" ht="13.15">
      <c r="DP24" s="290"/>
    </row>
    <row r="25" spans="119:120" ht="13.15">
      <c r="DP25" s="290"/>
    </row>
    <row r="26" spans="119:120" ht="13.15">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t="13.15" hidden="1">
      <c r="CS98" s="290"/>
      <c r="CX98" s="290"/>
      <c r="DC98" s="290"/>
      <c r="DH98" s="290"/>
    </row>
    <row r="99" spans="24:120" ht="13.15" hidden="1">
      <c r="CS99" s="290"/>
      <c r="CX99" s="290"/>
      <c r="DC99" s="290"/>
      <c r="DH99" s="290"/>
    </row>
    <row r="100" spans="24:120" ht="13.15"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t="13.15" hidden="1">
      <c r="CT103" s="290"/>
      <c r="CV103" s="290"/>
      <c r="CW103" s="290"/>
      <c r="CY103" s="290"/>
      <c r="DA103" s="290"/>
      <c r="DB103" s="290"/>
      <c r="DD103" s="290"/>
      <c r="DF103" s="290"/>
      <c r="DG103" s="290"/>
      <c r="DI103" s="290"/>
      <c r="DK103" s="290"/>
      <c r="DL103" s="290"/>
      <c r="DM103" s="290"/>
      <c r="DN103" s="290"/>
      <c r="DO103" s="290"/>
      <c r="DP103" s="290"/>
    </row>
    <row r="104" spans="24:120" ht="13.15" hidden="1">
      <c r="CV104" s="290"/>
      <c r="CW104" s="290"/>
      <c r="DA104" s="290"/>
      <c r="DB104" s="290"/>
      <c r="DF104" s="290"/>
      <c r="DG104" s="290"/>
      <c r="DK104" s="290"/>
      <c r="DL104" s="290"/>
      <c r="DN104" s="290"/>
      <c r="DO104" s="290"/>
      <c r="DP104" s="290"/>
    </row>
    <row r="105" spans="24:120" ht="12.75" hidden="1" customHeight="1"/>
    <row r="106" spans="24:120" ht="13.15" hidden="1"/>
    <row r="107" spans="24:120" ht="13.15" hidden="1"/>
    <row r="108" spans="24:120" ht="13.15" hidden="1"/>
    <row r="109" spans="24:120" ht="13.15" hidden="1"/>
    <row r="110" spans="24:120" ht="13.15" hidden="1"/>
  </sheetData>
  <sheetProtection algorithmName="SHA-512" hashValue="kErNfu4Px9Nwbv+6pTYH+K4nI1uMkKl/D6Fzc1G7HdP4sq87Zs7ePEpnYaHMpxAiBVM2xHpDoBM6A1yKHz+dJg==" saltValue="/wOLHKlvNd9JP0ygqAF8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ht="13.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15"/>
    <row r="3" spans="2:116" ht="13.15"/>
    <row r="4" spans="2:116" ht="13.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15"/>
    <row r="7" spans="2:116" ht="13.15"/>
    <row r="8" spans="2:116" ht="13.15"/>
    <row r="9" spans="2:116" ht="13.15"/>
    <row r="10" spans="2:116" ht="13.15"/>
    <row r="11" spans="2:116" ht="13.15"/>
    <row r="12" spans="2:116" ht="13.15"/>
    <row r="13" spans="2:116" ht="13.15"/>
    <row r="14" spans="2:116" ht="13.15"/>
    <row r="15" spans="2:116" ht="13.15"/>
    <row r="16" spans="2:116" ht="13.15"/>
    <row r="17" spans="9:116" ht="13.15"/>
    <row r="18" spans="9:116" ht="13.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15"/>
    <row r="20" spans="9:116" ht="13.15"/>
    <row r="21" spans="9:116" ht="13.15">
      <c r="DL21" s="290"/>
    </row>
    <row r="22" spans="9:116" ht="13.15">
      <c r="DI22" s="290"/>
      <c r="DJ22" s="290"/>
      <c r="DK22" s="290"/>
      <c r="DL22" s="290"/>
    </row>
    <row r="23" spans="9:116" ht="13.15">
      <c r="CY23" s="290"/>
      <c r="CZ23" s="290"/>
      <c r="DA23" s="290"/>
      <c r="DB23" s="290"/>
      <c r="DC23" s="290"/>
      <c r="DD23" s="290"/>
      <c r="DE23" s="290"/>
      <c r="DF23" s="290"/>
      <c r="DG23" s="290"/>
      <c r="DH23" s="290"/>
      <c r="DI23" s="290"/>
      <c r="DJ23" s="290"/>
      <c r="DK23" s="290"/>
      <c r="DL23" s="290"/>
    </row>
    <row r="24" spans="9:116" ht="13.15"/>
    <row r="25" spans="9:116" ht="13.15"/>
    <row r="26" spans="9:116" ht="13.15"/>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XFaFObId7DKLzFmw2Xl7yjxJwTyevg3UqNdP9nUxZJAeyVwn1upZT1ZvMS5pXdZcuNkao9I4GNjYVTkhaStAw==" saltValue="YBfyiFde1c16UMaYXd5q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ht="13.15">
      <c r="AS1" s="293"/>
      <c r="AT1" s="293"/>
    </row>
    <row r="2" spans="1:46" ht="13.15">
      <c r="AS2" s="293"/>
      <c r="AT2" s="293"/>
    </row>
    <row r="3" spans="1:46" ht="13.15">
      <c r="AS3" s="293"/>
      <c r="AT3" s="293"/>
    </row>
    <row r="4" spans="1:46" ht="13.15">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2231983</v>
      </c>
      <c r="AP9" s="312">
        <v>91999</v>
      </c>
      <c r="AQ9" s="313">
        <v>83394</v>
      </c>
      <c r="AR9" s="314">
        <v>10.3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158163</v>
      </c>
      <c r="AP10" s="315">
        <v>6519</v>
      </c>
      <c r="AQ10" s="316">
        <v>6219</v>
      </c>
      <c r="AR10" s="317">
        <v>4.8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39130</v>
      </c>
      <c r="AP11" s="315">
        <v>1613</v>
      </c>
      <c r="AQ11" s="316">
        <v>9118</v>
      </c>
      <c r="AR11" s="317">
        <v>-82.3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v>84676</v>
      </c>
      <c r="AP12" s="315">
        <v>3490</v>
      </c>
      <c r="AQ12" s="316">
        <v>987</v>
      </c>
      <c r="AR12" s="317">
        <v>253.6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505</v>
      </c>
      <c r="AP13" s="315" t="s">
        <v>505</v>
      </c>
      <c r="AQ13" s="316">
        <v>9</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122360</v>
      </c>
      <c r="AP14" s="315">
        <v>5043</v>
      </c>
      <c r="AQ14" s="316">
        <v>3664</v>
      </c>
      <c r="AR14" s="317">
        <v>37.6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62690</v>
      </c>
      <c r="AP15" s="315">
        <v>2584</v>
      </c>
      <c r="AQ15" s="316">
        <v>1887</v>
      </c>
      <c r="AR15" s="317">
        <v>36.9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-223512</v>
      </c>
      <c r="AP16" s="315">
        <v>-9213</v>
      </c>
      <c r="AQ16" s="316">
        <v>-7696</v>
      </c>
      <c r="AR16" s="317">
        <v>19.7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2475490</v>
      </c>
      <c r="AP17" s="315">
        <v>102036</v>
      </c>
      <c r="AQ17" s="316">
        <v>97581</v>
      </c>
      <c r="AR17" s="317">
        <v>4.5999999999999996</v>
      </c>
    </row>
    <row r="18" spans="1:46" ht="13.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9.77</v>
      </c>
      <c r="AP21" s="328">
        <v>9.5399999999999991</v>
      </c>
      <c r="AQ21" s="329">
        <v>0.23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98.7</v>
      </c>
      <c r="AP22" s="333">
        <v>97.4</v>
      </c>
      <c r="AQ22" s="334">
        <v>1.3</v>
      </c>
      <c r="AR22" s="318"/>
      <c r="AS22" s="330"/>
      <c r="AT22" s="326"/>
    </row>
    <row r="23" spans="1:46" s="331" customFormat="1" ht="13.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1460481</v>
      </c>
      <c r="AP32" s="342">
        <v>60199</v>
      </c>
      <c r="AQ32" s="343">
        <v>62676</v>
      </c>
      <c r="AR32" s="344">
        <v>-4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505</v>
      </c>
      <c r="AP34" s="342" t="s">
        <v>505</v>
      </c>
      <c r="AQ34" s="343">
        <v>16</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591028</v>
      </c>
      <c r="AP35" s="342">
        <v>24361</v>
      </c>
      <c r="AQ35" s="343">
        <v>17882</v>
      </c>
      <c r="AR35" s="344">
        <v>36.200000000000003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127847</v>
      </c>
      <c r="AP36" s="342">
        <v>5270</v>
      </c>
      <c r="AQ36" s="343">
        <v>3809</v>
      </c>
      <c r="AR36" s="344">
        <v>38.4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v>5098</v>
      </c>
      <c r="AP37" s="342">
        <v>210</v>
      </c>
      <c r="AQ37" s="343">
        <v>679</v>
      </c>
      <c r="AR37" s="344">
        <v>-69.099999999999994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t="s">
        <v>505</v>
      </c>
      <c r="AP38" s="345" t="s">
        <v>505</v>
      </c>
      <c r="AQ38" s="346">
        <v>2</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-222033</v>
      </c>
      <c r="AP39" s="342">
        <v>-9152</v>
      </c>
      <c r="AQ39" s="343">
        <v>-2913</v>
      </c>
      <c r="AR39" s="344">
        <v>214.2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-1245623</v>
      </c>
      <c r="AP40" s="342">
        <v>-51343</v>
      </c>
      <c r="AQ40" s="343">
        <v>-59622</v>
      </c>
      <c r="AR40" s="344">
        <v>-13.9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716798</v>
      </c>
      <c r="AP41" s="342">
        <v>29545</v>
      </c>
      <c r="AQ41" s="343">
        <v>22530</v>
      </c>
      <c r="AR41" s="344">
        <v>31.1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2166397</v>
      </c>
      <c r="AN51" s="364">
        <v>83307</v>
      </c>
      <c r="AO51" s="365">
        <v>4.7</v>
      </c>
      <c r="AP51" s="366">
        <v>83623</v>
      </c>
      <c r="AQ51" s="367">
        <v>-0.9</v>
      </c>
      <c r="AR51" s="368">
        <v>5.6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1118441</v>
      </c>
      <c r="AN52" s="372">
        <v>43009</v>
      </c>
      <c r="AO52" s="373">
        <v>20.2</v>
      </c>
      <c r="AP52" s="374">
        <v>48787</v>
      </c>
      <c r="AQ52" s="375">
        <v>10</v>
      </c>
      <c r="AR52" s="376">
        <v>10.199999999999999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1286442</v>
      </c>
      <c r="AN53" s="364">
        <v>50500</v>
      </c>
      <c r="AO53" s="365">
        <v>-39.4</v>
      </c>
      <c r="AP53" s="366">
        <v>87974</v>
      </c>
      <c r="AQ53" s="367">
        <v>5.2</v>
      </c>
      <c r="AR53" s="368">
        <v>-44.6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746441</v>
      </c>
      <c r="AN54" s="372">
        <v>29302</v>
      </c>
      <c r="AO54" s="373">
        <v>-31.9</v>
      </c>
      <c r="AP54" s="374">
        <v>48183</v>
      </c>
      <c r="AQ54" s="375">
        <v>-1.2</v>
      </c>
      <c r="AR54" s="376">
        <v>-30.7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1721819</v>
      </c>
      <c r="AN55" s="364">
        <v>68500</v>
      </c>
      <c r="AO55" s="365">
        <v>35.6</v>
      </c>
      <c r="AP55" s="366">
        <v>78864</v>
      </c>
      <c r="AQ55" s="367">
        <v>-10.4</v>
      </c>
      <c r="AR55" s="368">
        <v>46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915483</v>
      </c>
      <c r="AN56" s="372">
        <v>36421</v>
      </c>
      <c r="AO56" s="373">
        <v>24.3</v>
      </c>
      <c r="AP56" s="374">
        <v>46136</v>
      </c>
      <c r="AQ56" s="375">
        <v>-4.2</v>
      </c>
      <c r="AR56" s="376">
        <v>28.5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1967301</v>
      </c>
      <c r="AN57" s="364">
        <v>79625</v>
      </c>
      <c r="AO57" s="365">
        <v>16.2</v>
      </c>
      <c r="AP57" s="366">
        <v>85042</v>
      </c>
      <c r="AQ57" s="367">
        <v>7.8</v>
      </c>
      <c r="AR57" s="368">
        <v>8.4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812848</v>
      </c>
      <c r="AN58" s="372">
        <v>32900</v>
      </c>
      <c r="AO58" s="373">
        <v>-9.6999999999999993</v>
      </c>
      <c r="AP58" s="374">
        <v>50806</v>
      </c>
      <c r="AQ58" s="375">
        <v>10.1</v>
      </c>
      <c r="AR58" s="376">
        <v>-19.8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2256930</v>
      </c>
      <c r="AN59" s="364">
        <v>93027</v>
      </c>
      <c r="AO59" s="365">
        <v>16.8</v>
      </c>
      <c r="AP59" s="366">
        <v>83774</v>
      </c>
      <c r="AQ59" s="367">
        <v>-1.5</v>
      </c>
      <c r="AR59" s="368">
        <v>18.3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990851</v>
      </c>
      <c r="AN60" s="372">
        <v>40841</v>
      </c>
      <c r="AO60" s="373">
        <v>24.1</v>
      </c>
      <c r="AP60" s="374">
        <v>52179</v>
      </c>
      <c r="AQ60" s="375">
        <v>2.7</v>
      </c>
      <c r="AR60" s="376">
        <v>21.4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1879778</v>
      </c>
      <c r="AN61" s="379">
        <v>74992</v>
      </c>
      <c r="AO61" s="380">
        <v>6.8</v>
      </c>
      <c r="AP61" s="381">
        <v>83855</v>
      </c>
      <c r="AQ61" s="382">
        <v>0</v>
      </c>
      <c r="AR61" s="368">
        <v>6.8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916813</v>
      </c>
      <c r="AN62" s="372">
        <v>36495</v>
      </c>
      <c r="AO62" s="373">
        <v>5.4</v>
      </c>
      <c r="AP62" s="374">
        <v>49218</v>
      </c>
      <c r="AQ62" s="375">
        <v>3.5</v>
      </c>
      <c r="AR62" s="376">
        <v>1.9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t="13.15" hidden="1">
      <c r="AK70" s="293"/>
      <c r="AL70" s="293"/>
      <c r="AM70" s="293"/>
      <c r="AN70" s="293"/>
      <c r="AO70" s="293"/>
      <c r="AP70" s="293"/>
      <c r="AQ70" s="293"/>
      <c r="AR70" s="293"/>
    </row>
    <row r="71" spans="1:46" ht="13.15" hidden="1">
      <c r="AK71" s="293"/>
      <c r="AL71" s="293"/>
      <c r="AM71" s="293"/>
      <c r="AN71" s="293"/>
      <c r="AO71" s="293"/>
      <c r="AP71" s="293"/>
      <c r="AQ71" s="293"/>
      <c r="AR71" s="293"/>
    </row>
    <row r="72" spans="1:46" ht="13.15" hidden="1">
      <c r="AK72" s="293"/>
      <c r="AL72" s="293"/>
      <c r="AM72" s="293"/>
      <c r="AN72" s="293"/>
      <c r="AO72" s="293"/>
      <c r="AP72" s="293"/>
      <c r="AQ72" s="293"/>
      <c r="AR72" s="293"/>
    </row>
    <row r="73" spans="1:46" ht="13.15" hidden="1">
      <c r="AK73" s="293"/>
      <c r="AL73" s="293"/>
      <c r="AM73" s="293"/>
      <c r="AN73" s="293"/>
      <c r="AO73" s="293"/>
      <c r="AP73" s="293"/>
      <c r="AQ73" s="293"/>
      <c r="AR73" s="293"/>
    </row>
    <row r="74" spans="1:46" ht="13.15" hidden="1"/>
  </sheetData>
  <sheetProtection algorithmName="SHA-512" hashValue="8L22gOsvFvKn8POL2r+r21wR8CkAF09GXbHlx7Vj9yAPHbnRY71l+ZeO3jfu50gLpR7eKaxs7VPRMJsUuR8K6g==" saltValue="EWgCp3cDx4qeHZCqq/OG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15">
      <c r="B2" s="290"/>
      <c r="DG2" s="290"/>
    </row>
    <row r="3" spans="2:125" ht="13.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15"/>
    <row r="5" spans="2:125" ht="13.15"/>
    <row r="6" spans="2:125" ht="13.15"/>
    <row r="7" spans="2:125" ht="13.15"/>
    <row r="8" spans="2:125" ht="13.15"/>
    <row r="9" spans="2:125" ht="13.15">
      <c r="DU9" s="290"/>
    </row>
    <row r="10" spans="2:125" ht="13.15"/>
    <row r="11" spans="2:125" ht="13.15"/>
    <row r="12" spans="2:125" ht="13.15"/>
    <row r="13" spans="2:125" ht="13.15"/>
    <row r="14" spans="2:125" ht="13.15"/>
    <row r="15" spans="2:125" ht="13.15"/>
    <row r="16" spans="2:125" ht="13.15"/>
    <row r="17" spans="125:125" ht="13.15">
      <c r="DU17" s="290"/>
    </row>
    <row r="18" spans="125:125" ht="13.15"/>
    <row r="19" spans="125:125" ht="13.15"/>
    <row r="20" spans="125:125" ht="13.15">
      <c r="DU20" s="290"/>
    </row>
    <row r="21" spans="125:125" ht="13.15">
      <c r="DU21" s="290"/>
    </row>
    <row r="22" spans="125:125" ht="13.15"/>
    <row r="23" spans="125:125" ht="13.15"/>
    <row r="24" spans="125:125" ht="13.15"/>
    <row r="25" spans="125:125" ht="13.15"/>
    <row r="26" spans="125:125" ht="13.1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sii3It4kG2jaU0Exh/xP/sWMPjqoHgqrDRjlDut6zcptgMBgr/tTG7egV1ZXCGBfncaznGIBkM+Ij3MVTJEw==" saltValue="1XXCniqC8UH82d2bfaf+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15">
      <c r="B2" s="290"/>
      <c r="T2" s="290"/>
    </row>
    <row r="3" spans="1:125" ht="13.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15"/>
    <row r="5" spans="1:125" ht="13.15"/>
    <row r="6" spans="1:125" ht="13.15"/>
    <row r="7" spans="1:125" ht="13.15"/>
    <row r="8" spans="1:125" ht="13.15"/>
    <row r="9" spans="1:125" ht="13.15"/>
    <row r="10" spans="1:125" ht="13.15"/>
    <row r="11" spans="1:125" ht="13.15"/>
    <row r="12" spans="1:125" ht="13.15"/>
    <row r="13" spans="1:125" ht="13.15"/>
    <row r="14" spans="1:125" ht="13.15"/>
    <row r="15" spans="1:125" ht="13.15"/>
    <row r="16" spans="1:125" ht="13.15"/>
    <row r="17" ht="13.15"/>
    <row r="18" ht="13.15"/>
    <row r="19" ht="13.15"/>
    <row r="20" ht="13.15"/>
    <row r="21" ht="13.15"/>
    <row r="22" ht="13.15"/>
    <row r="23" ht="13.15"/>
    <row r="24" ht="13.15"/>
    <row r="25" ht="13.15"/>
    <row r="26" ht="13.15"/>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GLAwVHxk46ctnyiHnuGoSn9m8Q0u8l29J5UDHrWRN3Dz9AdUVl4Smbg0chXt8t+g6179OxBW5Y74oiLosza6g==" saltValue="0MKS/yChzvTArN4lOGIB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2" t="s">
        <v>3</v>
      </c>
      <c r="D47" s="1232"/>
      <c r="E47" s="1233"/>
      <c r="F47" s="11">
        <v>14.23</v>
      </c>
      <c r="G47" s="12">
        <v>14.35</v>
      </c>
      <c r="H47" s="12">
        <v>14.69</v>
      </c>
      <c r="I47" s="12">
        <v>14.72</v>
      </c>
      <c r="J47" s="13">
        <v>12.03</v>
      </c>
    </row>
    <row r="48" spans="2:10" ht="57.75" customHeight="1">
      <c r="B48" s="14"/>
      <c r="C48" s="1234" t="s">
        <v>4</v>
      </c>
      <c r="D48" s="1234"/>
      <c r="E48" s="1235"/>
      <c r="F48" s="15">
        <v>9.8699999999999992</v>
      </c>
      <c r="G48" s="16">
        <v>11.95</v>
      </c>
      <c r="H48" s="16">
        <v>10.57</v>
      </c>
      <c r="I48" s="16">
        <v>7.86</v>
      </c>
      <c r="J48" s="17">
        <v>9.52</v>
      </c>
    </row>
    <row r="49" spans="2:10" ht="57.75" customHeight="1" thickBot="1">
      <c r="B49" s="18"/>
      <c r="C49" s="1236" t="s">
        <v>5</v>
      </c>
      <c r="D49" s="1236"/>
      <c r="E49" s="1237"/>
      <c r="F49" s="19" t="s">
        <v>551</v>
      </c>
      <c r="G49" s="20" t="s">
        <v>552</v>
      </c>
      <c r="H49" s="20" t="s">
        <v>553</v>
      </c>
      <c r="I49" s="20" t="s">
        <v>554</v>
      </c>
      <c r="J49" s="21" t="s">
        <v>555</v>
      </c>
    </row>
    <row r="50" spans="2:10" ht="13.5" customHeight="1"/>
    <row r="51" spans="2:10" ht="13.5" hidden="1" customHeight="1"/>
    <row r="52" spans="2:10" ht="13.5" hidden="1" customHeight="1"/>
    <row r="53" spans="2:10" ht="13.5" hidden="1" customHeight="1"/>
  </sheetData>
  <sheetProtection algorithmName="SHA-512" hashValue="UxMvXQt1VHrOITLdy/5wINRAQAdJL0pvaXhCNJa+Xk2ip33mBZMlmedDE2QpT/c+hsimqHCcvASjB3VmgbzwTg==" saltValue="iVkw5/9SDS09pCWaEQ8s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2020-03-09T00:35:19Z</cp:lastPrinted>
  <dcterms:created xsi:type="dcterms:W3CDTF">2020-02-10T02:32:45Z</dcterms:created>
  <dcterms:modified xsi:type="dcterms:W3CDTF">2020-10-01T04:15:40Z</dcterms:modified>
  <cp:category/>
</cp:coreProperties>
</file>