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8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<sst xmlns="http://schemas.openxmlformats.org/spreadsheetml/2006/main" count="1102" uniqueCount="626">
  <si>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</si>
  <si>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</si>
  <si>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</si>
  <si>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</si>
  <si>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</si>
  <si>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</si>
  <si>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</si>
  <si>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</si>
  <si>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</si>
  <si>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</si>
  <si>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</si>
  <si>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</si>
  <si>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</si>
  <si>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</si>
  <si>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</si>
  <si>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</si>
  <si>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</si>
  <si>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</si>
  <si>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</si>
  <si>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</si>
  <si>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</si>
  <si>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</si>
  <si>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</si>
  <si>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</si>
  <si>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</si>
  <si>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</si>
  <si>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</si>
  <si>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</si>
  <si>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</si>
  <si>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</si>
  <si>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</si>
  <si>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</si>
  <si>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</si>
  <si>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</si>
  <si>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</si>
  <si>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</si>
  <si>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</si>
  <si>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</si>
  <si>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</si>
  <si>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</si>
  <si>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</si>
  <si>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</si>
  <si>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</si>
  <si>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</si>
  <si>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</si>
  <si>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</si>
  <si>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</si>
  <si>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</si>
  <si>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</si>
  <si>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</si>
  <si>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</si>
  <si>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</si>
  <si>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</si>
  <si>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</si>
  <si>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</si>
  <si>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</si>
  <si>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</si>
  <si>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</si>
  <si>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</si>
  <si>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</si>
  <si>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</si>
  <si>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</si>
  <si>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</si>
  <si>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</si>
  <si>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</si>
  <si>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</si>
  <si>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</si>
  <si>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</si>
  <si>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</si>
  <si>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</si>
  <si>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</si>
  <si>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</si>
  <si>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</si>
  <si>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</si>
  <si>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</si>
  <si>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</si>
  <si>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</si>
  <si>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</si>
  <si>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</si>
  <si>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</si>
  <si>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</si>
  <si>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</si>
  <si>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</si>
  <si>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</si>
  <si>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</si>
  <si>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</si>
  <si>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</si>
  <si>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</si>
  <si>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</si>
  <si>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</si>
  <si>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</si>
  <si>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</si>
  <si>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</si>
  <si>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</si>
  <si>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</si>
  <si>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</si>
  <si>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</si>
  <si>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</si>
  <si>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鶴岡市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</si>
  <si>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</si>
  <si>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</si>
  <si>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</si>
  <si>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</si>
  <si>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</si>
  <si>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</si>
  <si>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</si>
  <si>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</si>
  <si>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</si>
  <si>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</si>
  <si>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</si>
  <si>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</si>
  <si>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</si>
  <si>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</si>
  <si>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</si>
  <si>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</si>
  <si>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</si>
  <si>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</si>
  <si>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</si>
  <si>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</si>
  <si>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</si>
  <si>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</si>
  <si>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</si>
  <si>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</si>
  <si>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</si>
  <si>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</si>
  <si>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</si>
  <si>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</si>
  <si>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</si>
  <si>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</si>
  <si>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</si>
  <si>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</si>
  <si>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</si>
  <si>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</si>
  <si>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</si>
  <si>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</si>
  <si>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</si>
  <si>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</si>
  <si>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</si>
  <si>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</si>
  <si>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</si>
  <si>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</si>
  <si>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</si>
  <si>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</si>
  <si>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</si>
  <si>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</si>
  <si>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</si>
  <si>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</si>
  <si>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</si>
  <si>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</si>
  <si>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</si>
  <si>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</si>
  <si>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</si>
  <si>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</si>
  <si>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</si>
  <si>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</si>
  <si>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</si>
  <si>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</si>
  <si>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</si>
  <si>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</si>
  <si>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</si>
  <si>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</si>
  <si>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</si>
  <si>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</si>
  <si>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</si>
  <si>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</si>
  <si>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</si>
  <si>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</si>
  <si>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</si>
  <si>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</si>
  <si>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</si>
  <si>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</si>
  <si>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</si>
  <si>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</si>
  <si>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</si>
  <si>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</si>
  <si>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</si>
  <si>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</si>
  <si>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</si>
  <si>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</si>
  <si>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</si>
  <si>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</si>
  <si>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</si>
  <si>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</si>
  <si>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</si>
  <si>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</si>
  <si>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</si>
  <si>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</si>
  <si>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</si>
  <si>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</si>
  <si>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</si>
  <si>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</si>
  <si>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</si>
  <si>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</si>
  <si>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</si>
  <si>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</si>
  <si>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</si>
  <si>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</si>
  <si>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</si>
  <si>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</si>
  <si>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</si>
  <si>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</si>
  <si>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</si>
  <si>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</si>
  <si>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</si>
  <si>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</si>
  <si>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</si>
  <si>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</si>
  <si>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</si>
  <si>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</si>
  <si>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</si>
  <si>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</si>
  <si>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</si>
  <si>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</si>
  <si>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</si>
  <si>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山形県鶴岡市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</si>
  <si>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</si>
  <si>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</si>
  <si>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</si>
  <si>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</si>
  <si>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</si>
  <si>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</si>
  <si>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</si>
  <si>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</si>
  <si>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</si>
  <si>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</si>
  <si>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</si>
  <si>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</si>
  <si>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</si>
  <si>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</si>
  <si>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</si>
  <si>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</si>
  <si>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</si>
  <si>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</si>
  <si>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</si>
  <si>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</si>
  <si>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</si>
  <si>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</si>
  <si>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</si>
  <si>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</si>
  <si>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</si>
  <si>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</si>
  <si>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</si>
  <si>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</si>
  <si>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</si>
  <si>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</si>
  <si>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</si>
  <si>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</si>
  <si>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</si>
  <si>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</si>
  <si>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</si>
  <si>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</si>
  <si>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</si>
  <si>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</si>
  <si>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</si>
  <si>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</si>
  <si>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</si>
  <si>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</si>
  <si>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</si>
  <si>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</si>
  <si>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</si>
  <si>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</si>
  <si>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</si>
  <si>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</si>
  <si>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</si>
  <si>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</si>
  <si>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</si>
  <si>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</si>
  <si>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</si>
  <si>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</si>
  <si>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</si>
  <si>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</si>
  <si>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</si>
  <si>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</si>
  <si>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</si>
  <si>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</si>
  <si>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</si>
  <si>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</si>
  <si>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</si>
  <si>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</si>
  <si>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</si>
  <si>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</si>
  <si>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</si>
  <si>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</si>
  <si>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</si>
  <si>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</si>
  <si>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</si>
  <si>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</si>
  <si>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</si>
  <si>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</si>
  <si>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</si>
  <si>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</si>
  <si>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</si>
  <si>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</si>
  <si>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</si>
  <si>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</si>
  <si>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</si>
  <si>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</si>
  <si>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</si>
  <si>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</si>
  <si>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</si>
  <si>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</si>
  <si>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</si>
  <si>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</si>
  <si>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</si>
  <si>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</si>
  <si>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</si>
  <si>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</si>
  <si>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</si>
  <si>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</si>
  <si>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</si>
  <si>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</si>
  <si>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</si>
  <si>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</si>
  <si>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</si>
  <si>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</si>
  <si>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</si>
  <si>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</si>
  <si>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</si>
  <si>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</si>
  <si>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</si>
  <si>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</si>
  <si>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</si>
  <si>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</si>
  <si>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</si>
  <si>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</si>
  <si>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</si>
  <si>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</si>
  <si>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</si>
  <si>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</si>
  <si>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</si>
  <si>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</si>
  <si>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</si>
  <si>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</si>
  <si>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</si>
  <si>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</si>
  <si>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</si>
  <si>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</si>
  <si>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</si>
  <si>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</si>
  <si>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</si>
  <si>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</si>
  <si>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</si>
  <si>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</si>
  <si>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</si>
  <si>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</si>
  <si>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</si>
  <si>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</si>
  <si>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</si>
  <si>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</si>
  <si>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</si>
  <si>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</si>
  <si>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</si>
  <si>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</si>
  <si>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</si>
  <si>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</si>
  <si>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</si>
  <si>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</si>
  <si>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</si>
  <si>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</si>
  <si>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</si>
  <si>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</si>
  <si>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</si>
  <si>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</si>
  <si>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</si>
  <si>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山形県鶴岡市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</si>
  <si>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</si>
  <si>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</si>
  <si>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</si>
  <si>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</si>
  <si>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</si>
  <si>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</si>
  <si>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</si>
  <si>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</si>
  <si>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</si>
  <si>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</si>
  <si>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</si>
  <si>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</si>
  <si>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</si>
  <si>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</si>
  <si>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</si>
  <si>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</si>
  <si>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</si>
  <si>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</si>
  <si>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</si>
  <si>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</si>
  <si>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休日夜間診療所特別会計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</si>
  <si>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</si>
  <si>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</si>
  <si>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</si>
  <si>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</si>
  <si>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</si>
  <si>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</si>
  <si>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</si>
  <si>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</si>
  <si>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</si>
  <si>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</si>
  <si>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</si>
  <si>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</si>
  <si>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</si>
  <si>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</si>
  <si>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</si>
  <si>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</si>
  <si>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</si>
  <si>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</si>
  <si>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病院事業会計</t>
    <phoneticPr fontId="5"/>
  </si>
  <si>
    <t>法適用企業</t>
    <phoneticPr fontId="5"/>
  </si>
  <si>
    <t>水道事業会計</t>
    <phoneticPr fontId="5"/>
  </si>
  <si>
    <t>法適用企業</t>
    <phoneticPr fontId="5"/>
  </si>
  <si>
    <t>公共下水道事業会計</t>
    <phoneticPr fontId="5"/>
  </si>
  <si>
    <t>集落排水事業会計</t>
    <phoneticPr fontId="5"/>
  </si>
  <si>
    <t>浄化槽事業会計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</si>
  <si>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</si>
  <si>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</si>
  <si>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</si>
  <si>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</si>
  <si>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</si>
  <si>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</si>
  <si>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</si>
  <si>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</si>
  <si>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</si>
  <si>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</si>
  <si>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</si>
  <si>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</si>
  <si>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</si>
  <si>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</si>
  <si>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</si>
  <si>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</si>
  <si>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</si>
  <si>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</si>
  <si>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</si>
  <si>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</si>
  <si>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</si>
  <si>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</si>
  <si>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</si>
  <si>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</si>
  <si>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</si>
  <si>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</si>
  <si>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</si>
  <si>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</si>
  <si>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</si>
  <si>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</si>
  <si>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</si>
  <si>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</si>
  <si>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</si>
  <si>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</si>
  <si>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</si>
  <si>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</si>
  <si>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</si>
  <si>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</si>
  <si>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</si>
  <si>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</si>
  <si>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</si>
  <si>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</si>
  <si>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</si>
  <si>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</si>
  <si>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</si>
  <si>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</si>
  <si>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</si>
  <si>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</si>
  <si>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</si>
  <si>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</si>
  <si>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</si>
  <si>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</si>
  <si>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</si>
  <si>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</si>
  <si>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</si>
  <si>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</si>
  <si>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</si>
  <si>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</si>
  <si>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</si>
  <si>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</si>
  <si>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</si>
  <si>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集落排水事業会計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</si>
  <si>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</si>
  <si>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</si>
  <si>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</si>
  <si>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</si>
  <si>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</si>
  <si>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</si>
  <si>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</si>
  <si>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</si>
  <si>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</si>
  <si>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</si>
  <si>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</si>
  <si>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</si>
  <si>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</si>
  <si>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</si>
  <si>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</si>
  <si>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</si>
  <si>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</si>
  <si>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</si>
  <si>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</si>
  <si>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</si>
  <si>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</si>
  <si>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</si>
  <si>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</si>
  <si>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</si>
  <si>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</si>
  <si>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</si>
  <si>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</si>
  <si>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</si>
  <si>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</si>
  <si>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</si>
  <si>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</si>
  <si>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</si>
  <si>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</si>
  <si>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</si>
  <si>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</si>
  <si>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</si>
  <si>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</si>
  <si>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</si>
  <si>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</si>
  <si>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</si>
  <si>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</si>
  <si>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</si>
  <si>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</si>
  <si>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</si>
  <si>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</si>
  <si>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</si>
  <si>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</si>
  <si>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</si>
  <si>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</si>
  <si>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</si>
  <si>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</si>
  <si>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</si>
  <si>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</si>
  <si>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</si>
  <si>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</si>
  <si>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</si>
  <si>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</si>
  <si>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</si>
  <si>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</si>
  <si>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</si>
  <si>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</si>
  <si>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</si>
  <si>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</si>
  <si>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</si>
  <si>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</si>
  <si>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</si>
  <si>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</si>
  <si>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</si>
  <si>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</si>
  <si>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</si>
  <si>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</si>
  <si>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</si>
  <si>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</si>
  <si>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</si>
  <si>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</si>
  <si>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</si>
  <si>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</si>
  <si>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</si>
  <si>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</si>
  <si>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</si>
  <si>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</si>
  <si>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</si>
  <si>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</si>
  <si>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</si>
  <si>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</si>
  <si>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</si>
  <si>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2.30</t>
  </si>
  <si>
    <t>▲ 2.70</t>
  </si>
  <si>
    <t>水道事業会計</t>
  </si>
  <si>
    <t>病院事業会計</t>
  </si>
  <si>
    <t>国民健康保険特別会計</t>
  </si>
  <si>
    <t>一般会計</t>
  </si>
  <si>
    <t>公共下水道事業会計</t>
  </si>
  <si>
    <t>介護保険特別会計</t>
  </si>
  <si>
    <t>集落排水事業会計</t>
  </si>
  <si>
    <t>休日夜間診療所特別会計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</si>
  <si>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</si>
  <si>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</si>
  <si>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</si>
  <si>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</si>
  <si>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</si>
  <si>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</si>
  <si>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</si>
  <si>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</si>
  <si>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鶴岡市開発公社</t>
    <rPh sb="0" eb="3">
      <t>ツルオカシ</t>
    </rPh>
    <rPh sb="3" eb="5">
      <t>カイハツ</t>
    </rPh>
    <rPh sb="5" eb="7">
      <t>コウシャ</t>
    </rPh>
    <phoneticPr fontId="2"/>
  </si>
  <si>
    <t>-</t>
    <phoneticPr fontId="2"/>
  </si>
  <si>
    <t>-</t>
    <phoneticPr fontId="2"/>
  </si>
  <si>
    <t>庄内地域産業振興センター</t>
    <phoneticPr fontId="2"/>
  </si>
  <si>
    <t>出羽庄内国際交流財団</t>
    <phoneticPr fontId="2"/>
  </si>
  <si>
    <t>藤島文化スポーツ事業団</t>
    <phoneticPr fontId="2"/>
  </si>
  <si>
    <t>ふじの里振興</t>
    <phoneticPr fontId="2"/>
  </si>
  <si>
    <t>ゆぽか</t>
    <phoneticPr fontId="2"/>
  </si>
  <si>
    <t>月山畜産振興公社</t>
    <phoneticPr fontId="2"/>
  </si>
  <si>
    <t>くしびきふるさと振興公社</t>
    <phoneticPr fontId="2"/>
  </si>
  <si>
    <t>月山あさひ振興公社</t>
    <phoneticPr fontId="2"/>
  </si>
  <si>
    <t>クアポリス温海</t>
    <phoneticPr fontId="2"/>
  </si>
  <si>
    <t>鶴岡地区クリーン公社</t>
    <phoneticPr fontId="2"/>
  </si>
  <si>
    <t>-</t>
    <phoneticPr fontId="2"/>
  </si>
  <si>
    <t>-</t>
    <phoneticPr fontId="2"/>
  </si>
  <si>
    <t>山形県消防補償等組合</t>
    <phoneticPr fontId="2"/>
  </si>
  <si>
    <t>山形県自治会館管理組合</t>
    <phoneticPr fontId="2"/>
  </si>
  <si>
    <t>山形県市町村職員退職手当組合</t>
    <phoneticPr fontId="2"/>
  </si>
  <si>
    <t>庄内広域行政組合（普通会計分）</t>
    <phoneticPr fontId="2"/>
  </si>
  <si>
    <t>庄内広域行政組合（青果市場事業特別会計）</t>
    <phoneticPr fontId="2"/>
  </si>
  <si>
    <t>庄内広域行政組合（庄内食肉流通センター事業特別会計）</t>
    <phoneticPr fontId="2"/>
  </si>
  <si>
    <t>山形県後期高齢者医療広域連合（普通会計分）</t>
    <phoneticPr fontId="2"/>
  </si>
  <si>
    <t>山形県後期高齢者医療広域連合（事業会計分）</t>
    <phoneticPr fontId="2"/>
  </si>
  <si>
    <t>-</t>
    <phoneticPr fontId="2"/>
  </si>
  <si>
    <t>-</t>
    <phoneticPr fontId="2"/>
  </si>
  <si>
    <t>-</t>
    <phoneticPr fontId="2"/>
  </si>
  <si>
    <t>-</t>
    <phoneticPr fontId="2"/>
  </si>
  <si>
    <t>地域振興基金</t>
  </si>
  <si>
    <t>公共施設整備基金</t>
  </si>
  <si>
    <t>加茂水族館整備振興基金</t>
  </si>
  <si>
    <t>中央工業団地内財産整備基金</t>
  </si>
  <si>
    <t>地域まちづくり未来基金（旧名称「まちづくり基金」）</t>
    <rPh sb="0" eb="2">
      <t>チイキ</t>
    </rPh>
    <rPh sb="7" eb="9">
      <t>ミライ</t>
    </rPh>
    <rPh sb="12" eb="13">
      <t>キュウ</t>
    </rPh>
    <rPh sb="13" eb="15">
      <t>メイショウ</t>
    </rPh>
    <rPh sb="21" eb="23">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</si>
  <si>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</si>
  <si>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</si>
  <si>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</si>
  <si>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</si>
  <si>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</si>
  <si>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</si>
  <si>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将来負担率は、近年の繰上償還による市債残高の減少により減少傾向にある。
　一方、有形固定資産減価償却率は類似団体よりもやや高い水準にあり、主な要因としては、公共施設等の新設、更新が全体的に抑制されてきたことと、総量が大きい橋梁・トンネルの有形固定資産減価償却率が７０％を超え、公営住宅の有形固定資産減価償却率が７０％近くにまで達していることなどが挙げられる。今後とも公共施設等総合管理計画等に基づき、老朽化対策に取り組んで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</si>
  <si>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</si>
  <si>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</si>
  <si>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</si>
  <si>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</si>
  <si>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</si>
  <si>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</si>
  <si>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類似団体と比較してやや下回っている。これは、近年の繰上償還により市債残高が減少していることに加え行財政改革に基づく定員管理適正化の実施による退職手当負担見込額の減少等により、将来負担比率、実質公債費比率ともに減少傾向にある。
　今後は、大型事業の償還が本格化し一時的に元利償還金の増加が予測されるが、投資事業の計画的実施や将来負担の軽減策等を講じながら、持続可能な行財政基盤の確立を図っていく。
</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</si>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</sst>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65942</c:v>
                </c:pt>
                <c:pt idx="3">
                  <c:v>68655</c:v>
                </c:pt>
                <c:pt idx="4">
                  <c:v>66863</c:v>
                </c:pt>
              </c:numCache>
            </c:numRef>
          </c:val>
          <c:smooth val="0"/>
          <c:extLst xmlns:c16r2="http://schemas.microsoft.com/office/drawing/2015/06/chart">
            <c:ext xmlns:c16="http://schemas.microsoft.com/office/drawing/2014/chart" uri="{C3380CC4-5D6E-409C-BE32-E72D297353CC}">
              <c16:uniqueId val="{00000000-B195-437E-8A42-5892BF9CF1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65982</c:v>
                </c:pt>
                <c:pt idx="1">
                  <c:v>51094</c:v>
                </c:pt>
                <c:pt idx="2">
                  <c:v>63740</c:v>
                </c:pt>
                <c:pt idx="3">
                  <c:v>88545</c:v>
                </c:pt>
                <c:pt idx="4">
                  <c:v>69444</c:v>
                </c:pt>
              </c:numCache>
            </c:numRef>
          </c:val>
          <c:smooth val="0"/>
          <c:extLst xmlns:c16r2="http://schemas.microsoft.com/office/drawing/2015/06/chart">
            <c:ext xmlns:c16="http://schemas.microsoft.com/office/drawing/2014/chart" uri="{C3380CC4-5D6E-409C-BE32-E72D297353CC}">
              <c16:uniqueId val="{00000001-B195-437E-8A42-5892BF9CF113}"/>
            </c:ext>
          </c:extLst>
        </c:ser>
        <c:dLbls>
          <c:showLegendKey val="0"/>
          <c:showVal val="0"/>
          <c:showCatName val="0"/>
          <c:showSerName val="0"/>
          <c:showPercent val="0"/>
          <c:showBubbleSize val="0"/>
        </c:dLbls>
        <c:marker val="1"/>
        <c:smooth val="0"/>
        <c:axId val="199976832"/>
        <c:axId val="199983104"/>
      </c:lineChart>
      <c:catAx>
        <c:axId val="199976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983104"/>
        <c:crosses val="autoZero"/>
        <c:auto val="1"/>
        <c:lblAlgn val="ctr"/>
        <c:lblOffset val="100"/>
        <c:tickLblSkip val="1"/>
        <c:tickMarkSkip val="1"/>
        <c:noMultiLvlLbl val="0"/>
      </c:catAx>
      <c:valAx>
        <c:axId val="19998310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976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9.83</c:v>
                </c:pt>
                <c:pt idx="1">
                  <c:v>11.64</c:v>
                </c:pt>
                <c:pt idx="2">
                  <c:v>10.26</c:v>
                </c:pt>
                <c:pt idx="3">
                  <c:v>5.48</c:v>
                </c:pt>
                <c:pt idx="4">
                  <c:v>2.96</c:v>
                </c:pt>
              </c:numCache>
            </c:numRef>
          </c:val>
          <c:extLst xmlns:c16r2="http://schemas.microsoft.com/office/drawing/2015/06/chart">
            <c:ext xmlns:c16="http://schemas.microsoft.com/office/drawing/2014/chart" uri="{C3380CC4-5D6E-409C-BE32-E72D297353CC}">
              <c16:uniqueId val="{00000000-C030-4DCD-A5DD-A780E95662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12.54</c:v>
                </c:pt>
                <c:pt idx="1">
                  <c:v>12.64</c:v>
                </c:pt>
                <c:pt idx="2">
                  <c:v>12.75</c:v>
                </c:pt>
                <c:pt idx="3">
                  <c:v>13</c:v>
                </c:pt>
                <c:pt idx="4">
                  <c:v>11.7</c:v>
                </c:pt>
              </c:numCache>
            </c:numRef>
          </c:val>
          <c:extLst xmlns:c16r2="http://schemas.microsoft.com/office/drawing/2015/06/chart">
            <c:ext xmlns:c16="http://schemas.microsoft.com/office/drawing/2014/chart" uri="{C3380CC4-5D6E-409C-BE32-E72D297353CC}">
              <c16:uniqueId val="{00000001-C030-4DCD-A5DD-A780E956625F}"/>
            </c:ext>
          </c:extLst>
        </c:ser>
        <c:dLbls>
          <c:showLegendKey val="0"/>
          <c:showVal val="0"/>
          <c:showCatName val="0"/>
          <c:showSerName val="0"/>
          <c:showPercent val="0"/>
          <c:showBubbleSize val="0"/>
        </c:dLbls>
        <c:gapWidth val="250"/>
        <c:overlap val="100"/>
        <c:axId val="213197184"/>
        <c:axId val="213199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2.57</c:v>
                </c:pt>
                <c:pt idx="1">
                  <c:v>4.22</c:v>
                </c:pt>
                <c:pt idx="2">
                  <c:v>0.91</c:v>
                </c:pt>
                <c:pt idx="3">
                  <c:v>-2.2999999999999998</c:v>
                </c:pt>
                <c:pt idx="4">
                  <c:v>-2.7</c:v>
                </c:pt>
              </c:numCache>
            </c:numRef>
          </c:val>
          <c:smooth val="0"/>
          <c:extLst xmlns:c16r2="http://schemas.microsoft.com/office/drawing/2015/06/chart">
            <c:ext xmlns:c16="http://schemas.microsoft.com/office/drawing/2014/chart" uri="{C3380CC4-5D6E-409C-BE32-E72D297353CC}">
              <c16:uniqueId val="{00000002-C030-4DCD-A5DD-A780E956625F}"/>
            </c:ext>
          </c:extLst>
        </c:ser>
        <c:dLbls>
          <c:showLegendKey val="0"/>
          <c:showVal val="0"/>
          <c:showCatName val="0"/>
          <c:showSerName val="0"/>
          <c:showPercent val="0"/>
          <c:showBubbleSize val="0"/>
        </c:dLbls>
        <c:marker val="1"/>
        <c:smooth val="0"/>
        <c:axId val="213197184"/>
        <c:axId val="213199104"/>
      </c:lineChart>
      <c:catAx>
        <c:axId val="21319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3199104"/>
        <c:crosses val="autoZero"/>
        <c:auto val="1"/>
        <c:lblAlgn val="ctr"/>
        <c:lblOffset val="100"/>
        <c:tickLblSkip val="1"/>
        <c:tickMarkSkip val="1"/>
        <c:noMultiLvlLbl val="0"/>
      </c:catAx>
      <c:valAx>
        <c:axId val="21319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19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0.83</c:v>
                </c:pt>
                <c:pt idx="2">
                  <c:v>#N/A</c:v>
                </c:pt>
                <c:pt idx="3">
                  <c:v>7.0000000000000007E-2</c:v>
                </c:pt>
                <c:pt idx="4">
                  <c:v>#N/A</c:v>
                </c:pt>
                <c:pt idx="5">
                  <c:v>0.09</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0-6F6B-4477-B5E3-99AF43709D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F6B-4477-B5E3-99AF43709D6A}"/>
            </c:ext>
          </c:extLst>
        </c:ser>
        <c:ser>
          <c:idx val="2"/>
          <c:order val="2"/>
          <c:tx>
            <c:strRef>
              <c:f>データシート!$A$29</c:f>
              <c:strCache>
                <c:ptCount val="1"/>
                <c:pt idx="0">
                  <c:v>休日夜間診療所特別会計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c:v>
                </c:pt>
                <c:pt idx="2">
                  <c:v>#N/A</c:v>
                </c:pt>
                <c:pt idx="3">
                  <c:v>0.09</c:v>
                </c:pt>
                <c:pt idx="4">
                  <c:v>#N/A</c:v>
                </c:pt>
                <c:pt idx="5">
                  <c:v>0.1</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2-6F6B-4477-B5E3-99AF43709D6A}"/>
            </c:ext>
          </c:extLst>
        </c:ser>
        <c:ser>
          <c:idx val="3"/>
          <c:order val="3"/>
          <c:tx>
            <c:strRef>
              <c:f>データシート!$A$30</c:f>
              <c:strCache>
                <c:ptCount val="1"/>
                <c:pt idx="0">
                  <c:v>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#N/A</c:v>
                </c:pt>
                <c:pt idx="3">
                  <c:v>0.08</c:v>
                </c:pt>
                <c:pt idx="4">
                  <c:v>#N/A</c:v>
                </c:pt>
                <c:pt idx="5">
                  <c:v>0.35</c:v>
                </c:pt>
                <c:pt idx="6">
                  <c:v>#N/A</c:v>
                </c:pt>
                <c:pt idx="7">
                  <c:v>0.36</c:v>
                </c:pt>
                <c:pt idx="8">
                  <c:v>#N/A</c:v>
                </c:pt>
                <c:pt idx="9">
                  <c:v>0.63</c:v>
                </c:pt>
              </c:numCache>
            </c:numRef>
          </c:val>
          <c:extLst xmlns:c16r2="http://schemas.microsoft.com/office/drawing/2015/06/chart">
            <c:ext xmlns:c16="http://schemas.microsoft.com/office/drawing/2014/chart" uri="{C3380CC4-5D6E-409C-BE32-E72D297353CC}">
              <c16:uniqueId val="{00000003-6F6B-4477-B5E3-99AF43709D6A}"/>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0.26</c:v>
                </c:pt>
                <c:pt idx="2">
                  <c:v>#N/A</c:v>
                </c:pt>
                <c:pt idx="3">
                  <c:v>0.66</c:v>
                </c:pt>
                <c:pt idx="4">
                  <c:v>#N/A</c:v>
                </c:pt>
                <c:pt idx="5">
                  <c:v>0.87</c:v>
                </c:pt>
                <c:pt idx="6">
                  <c:v>#N/A</c:v>
                </c:pt>
                <c:pt idx="7">
                  <c:v>0.81</c:v>
                </c:pt>
                <c:pt idx="8">
                  <c:v>#N/A</c:v>
                </c:pt>
                <c:pt idx="9">
                  <c:v>2</c:v>
                </c:pt>
              </c:numCache>
            </c:numRef>
          </c:val>
          <c:extLst xmlns:c16r2="http://schemas.microsoft.com/office/drawing/2015/06/chart">
            <c:ext xmlns:c16="http://schemas.microsoft.com/office/drawing/2014/chart" uri="{C3380CC4-5D6E-409C-BE32-E72D297353CC}">
              <c16:uniqueId val="{00000004-6F6B-4477-B5E3-99AF43709D6A}"/>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#N/A</c:v>
                </c:pt>
                <c:pt idx="3">
                  <c:v>1.25</c:v>
                </c:pt>
                <c:pt idx="4">
                  <c:v>#N/A</c:v>
                </c:pt>
                <c:pt idx="5">
                  <c:v>1.42</c:v>
                </c:pt>
                <c:pt idx="6">
                  <c:v>#N/A</c:v>
                </c:pt>
                <c:pt idx="7">
                  <c:v>1.44</c:v>
                </c:pt>
                <c:pt idx="8">
                  <c:v>#N/A</c:v>
                </c:pt>
                <c:pt idx="9">
                  <c:v>2.37</c:v>
                </c:pt>
              </c:numCache>
            </c:numRef>
          </c:val>
          <c:extLst xmlns:c16r2="http://schemas.microsoft.com/office/drawing/2015/06/chart">
            <c:ext xmlns:c16="http://schemas.microsoft.com/office/drawing/2014/chart" uri="{C3380CC4-5D6E-409C-BE32-E72D297353CC}">
              <c16:uniqueId val="{00000005-6F6B-4477-B5E3-99AF43709D6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9.68</c:v>
                </c:pt>
                <c:pt idx="2">
                  <c:v>#N/A</c:v>
                </c:pt>
                <c:pt idx="3">
                  <c:v>11.5</c:v>
                </c:pt>
                <c:pt idx="4">
                  <c:v>#N/A</c:v>
                </c:pt>
                <c:pt idx="5">
                  <c:v>10.11</c:v>
                </c:pt>
                <c:pt idx="6">
                  <c:v>#N/A</c:v>
                </c:pt>
                <c:pt idx="7">
                  <c:v>5.33</c:v>
                </c:pt>
                <c:pt idx="8">
                  <c:v>#N/A</c:v>
                </c:pt>
                <c:pt idx="9">
                  <c:v>2.82</c:v>
                </c:pt>
              </c:numCache>
            </c:numRef>
          </c:val>
          <c:extLst xmlns:c16r2="http://schemas.microsoft.com/office/drawing/2015/06/chart">
            <c:ext xmlns:c16="http://schemas.microsoft.com/office/drawing/2014/chart" uri="{C3380CC4-5D6E-409C-BE32-E72D297353CC}">
              <c16:uniqueId val="{00000006-6F6B-4477-B5E3-99AF43709D6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0.13</c:v>
                </c:pt>
                <c:pt idx="2">
                  <c:v>#N/A</c:v>
                </c:pt>
                <c:pt idx="3">
                  <c:v>0.21</c:v>
                </c:pt>
                <c:pt idx="4">
                  <c:v>#N/A</c:v>
                </c:pt>
                <c:pt idx="5">
                  <c:v>1.75</c:v>
                </c:pt>
                <c:pt idx="6">
                  <c:v>#N/A</c:v>
                </c:pt>
                <c:pt idx="7">
                  <c:v>1.96</c:v>
                </c:pt>
                <c:pt idx="8">
                  <c:v>#N/A</c:v>
                </c:pt>
                <c:pt idx="9">
                  <c:v>3.06</c:v>
                </c:pt>
              </c:numCache>
            </c:numRef>
          </c:val>
          <c:extLst xmlns:c16r2="http://schemas.microsoft.com/office/drawing/2015/06/chart">
            <c:ext xmlns:c16="http://schemas.microsoft.com/office/drawing/2014/chart" uri="{C3380CC4-5D6E-409C-BE32-E72D297353CC}">
              <c16:uniqueId val="{00000007-6F6B-4477-B5E3-99AF43709D6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6.33</c:v>
                </c:pt>
                <c:pt idx="2">
                  <c:v>#N/A</c:v>
                </c:pt>
                <c:pt idx="3">
                  <c:v>6.23</c:v>
                </c:pt>
                <c:pt idx="4">
                  <c:v>#N/A</c:v>
                </c:pt>
                <c:pt idx="5">
                  <c:v>5.04</c:v>
                </c:pt>
                <c:pt idx="6">
                  <c:v>#N/A</c:v>
                </c:pt>
                <c:pt idx="7">
                  <c:v>3.31</c:v>
                </c:pt>
                <c:pt idx="8">
                  <c:v>#N/A</c:v>
                </c:pt>
                <c:pt idx="9">
                  <c:v>3.57</c:v>
                </c:pt>
              </c:numCache>
            </c:numRef>
          </c:val>
          <c:extLst xmlns:c16r2="http://schemas.microsoft.com/office/drawing/2015/06/chart">
            <c:ext xmlns:c16="http://schemas.microsoft.com/office/drawing/2014/chart" uri="{C3380CC4-5D6E-409C-BE32-E72D297353CC}">
              <c16:uniqueId val="{00000008-6F6B-4477-B5E3-99AF43709D6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9.35</c:v>
                </c:pt>
                <c:pt idx="2">
                  <c:v>#N/A</c:v>
                </c:pt>
                <c:pt idx="3">
                  <c:v>10.050000000000001</c:v>
                </c:pt>
                <c:pt idx="4">
                  <c:v>#N/A</c:v>
                </c:pt>
                <c:pt idx="5">
                  <c:v>11.55</c:v>
                </c:pt>
                <c:pt idx="6">
                  <c:v>#N/A</c:v>
                </c:pt>
                <c:pt idx="7">
                  <c:v>12.14</c:v>
                </c:pt>
                <c:pt idx="8">
                  <c:v>#N/A</c:v>
                </c:pt>
                <c:pt idx="9">
                  <c:v>13.11</c:v>
                </c:pt>
              </c:numCache>
            </c:numRef>
          </c:val>
          <c:extLst xmlns:c16r2="http://schemas.microsoft.com/office/drawing/2015/06/chart">
            <c:ext xmlns:c16="http://schemas.microsoft.com/office/drawing/2014/chart" uri="{C3380CC4-5D6E-409C-BE32-E72D297353CC}">
              <c16:uniqueId val="{00000009-6F6B-4477-B5E3-99AF43709D6A}"/>
            </c:ext>
          </c:extLst>
        </c:ser>
        <c:dLbls>
          <c:showLegendKey val="0"/>
          <c:showVal val="0"/>
          <c:showCatName val="0"/>
          <c:showSerName val="0"/>
          <c:showPercent val="0"/>
          <c:showBubbleSize val="0"/>
        </c:dLbls>
        <c:gapWidth val="150"/>
        <c:overlap val="100"/>
        <c:axId val="213641472"/>
        <c:axId val="213647360"/>
      </c:barChart>
      <c:catAx>
        <c:axId val="21364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647360"/>
        <c:crosses val="autoZero"/>
        <c:auto val="1"/>
        <c:lblAlgn val="ctr"/>
        <c:lblOffset val="100"/>
        <c:tickLblSkip val="1"/>
        <c:tickMarkSkip val="1"/>
        <c:noMultiLvlLbl val="0"/>
      </c:catAx>
      <c:valAx>
        <c:axId val="213647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641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9264</c:v>
                </c:pt>
                <c:pt idx="5">
                  <c:v>8919</c:v>
                </c:pt>
                <c:pt idx="8">
                  <c:v>9041</c:v>
                </c:pt>
                <c:pt idx="11">
                  <c:v>9115</c:v>
                </c:pt>
                <c:pt idx="14">
                  <c:v>9169</c:v>
                </c:pt>
              </c:numCache>
            </c:numRef>
          </c:val>
          <c:extLst xmlns:c16r2="http://schemas.microsoft.com/office/drawing/2015/06/chart">
            <c:ext xmlns:c16="http://schemas.microsoft.com/office/drawing/2014/chart" uri="{C3380CC4-5D6E-409C-BE32-E72D297353CC}">
              <c16:uniqueId val="{00000000-983E-4DB8-B16E-AF00969FB0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983E-4DB8-B16E-AF00969FB0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103</c:v>
                </c:pt>
                <c:pt idx="3">
                  <c:v>94</c:v>
                </c:pt>
                <c:pt idx="6">
                  <c:v>59</c:v>
                </c:pt>
                <c:pt idx="9">
                  <c:v>26</c:v>
                </c:pt>
                <c:pt idx="12">
                  <c:v>15</c:v>
                </c:pt>
              </c:numCache>
            </c:numRef>
          </c:val>
          <c:extLst xmlns:c16r2="http://schemas.microsoft.com/office/drawing/2015/06/chart">
            <c:ext xmlns:c16="http://schemas.microsoft.com/office/drawing/2014/chart" uri="{C3380CC4-5D6E-409C-BE32-E72D297353CC}">
              <c16:uniqueId val="{00000002-983E-4DB8-B16E-AF00969FB0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35</c:v>
                </c:pt>
                <c:pt idx="3">
                  <c:v>36</c:v>
                </c:pt>
                <c:pt idx="6">
                  <c:v>36</c:v>
                </c:pt>
                <c:pt idx="9">
                  <c:v>35</c:v>
                </c:pt>
                <c:pt idx="12">
                  <c:v>34</c:v>
                </c:pt>
              </c:numCache>
            </c:numRef>
          </c:val>
          <c:extLst xmlns:c16r2="http://schemas.microsoft.com/office/drawing/2015/06/chart">
            <c:ext xmlns:c16="http://schemas.microsoft.com/office/drawing/2014/chart" uri="{C3380CC4-5D6E-409C-BE32-E72D297353CC}">
              <c16:uniqueId val="{00000003-983E-4DB8-B16E-AF00969FB0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3407</c:v>
                </c:pt>
                <c:pt idx="3">
                  <c:v>3437</c:v>
                </c:pt>
                <c:pt idx="6">
                  <c:v>3390</c:v>
                </c:pt>
                <c:pt idx="9">
                  <c:v>3473</c:v>
                </c:pt>
                <c:pt idx="12">
                  <c:v>3330</c:v>
                </c:pt>
              </c:numCache>
            </c:numRef>
          </c:val>
          <c:extLst xmlns:c16r2="http://schemas.microsoft.com/office/drawing/2015/06/chart">
            <c:ext xmlns:c16="http://schemas.microsoft.com/office/drawing/2014/chart" uri="{C3380CC4-5D6E-409C-BE32-E72D297353CC}">
              <c16:uniqueId val="{00000004-983E-4DB8-B16E-AF00969FB0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30</c:v>
                </c:pt>
                <c:pt idx="3">
                  <c:v>30</c:v>
                </c:pt>
                <c:pt idx="6">
                  <c:v>30</c:v>
                </c:pt>
                <c:pt idx="9">
                  <c:v>30</c:v>
                </c:pt>
                <c:pt idx="12">
                  <c:v>30</c:v>
                </c:pt>
              </c:numCache>
            </c:numRef>
          </c:val>
          <c:extLst xmlns:c16r2="http://schemas.microsoft.com/office/drawing/2015/06/chart">
            <c:ext xmlns:c16="http://schemas.microsoft.com/office/drawing/2014/chart" uri="{C3380CC4-5D6E-409C-BE32-E72D297353CC}">
              <c16:uniqueId val="{00000005-983E-4DB8-B16E-AF00969FB0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83E-4DB8-B16E-AF00969FB0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8330</c:v>
                </c:pt>
                <c:pt idx="3">
                  <c:v>8039</c:v>
                </c:pt>
                <c:pt idx="6">
                  <c:v>7680</c:v>
                </c:pt>
                <c:pt idx="9">
                  <c:v>7507</c:v>
                </c:pt>
                <c:pt idx="12">
                  <c:v>7543</c:v>
                </c:pt>
              </c:numCache>
            </c:numRef>
          </c:val>
          <c:extLst xmlns:c16r2="http://schemas.microsoft.com/office/drawing/2015/06/chart">
            <c:ext xmlns:c16="http://schemas.microsoft.com/office/drawing/2014/chart" uri="{C3380CC4-5D6E-409C-BE32-E72D297353CC}">
              <c16:uniqueId val="{00000007-983E-4DB8-B16E-AF00969FB02E}"/>
            </c:ext>
          </c:extLst>
        </c:ser>
        <c:dLbls>
          <c:showLegendKey val="0"/>
          <c:showVal val="0"/>
          <c:showCatName val="0"/>
          <c:showSerName val="0"/>
          <c:showPercent val="0"/>
          <c:showBubbleSize val="0"/>
        </c:dLbls>
        <c:gapWidth val="100"/>
        <c:overlap val="100"/>
        <c:axId val="200050176"/>
        <c:axId val="200052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2641</c:v>
                </c:pt>
                <c:pt idx="2">
                  <c:v>#N/A</c:v>
                </c:pt>
                <c:pt idx="3">
                  <c:v>#N/A</c:v>
                </c:pt>
                <c:pt idx="4">
                  <c:v>2717</c:v>
                </c:pt>
                <c:pt idx="5">
                  <c:v>#N/A</c:v>
                </c:pt>
                <c:pt idx="6">
                  <c:v>#N/A</c:v>
                </c:pt>
                <c:pt idx="7">
                  <c:v>2154</c:v>
                </c:pt>
                <c:pt idx="8">
                  <c:v>#N/A</c:v>
                </c:pt>
                <c:pt idx="9">
                  <c:v>#N/A</c:v>
                </c:pt>
                <c:pt idx="10">
                  <c:v>1956</c:v>
                </c:pt>
                <c:pt idx="11">
                  <c:v>#N/A</c:v>
                </c:pt>
                <c:pt idx="12">
                  <c:v>#N/A</c:v>
                </c:pt>
                <c:pt idx="13">
                  <c:v>1784</c:v>
                </c:pt>
                <c:pt idx="14">
                  <c:v>#N/A</c:v>
                </c:pt>
              </c:numCache>
            </c:numRef>
          </c:val>
          <c:smooth val="0"/>
          <c:extLst xmlns:c16r2="http://schemas.microsoft.com/office/drawing/2015/06/chart">
            <c:ext xmlns:c16="http://schemas.microsoft.com/office/drawing/2014/chart" uri="{C3380CC4-5D6E-409C-BE32-E72D297353CC}">
              <c16:uniqueId val="{00000008-983E-4DB8-B16E-AF00969FB02E}"/>
            </c:ext>
          </c:extLst>
        </c:ser>
        <c:dLbls>
          <c:showLegendKey val="0"/>
          <c:showVal val="0"/>
          <c:showCatName val="0"/>
          <c:showSerName val="0"/>
          <c:showPercent val="0"/>
          <c:showBubbleSize val="0"/>
        </c:dLbls>
        <c:marker val="1"/>
        <c:smooth val="0"/>
        <c:axId val="200050176"/>
        <c:axId val="200052096"/>
      </c:lineChart>
      <c:catAx>
        <c:axId val="20005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052096"/>
        <c:crosses val="autoZero"/>
        <c:auto val="1"/>
        <c:lblAlgn val="ctr"/>
        <c:lblOffset val="100"/>
        <c:tickLblSkip val="1"/>
        <c:tickMarkSkip val="1"/>
        <c:noMultiLvlLbl val="0"/>
      </c:catAx>
      <c:valAx>
        <c:axId val="20005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05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85095</c:v>
                </c:pt>
                <c:pt idx="5">
                  <c:v>84397</c:v>
                </c:pt>
                <c:pt idx="8">
                  <c:v>83750</c:v>
                </c:pt>
                <c:pt idx="11">
                  <c:v>84194</c:v>
                </c:pt>
                <c:pt idx="14">
                  <c:v>83565</c:v>
                </c:pt>
              </c:numCache>
            </c:numRef>
          </c:val>
          <c:extLst xmlns:c16r2="http://schemas.microsoft.com/office/drawing/2015/06/chart">
            <c:ext xmlns:c16="http://schemas.microsoft.com/office/drawing/2014/chart" uri="{C3380CC4-5D6E-409C-BE32-E72D297353CC}">
              <c16:uniqueId val="{00000000-A97B-4832-B238-8D1A656CF1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10730</c:v>
                </c:pt>
                <c:pt idx="5">
                  <c:v>9297</c:v>
                </c:pt>
                <c:pt idx="8">
                  <c:v>5589</c:v>
                </c:pt>
                <c:pt idx="11">
                  <c:v>4653</c:v>
                </c:pt>
                <c:pt idx="14">
                  <c:v>5663</c:v>
                </c:pt>
              </c:numCache>
            </c:numRef>
          </c:val>
          <c:extLst xmlns:c16r2="http://schemas.microsoft.com/office/drawing/2015/06/chart">
            <c:ext xmlns:c16="http://schemas.microsoft.com/office/drawing/2014/chart" uri="{C3380CC4-5D6E-409C-BE32-E72D297353CC}">
              <c16:uniqueId val="{00000001-A97B-4832-B238-8D1A656CF1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11821</c:v>
                </c:pt>
                <c:pt idx="5">
                  <c:v>12220</c:v>
                </c:pt>
                <c:pt idx="8">
                  <c:v>13960</c:v>
                </c:pt>
                <c:pt idx="11">
                  <c:v>15996</c:v>
                </c:pt>
                <c:pt idx="14">
                  <c:v>16287</c:v>
                </c:pt>
              </c:numCache>
            </c:numRef>
          </c:val>
          <c:extLst xmlns:c16r2="http://schemas.microsoft.com/office/drawing/2015/06/chart">
            <c:ext xmlns:c16="http://schemas.microsoft.com/office/drawing/2014/chart" uri="{C3380CC4-5D6E-409C-BE32-E72D297353CC}">
              <c16:uniqueId val="{00000002-A97B-4832-B238-8D1A656CF1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97B-4832-B238-8D1A656CF1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97B-4832-B238-8D1A656CF1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683</c:v>
                </c:pt>
                <c:pt idx="3">
                  <c:v>670</c:v>
                </c:pt>
                <c:pt idx="6">
                  <c:v>684</c:v>
                </c:pt>
                <c:pt idx="9">
                  <c:v>753</c:v>
                </c:pt>
                <c:pt idx="12">
                  <c:v>560</c:v>
                </c:pt>
              </c:numCache>
            </c:numRef>
          </c:val>
          <c:extLst xmlns:c16r2="http://schemas.microsoft.com/office/drawing/2015/06/chart">
            <c:ext xmlns:c16="http://schemas.microsoft.com/office/drawing/2014/chart" uri="{C3380CC4-5D6E-409C-BE32-E72D297353CC}">
              <c16:uniqueId val="{00000005-A97B-4832-B238-8D1A656CF1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11846</c:v>
                </c:pt>
                <c:pt idx="3">
                  <c:v>11369</c:v>
                </c:pt>
                <c:pt idx="6">
                  <c:v>11011</c:v>
                </c:pt>
                <c:pt idx="9">
                  <c:v>10995</c:v>
                </c:pt>
                <c:pt idx="12">
                  <c:v>10243</c:v>
                </c:pt>
              </c:numCache>
            </c:numRef>
          </c:val>
          <c:extLst xmlns:c16r2="http://schemas.microsoft.com/office/drawing/2015/06/chart">
            <c:ext xmlns:c16="http://schemas.microsoft.com/office/drawing/2014/chart" uri="{C3380CC4-5D6E-409C-BE32-E72D297353CC}">
              <c16:uniqueId val="{00000006-A97B-4832-B238-8D1A656CF1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196</c:v>
                </c:pt>
                <c:pt idx="3">
                  <c:v>164</c:v>
                </c:pt>
                <c:pt idx="6">
                  <c:v>146</c:v>
                </c:pt>
                <c:pt idx="9">
                  <c:v>131</c:v>
                </c:pt>
                <c:pt idx="12">
                  <c:v>98</c:v>
                </c:pt>
              </c:numCache>
            </c:numRef>
          </c:val>
          <c:extLst xmlns:c16r2="http://schemas.microsoft.com/office/drawing/2015/06/chart">
            <c:ext xmlns:c16="http://schemas.microsoft.com/office/drawing/2014/chart" uri="{C3380CC4-5D6E-409C-BE32-E72D297353CC}">
              <c16:uniqueId val="{00000007-A97B-4832-B238-8D1A656CF1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39784</c:v>
                </c:pt>
                <c:pt idx="3">
                  <c:v>39873</c:v>
                </c:pt>
                <c:pt idx="6">
                  <c:v>38159</c:v>
                </c:pt>
                <c:pt idx="9">
                  <c:v>35065</c:v>
                </c:pt>
                <c:pt idx="12">
                  <c:v>32322</c:v>
                </c:pt>
              </c:numCache>
            </c:numRef>
          </c:val>
          <c:extLst xmlns:c16r2="http://schemas.microsoft.com/office/drawing/2015/06/chart">
            <c:ext xmlns:c16="http://schemas.microsoft.com/office/drawing/2014/chart" uri="{C3380CC4-5D6E-409C-BE32-E72D297353CC}">
              <c16:uniqueId val="{00000008-A97B-4832-B238-8D1A656CF1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223</c:v>
                </c:pt>
                <c:pt idx="3">
                  <c:v>132</c:v>
                </c:pt>
                <c:pt idx="6">
                  <c:v>75</c:v>
                </c:pt>
                <c:pt idx="9">
                  <c:v>50</c:v>
                </c:pt>
                <c:pt idx="12">
                  <c:v>1129</c:v>
                </c:pt>
              </c:numCache>
            </c:numRef>
          </c:val>
          <c:extLst xmlns:c16r2="http://schemas.microsoft.com/office/drawing/2015/06/chart">
            <c:ext xmlns:c16="http://schemas.microsoft.com/office/drawing/2014/chart" uri="{C3380CC4-5D6E-409C-BE32-E72D297353CC}">
              <c16:uniqueId val="{00000009-A97B-4832-B238-8D1A656CF1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75515</c:v>
                </c:pt>
                <c:pt idx="3">
                  <c:v>73228</c:v>
                </c:pt>
                <c:pt idx="6">
                  <c:v>72460</c:v>
                </c:pt>
                <c:pt idx="9">
                  <c:v>74695</c:v>
                </c:pt>
                <c:pt idx="12">
                  <c:v>75291</c:v>
                </c:pt>
              </c:numCache>
            </c:numRef>
          </c:val>
          <c:extLst xmlns:c16r2="http://schemas.microsoft.com/office/drawing/2015/06/chart">
            <c:ext xmlns:c16="http://schemas.microsoft.com/office/drawing/2014/chart" uri="{C3380CC4-5D6E-409C-BE32-E72D297353CC}">
              <c16:uniqueId val="{0000000A-A97B-4832-B238-8D1A656CF1C1}"/>
            </c:ext>
          </c:extLst>
        </c:ser>
        <c:dLbls>
          <c:showLegendKey val="0"/>
          <c:showVal val="0"/>
          <c:showCatName val="0"/>
          <c:showSerName val="0"/>
          <c:showPercent val="0"/>
          <c:showBubbleSize val="0"/>
        </c:dLbls>
        <c:gapWidth val="100"/>
        <c:overlap val="100"/>
        <c:axId val="176345088"/>
        <c:axId val="176347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20602</c:v>
                </c:pt>
                <c:pt idx="2">
                  <c:v>#N/A</c:v>
                </c:pt>
                <c:pt idx="3">
                  <c:v>#N/A</c:v>
                </c:pt>
                <c:pt idx="4">
                  <c:v>19521</c:v>
                </c:pt>
                <c:pt idx="5">
                  <c:v>#N/A</c:v>
                </c:pt>
                <c:pt idx="6">
                  <c:v>#N/A</c:v>
                </c:pt>
                <c:pt idx="7">
                  <c:v>19237</c:v>
                </c:pt>
                <c:pt idx="8">
                  <c:v>#N/A</c:v>
                </c:pt>
                <c:pt idx="9">
                  <c:v>#N/A</c:v>
                </c:pt>
                <c:pt idx="10">
                  <c:v>16845</c:v>
                </c:pt>
                <c:pt idx="11">
                  <c:v>#N/A</c:v>
                </c:pt>
                <c:pt idx="12">
                  <c:v>#N/A</c:v>
                </c:pt>
                <c:pt idx="13">
                  <c:v>14129</c:v>
                </c:pt>
                <c:pt idx="14">
                  <c:v>#N/A</c:v>
                </c:pt>
              </c:numCache>
            </c:numRef>
          </c:val>
          <c:smooth val="0"/>
          <c:extLst xmlns:c16r2="http://schemas.microsoft.com/office/drawing/2015/06/chart">
            <c:ext xmlns:c16="http://schemas.microsoft.com/office/drawing/2014/chart" uri="{C3380CC4-5D6E-409C-BE32-E72D297353CC}">
              <c16:uniqueId val="{0000000B-A97B-4832-B238-8D1A656CF1C1}"/>
            </c:ext>
          </c:extLst>
        </c:ser>
        <c:dLbls>
          <c:showLegendKey val="0"/>
          <c:showVal val="0"/>
          <c:showCatName val="0"/>
          <c:showSerName val="0"/>
          <c:showPercent val="0"/>
          <c:showBubbleSize val="0"/>
        </c:dLbls>
        <c:marker val="1"/>
        <c:smooth val="0"/>
        <c:axId val="176345088"/>
        <c:axId val="176347008"/>
      </c:lineChart>
      <c:catAx>
        <c:axId val="17634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6347008"/>
        <c:crosses val="autoZero"/>
        <c:auto val="1"/>
        <c:lblAlgn val="ctr"/>
        <c:lblOffset val="100"/>
        <c:tickLblSkip val="1"/>
        <c:tickMarkSkip val="1"/>
        <c:noMultiLvlLbl val="0"/>
      </c:catAx>
      <c:valAx>
        <c:axId val="17634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34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5029</c:v>
                </c:pt>
                <c:pt idx="1">
                  <c:v>5056</c:v>
                </c:pt>
                <c:pt idx="2">
                  <c:v>4576</c:v>
                </c:pt>
              </c:numCache>
            </c:numRef>
          </c:val>
          <c:extLst xmlns:c16r2="http://schemas.microsoft.com/office/drawing/2015/06/chart">
            <c:ext xmlns:c16="http://schemas.microsoft.com/office/drawing/2014/chart" uri="{C3380CC4-5D6E-409C-BE32-E72D297353CC}">
              <c16:uniqueId val="{00000000-D346-43B5-81E4-85714ECFB1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4174</c:v>
                </c:pt>
                <c:pt idx="1">
                  <c:v>4517</c:v>
                </c:pt>
                <c:pt idx="2">
                  <c:v>4539</c:v>
                </c:pt>
              </c:numCache>
            </c:numRef>
          </c:val>
          <c:extLst xmlns:c16r2="http://schemas.microsoft.com/office/drawing/2015/06/chart">
            <c:ext xmlns:c16="http://schemas.microsoft.com/office/drawing/2014/chart" uri="{C3380CC4-5D6E-409C-BE32-E72D297353CC}">
              <c16:uniqueId val="{00000001-D346-43B5-81E4-85714ECFB1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7976</c:v>
                </c:pt>
                <c:pt idx="1">
                  <c:v>8950</c:v>
                </c:pt>
                <c:pt idx="2">
                  <c:v>8932</c:v>
                </c:pt>
              </c:numCache>
            </c:numRef>
          </c:val>
          <c:extLst xmlns:c16r2="http://schemas.microsoft.com/office/drawing/2015/06/chart">
            <c:ext xmlns:c16="http://schemas.microsoft.com/office/drawing/2014/chart" uri="{C3380CC4-5D6E-409C-BE32-E72D297353CC}">
              <c16:uniqueId val="{00000002-D346-43B5-81E4-85714ECFB1EC}"/>
            </c:ext>
          </c:extLst>
        </c:ser>
        <c:dLbls>
          <c:showLegendKey val="0"/>
          <c:showVal val="0"/>
          <c:showCatName val="0"/>
          <c:showSerName val="0"/>
          <c:showPercent val="0"/>
          <c:showBubbleSize val="0"/>
        </c:dLbls>
        <c:gapWidth val="120"/>
        <c:overlap val="100"/>
        <c:axId val="213825024"/>
        <c:axId val="213826560"/>
      </c:barChart>
      <c:catAx>
        <c:axId val="21382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3826560"/>
        <c:crosses val="autoZero"/>
        <c:auto val="1"/>
        <c:lblAlgn val="ctr"/>
        <c:lblOffset val="100"/>
        <c:tickLblSkip val="1"/>
        <c:tickMarkSkip val="1"/>
        <c:noMultiLvlLbl val="0"/>
      </c:catAx>
      <c:valAx>
        <c:axId val="213826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382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{E56EDCAA-A051-4E28-B5E0-99CAA125CB6B}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27A-45C2-AD37-2A006E4E264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{8B8A9A92-7F24-485E-A49C-0D045F69583E}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7A-45C2-AD37-2A006E4E264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{C6F2964E-6251-4947-92A7-8B5E000ADC7B}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7A-45C2-AD37-2A006E4E264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{26EEEBFB-2522-4450-9CFA-01E6A2422811}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7A-45C2-AD37-2A006E4E264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{66FA1CB6-4C67-4992-8C96-A82C88413341}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7A-45C2-AD37-2A006E4E264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{390E11ED-AC2D-43AF-8A4D-D0B9F431BEC7}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27A-45C2-AD37-2A006E4E264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{511AA1BD-B7CD-4049-8CDE-4B04479D33AD}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27A-45C2-AD37-2A006E4E264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{AB1FFD42-A276-4A8E-9419-88177C645049}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27A-45C2-AD37-2A006E4E264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{DACEE765-B7EF-4EFC-A6B8-71A04219BC59}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27A-45C2-AD37-2A006E4E26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c:v>
                </c:pt>
                <c:pt idx="16">
                  <c:v>60.3</c:v>
                </c:pt>
                <c:pt idx="24">
                  <c:v>60.6</c:v>
                </c:pt>
                <c:pt idx="32">
                  <c:v>61.8</c:v>
                </c:pt>
              </c:numCache>
            </c:numRef>
          </c:xVal>
          <c:yVal>
            <c:numRef>
              <c:f>公会計指標分析・財政指標組合せ分析表!$BP$51:$DC$51</c:f>
              <c:numCache>
                <c:formatCode>#,##0.0;"▲ "#,##0.0</c:formatCode>
                <c:ptCount val="40"/>
                <c:pt idx="8">
                  <c:v>61.5</c:v>
                </c:pt>
                <c:pt idx="16">
                  <c:v>61.2</c:v>
                </c:pt>
                <c:pt idx="24">
                  <c:v>54.7</c:v>
                </c:pt>
                <c:pt idx="32">
                  <c:v>45.7</c:v>
                </c:pt>
              </c:numCache>
            </c:numRef>
          </c:yVal>
          <c:smooth val="0"/>
          <c:extLst xmlns:c16r2="http://schemas.microsoft.com/office/drawing/2015/06/chart">
            <c:ext xmlns:c16="http://schemas.microsoft.com/office/drawing/2014/chart" uri="{C3380CC4-5D6E-409C-BE32-E72D297353CC}">
              <c16:uniqueId val="{00000009-127A-45C2-AD37-2A006E4E26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{41375D52-6E86-4711-B783-6A11E6B1A5DD}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27A-45C2-AD37-2A006E4E264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{0E6AAFD5-5301-4AF3-AB64-17F64D2A7293}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7A-45C2-AD37-2A006E4E264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{4AB5DA72-F1AA-4188-8EDF-04B8E4D9D09B}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7A-45C2-AD37-2A006E4E264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{7D79A528-BDD0-4BFC-90A3-18A7F0A5084C}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7A-45C2-AD37-2A006E4E264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{D946A124-01D9-49E6-A245-45C77709E402}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7A-45C2-AD37-2A006E4E264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{6235F8F2-FF22-4B50-9AFB-18D8061D106F}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27A-45C2-AD37-2A006E4E264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{C3279079-2ECE-4925-B378-FC41CDB1754C}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27A-45C2-AD37-2A006E4E264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{24C27BC9-B36D-403D-B680-414611C13E75}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27A-45C2-AD37-2A006E4E264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{E7966F8D-E7F0-426B-BBA6-7CCC8CBA5658}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27A-45C2-AD37-2A006E4E26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57.4</c:v>
                </c:pt>
                <c:pt idx="24">
                  <c:v>58.7</c:v>
                </c:pt>
                <c:pt idx="32">
                  <c:v>59.8</c:v>
                </c:pt>
              </c:numCache>
            </c:numRef>
          </c:xVal>
          <c:yVal>
            <c:numRef>
              <c:f>公会計指標分析・財政指標組合せ分析表!$BP$55:$DC$55</c:f>
              <c:numCache>
                <c:formatCode>#,##0.0;"▲ "#,##0.0</c:formatCode>
                <c:ptCount val="40"/>
                <c:pt idx="8">
                  <c:v>34.9</c:v>
                </c:pt>
                <c:pt idx="16">
                  <c:v>53.1</c:v>
                </c:pt>
                <c:pt idx="24">
                  <c:v>51.2</c:v>
                </c:pt>
                <c:pt idx="32">
                  <c:v>47.2</c:v>
                </c:pt>
              </c:numCache>
            </c:numRef>
          </c:yVal>
          <c:smooth val="0"/>
          <c:extLst xmlns:c16r2="http://schemas.microsoft.com/office/drawing/2015/06/chart">
            <c:ext xmlns:c16="http://schemas.microsoft.com/office/drawing/2014/chart" uri="{C3380CC4-5D6E-409C-BE32-E72D297353CC}">
              <c16:uniqueId val="{00000013-127A-45C2-AD37-2A006E4E2645}"/>
            </c:ext>
          </c:extLst>
        </c:ser>
        <c:dLbls>
          <c:showLegendKey val="0"/>
          <c:showVal val="1"/>
          <c:showCatName val="0"/>
          <c:showSerName val="0"/>
          <c:showPercent val="0"/>
          <c:showBubbleSize val="0"/>
        </c:dLbls>
        <c:axId val="213912576"/>
        <c:axId val="213955712"/>
      </c:scatterChart>
      <c:valAx>
        <c:axId val="213912576"/>
        <c:scaling>
          <c:orientation val="minMax"/>
          <c:max val="62.2"/>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3955712"/>
        <c:crosses val="autoZero"/>
        <c:crossBetween val="midCat"/>
      </c:valAx>
      <c:valAx>
        <c:axId val="213955712"/>
        <c:scaling>
          <c:orientation val="minMax"/>
          <c:max val="66"/>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3912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{7D1B7A47-69EB-4257-9855-127C61621F8F}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31C-4C2E-B273-0C194DB6648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{AB40B27C-B010-4B2F-9E13-CDCD2BE2BF2E}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1C-4C2E-B273-0C194DB6648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{43EB1770-2A46-4E71-BC06-5CAC20F4C675}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1C-4C2E-B273-0C194DB6648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{C2E828E1-9BB3-428A-B6B7-9B01E1FCB40F}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1C-4C2E-B273-0C194DB6648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{E725CB67-D2F5-4AB6-9223-9C13DD7A20DC}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1C-4C2E-B273-0C194DB6648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{7A9CC8D2-5862-416D-84E2-57FB94524C7B}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31C-4C2E-B273-0C194DB6648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{6FFF86CF-39B9-4CCB-B0D5-EFFE7BBE7A4B}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31C-4C2E-B273-0C194DB6648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{DED35B76-7DA1-4BB2-AE85-C565A62A7B03}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31C-4C2E-B273-0C194DB6648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{6221BE4F-B310-437C-AFE7-E0E00B6D72A4}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31C-4C2E-B273-0C194DB664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8.5</c:v>
                </c:pt>
                <c:pt idx="16">
                  <c:v>7.9</c:v>
                </c:pt>
                <c:pt idx="24">
                  <c:v>7.2</c:v>
                </c:pt>
                <c:pt idx="32">
                  <c:v>6.3</c:v>
                </c:pt>
              </c:numCache>
            </c:numRef>
          </c:xVal>
          <c:yVal>
            <c:numRef>
              <c:f>公会計指標分析・財政指標組合せ分析表!$BP$73:$DC$73</c:f>
              <c:numCache>
                <c:formatCode>#,##0.0;"▲ "#,##0.0</c:formatCode>
                <c:ptCount val="40"/>
                <c:pt idx="0">
                  <c:v>65.3</c:v>
                </c:pt>
                <c:pt idx="8">
                  <c:v>61.5</c:v>
                </c:pt>
                <c:pt idx="16">
                  <c:v>61.2</c:v>
                </c:pt>
                <c:pt idx="24">
                  <c:v>54.7</c:v>
                </c:pt>
                <c:pt idx="32">
                  <c:v>45.7</c:v>
                </c:pt>
              </c:numCache>
            </c:numRef>
          </c:yVal>
          <c:smooth val="0"/>
          <c:extLst xmlns:c16r2="http://schemas.microsoft.com/office/drawing/2015/06/chart">
            <c:ext xmlns:c16="http://schemas.microsoft.com/office/drawing/2014/chart" uri="{C3380CC4-5D6E-409C-BE32-E72D297353CC}">
              <c16:uniqueId val="{00000009-331C-4C2E-B273-0C194DB664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{36B4096C-0C59-4D19-8A82-BEEF9485EB63}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31C-4C2E-B273-0C194DB664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{B07C542F-1CDD-4782-A639-52D300851483}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1C-4C2E-B273-0C194DB6648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{91C19B21-7210-488C-A83C-ECA7A6FD91A6}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1C-4C2E-B273-0C194DB6648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{D94FE9A2-820D-43ED-8963-4780D5F67C20}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1C-4C2E-B273-0C194DB6648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{67E5DD9D-090B-43BE-AE36-FFB9B9DA232F}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1C-4C2E-B273-0C194DB6648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{B2491520-89F3-486E-859C-E738B86C44A8}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31C-4C2E-B273-0C194DB6648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{3DD09594-960A-4DE1-B471-73B7629720FA}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31C-4C2E-B273-0C194DB6648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{B47CAFBE-D1D0-4A21-99D7-7723832BA9F0}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31C-4C2E-B273-0C194DB6648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{9BC66154-BCE5-438E-9FEF-D2739700F2D1}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31C-4C2E-B273-0C194DB664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8.6</c:v>
                </c:pt>
                <c:pt idx="24">
                  <c:v>8.1999999999999993</c:v>
                </c:pt>
                <c:pt idx="32">
                  <c:v>7.8</c:v>
                </c:pt>
              </c:numCache>
            </c:numRef>
          </c:xVal>
          <c:yVal>
            <c:numRef>
              <c:f>公会計指標分析・財政指標組合せ分析表!$BP$77:$DC$77</c:f>
              <c:numCache>
                <c:formatCode>#,##0.0;"▲ "#,##0.0</c:formatCode>
                <c:ptCount val="40"/>
                <c:pt idx="0">
                  <c:v>33.799999999999997</c:v>
                </c:pt>
                <c:pt idx="8">
                  <c:v>34.9</c:v>
                </c:pt>
                <c:pt idx="16">
                  <c:v>53.1</c:v>
                </c:pt>
                <c:pt idx="24">
                  <c:v>51.2</c:v>
                </c:pt>
                <c:pt idx="32">
                  <c:v>47.2</c:v>
                </c:pt>
              </c:numCache>
            </c:numRef>
          </c:yVal>
          <c:smooth val="0"/>
          <c:extLst xmlns:c16r2="http://schemas.microsoft.com/office/drawing/2015/06/chart">
            <c:ext xmlns:c16="http://schemas.microsoft.com/office/drawing/2014/chart" uri="{C3380CC4-5D6E-409C-BE32-E72D297353CC}">
              <c16:uniqueId val="{00000013-331C-4C2E-B273-0C194DB6648E}"/>
            </c:ext>
          </c:extLst>
        </c:ser>
        <c:dLbls>
          <c:showLegendKey val="0"/>
          <c:showVal val="1"/>
          <c:showCatName val="0"/>
          <c:showSerName val="0"/>
          <c:showPercent val="0"/>
          <c:showBubbleSize val="0"/>
        </c:dLbls>
        <c:axId val="215079552"/>
        <c:axId val="215110400"/>
      </c:scatterChart>
      <c:valAx>
        <c:axId val="215079552"/>
        <c:scaling>
          <c:orientation val="minMax"/>
          <c:max val="8.799999999999998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5110400"/>
        <c:crosses val="autoZero"/>
        <c:crossBetween val="midCat"/>
      </c:valAx>
      <c:valAx>
        <c:axId val="215110400"/>
        <c:scaling>
          <c:orientation val="minMax"/>
          <c:max val="71"/>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50795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元利償還金は、近年の繰上償還の効果により逓減していたが、大型事業の実施により増加に転じている。</a:t>
          </a:r>
        </a:p>
        <a:p>
          <a:r>
            <a:rPr kumimoji="1" lang="ja-JP" altLang="en-US" sz="1400">
              <a:latin typeface="ＭＳ ゴシック" pitchFamily="49" charset="-128"/>
              <a:ea typeface="ＭＳ ゴシック" pitchFamily="49" charset="-128"/>
            </a:rPr>
            <a:t>　また、市債残高に占める合併特例債の割合が増加していることから、全体的に算入公債費等が増加傾向にある。</a:t>
          </a:r>
        </a:p>
        <a:p>
          <a:r>
            <a:rPr kumimoji="1" lang="ja-JP" altLang="en-US" sz="1400">
              <a:latin typeface="ＭＳ ゴシック" pitchFamily="49" charset="-128"/>
              <a:ea typeface="ＭＳ ゴシック" pitchFamily="49" charset="-128"/>
            </a:rPr>
            <a:t>　今後は、引き続き大型事業が控えていることから、一時的に元利償還金の増加が予測されるが、投資事業の計画的実施や将来負担の軽減策を講じながら、公債費の適正管理に努めていく。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減債基金残高は、毎年度一定の積み立てを実施し、平成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年度末で</a:t>
          </a:r>
          <a:r>
            <a:rPr kumimoji="1" lang="en-US" altLang="ja-JP" sz="1000">
              <a:latin typeface="ＭＳ ゴシック" pitchFamily="49" charset="-128"/>
              <a:ea typeface="ＭＳ ゴシック" pitchFamily="49" charset="-128"/>
            </a:rPr>
            <a:t>214</a:t>
          </a:r>
          <a:r>
            <a:rPr kumimoji="1" lang="ja-JP" altLang="en-US" sz="1000">
              <a:latin typeface="ＭＳ ゴシック" pitchFamily="49" charset="-128"/>
              <a:ea typeface="ＭＳ ゴシック" pitchFamily="49" charset="-128"/>
            </a:rPr>
            <a:t>百万円となっており、減債基金積立相当額を上回っている。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年度発行債については平成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年度に、平成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年度発行債については令和元年度に満期を迎える。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が逓減している主な要因としては、公共下水道事業会計の市債残高が減少していることに加え、行財政改革に基づく定員管理適正化の実施により退職手当負担見込額が減少していること等があげられる。</a:t>
          </a:r>
        </a:p>
        <a:p>
          <a:r>
            <a:rPr kumimoji="1" lang="ja-JP" altLang="en-US" sz="1400">
              <a:latin typeface="ＭＳ ゴシック" pitchFamily="49" charset="-128"/>
              <a:ea typeface="ＭＳ ゴシック" pitchFamily="49" charset="-128"/>
            </a:rPr>
            <a:t>　今後は、引き続き大型事業が控えていることから、一般会計等に係る地方債残高の増加が予想されるが、合併特例期間終了も見据え、持続可能な行財政基盤の確立を図っていく。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山形県鶴岡市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・決算剰余金の一部を「公共施設整備基金」に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万円積立てたほか、寄附金等により「加茂水族館整備振興基金」に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千円を積み立てるなど、総額で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千円を積立てた。一方で、小中学校冷房設備整備事業に伴い「地域振興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億円、決算状況を踏まえて、財政の健全な運営を図るため、「財政調整基金」を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・地方財政法第７条の規定に基づき、決算剰余金を活用した基金積立てと市債の繰上償還をバランスよく行っていく一方で、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合併特例期間の終了に伴う一般財源不足への対応として、財政調整基金及び減債基金の取崩しや特定目的基金の積極的な活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用を図っていく。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・地域振興基金：住民の一体感の醸成及び地域の振興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・公共施設整備基金：公共施設等の整備及び公共施設等における備品購入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・加茂水族館整備振興基金：鶴岡市立加茂水族館施設の管理運営及び整備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・公共施設整備基金：文化財管理保存事業の財源として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千円を取り崩した一方で、決算剰余金から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千万円、過疎対策事業債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フト分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を発行して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万円を積立てたことなどにより増加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・地域まちづくり未来基金：地域まちづくり未来事業の財源として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千円を取り崩した一方で、決算剰余金から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・加茂水族館整備振興基金：加茂水族館第二駐車場改修工事等の財源として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千円を取り崩した一方で、寄附金等により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4,154</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・地域振興基金：合併特例債により積立てたもので、償還済み相当額しか取崩しができないものであり、平成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年度に小・中学校冷房設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備整備のため取崩しを実施したが、これまでどおり運用益の事業への充当を行うとともに、合併特例期間終了後の財源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として取崩しを実施していく。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・公共施設整備基金：決算剰余金や過疎対策事業債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ソフト分）を活用した積立てを継続しつつも、ごみ焼却施設整備事業や一般廃棄物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処理施設整備事業等の公共施設の整備などに随時取崩しを予定している。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・財政の健全な運営を図るため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・行財政改革大綱で目標とした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億円に達したことから、運用益以外の新たな積立ては当面行わず、一般財</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源の不足が生じた場合には、残高に留意しつつ取崩しを行っていく。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・運用益以外の新たな積立ては当面行わず、今後増加が見込まれる公債費の財源として、残高に留意しつつ取崩しを行っていく。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127,168
126,443
1,311.53
70,277,530
67,959,115
1,158,985
39,093,595
75,120,038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２８年度に策定した公共施設等総合管理計画において、公共施設等の「総量の適正化」、「安全性と利便性の確保」と「計画的な投資」を基本原則として掲げ、段階的に老朽化した施設の集約化・複合化、除却、長寿命化等を進めている。有形固定資産原価償却率については、当市は経年等により類似団体より高い傾向にあ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今後とも引き続き公共施設等総合管理計画や個別施設計画に基づく施設の適切な管理を進めていく。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18052</xdr:rowOff>
    </xdr:from>
    <xdr:to>
      <xdr:col>23</xdr:col>
      <xdr:colOff>85090</xdr:colOff>
      <xdr:row>34</xdr:row>
      <xdr:rowOff>23858</xdr:rowOff>
    </xdr:to>
    <xdr:cxnSp macro="">
      <xdr:nvCxnSpPr>
        <xdr:cNvPr id="66" name="直線コネクタ 65"/>
        <xdr:cNvCxnSpPr/>
      </xdr:nvCxnSpPr>
      <xdr:spPr>
        <a:xfrm flipV="1">
          <a:off x="4760595" y="5418727"/>
          <a:ext cx="1270" cy="120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27685</xdr:rowOff>
    </xdr:from>
    <xdr:ext cx="405111" cy="259045"/>
    <xdr:sp macro="" textlink="">
      <xdr:nvSpPr>
        <xdr:cNvPr id="67" name="有形固定資産減価償却率最小値テキスト"/>
        <xdr:cNvSpPr txBox="1"/>
      </xdr:nvSpPr>
      <xdr:spPr>
        <a:xfrm>
          <a:off x="4813300" y="6628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23858</xdr:rowOff>
    </xdr:from>
    <xdr:to>
      <xdr:col>23</xdr:col>
      <xdr:colOff>174625</xdr:colOff>
      <xdr:row>34</xdr:row>
      <xdr:rowOff>23858</xdr:rowOff>
    </xdr:to>
    <xdr:cxnSp macro="">
      <xdr:nvCxnSpPr>
        <xdr:cNvPr id="68" name="直線コネクタ 67"/>
        <xdr:cNvCxnSpPr/>
      </xdr:nvCxnSpPr>
      <xdr:spPr>
        <a:xfrm>
          <a:off x="4673600" y="66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136179</xdr:rowOff>
    </xdr:from>
    <xdr:ext cx="405111" cy="259045"/>
    <xdr:sp macro="" textlink="">
      <xdr:nvSpPr>
        <xdr:cNvPr id="69" name="有形固定資産減価償却率最大値テキスト"/>
        <xdr:cNvSpPr txBox="1"/>
      </xdr:nvSpPr>
      <xdr:spPr>
        <a:xfrm>
          <a:off x="4813300" y="519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18052</xdr:rowOff>
    </xdr:from>
    <xdr:to>
      <xdr:col>23</xdr:col>
      <xdr:colOff>174625</xdr:colOff>
      <xdr:row>27</xdr:row>
      <xdr:rowOff>18052</xdr:rowOff>
    </xdr:to>
    <xdr:cxnSp macro="">
      <xdr:nvCxnSpPr>
        <xdr:cNvPr id="70" name="直線コネクタ 69"/>
        <xdr:cNvCxnSpPr/>
      </xdr:nvCxnSpPr>
      <xdr:spPr>
        <a:xfrm>
          <a:off x="4673600" y="5418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164102</xdr:rowOff>
    </xdr:from>
    <xdr:to>
      <xdr:col>15</xdr:col>
      <xdr:colOff>187325</xdr:colOff>
      <xdr:row>30</xdr:row>
      <xdr:rowOff>94252</xdr:rowOff>
    </xdr:to>
    <xdr:sp macro="" textlink="">
      <xdr:nvSpPr>
        <xdr:cNvPr id="74" name="フローチャート: 判断 73"/>
        <xdr:cNvSpPr/>
      </xdr:nvSpPr>
      <xdr:spPr>
        <a:xfrm>
          <a:off x="3238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77742</xdr:rowOff>
    </xdr:from>
    <xdr:to>
      <xdr:col>11</xdr:col>
      <xdr:colOff>187325</xdr:colOff>
      <xdr:row>30</xdr:row>
      <xdr:rowOff>7892</xdr:rowOff>
    </xdr:to>
    <xdr:sp macro="" textlink="">
      <xdr:nvSpPr>
        <xdr:cNvPr id="75" name="フローチャート: 判断 74"/>
        <xdr:cNvSpPr/>
      </xdr:nvSpPr>
      <xdr:spPr>
        <a:xfrm>
          <a:off x="2476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28394</xdr:rowOff>
    </xdr:from>
    <xdr:to>
      <xdr:col>23</xdr:col>
      <xdr:colOff>136525</xdr:colOff>
      <xdr:row>29</xdr:row>
      <xdr:rowOff>129994</xdr:rowOff>
    </xdr:to>
    <xdr:sp macro="" textlink="">
      <xdr:nvSpPr>
        <xdr:cNvPr id="81" name="楕円 80"/>
        <xdr:cNvSpPr/>
      </xdr:nvSpPr>
      <xdr:spPr>
        <a:xfrm>
          <a:off x="47117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51271</xdr:rowOff>
    </xdr:from>
    <xdr:ext cx="405111" cy="259045"/>
    <xdr:sp macro="" textlink="">
      <xdr:nvSpPr>
        <xdr:cNvPr id="82" name="有形固定資産減価償却率該当値テキスト"/>
        <xdr:cNvSpPr txBox="1"/>
      </xdr:nvSpPr>
      <xdr:spPr>
        <a:xfrm>
          <a:off x="4813300" y="562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3" name="楕円 82"/>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79194</xdr:rowOff>
    </xdr:from>
    <xdr:to>
      <xdr:col>23</xdr:col>
      <xdr:colOff>85725</xdr:colOff>
      <xdr:row>29</xdr:row>
      <xdr:rowOff>116205</xdr:rowOff>
    </xdr:to>
    <xdr:cxnSp macro="">
      <xdr:nvCxnSpPr>
        <xdr:cNvPr id="84" name="直線コネクタ 83"/>
        <xdr:cNvCxnSpPr/>
      </xdr:nvCxnSpPr>
      <xdr:spPr>
        <a:xfrm flipV="1">
          <a:off x="4051300" y="5822769"/>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74658</xdr:rowOff>
    </xdr:from>
    <xdr:to>
      <xdr:col>15</xdr:col>
      <xdr:colOff>187325</xdr:colOff>
      <xdr:row>30</xdr:row>
      <xdr:rowOff>4808</xdr:rowOff>
    </xdr:to>
    <xdr:sp macro="" textlink="">
      <xdr:nvSpPr>
        <xdr:cNvPr id="85" name="楕円 84"/>
        <xdr:cNvSpPr/>
      </xdr:nvSpPr>
      <xdr:spPr>
        <a:xfrm>
          <a:off x="3238500" y="58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29</xdr:row>
      <xdr:rowOff>125458</xdr:rowOff>
    </xdr:to>
    <xdr:cxnSp macro="">
      <xdr:nvCxnSpPr>
        <xdr:cNvPr id="86" name="直線コネクタ 85"/>
        <xdr:cNvCxnSpPr/>
      </xdr:nvCxnSpPr>
      <xdr:spPr>
        <a:xfrm flipV="1">
          <a:off x="3289300" y="5859780"/>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114753</xdr:rowOff>
    </xdr:from>
    <xdr:to>
      <xdr:col>11</xdr:col>
      <xdr:colOff>187325</xdr:colOff>
      <xdr:row>30</xdr:row>
      <xdr:rowOff>44903</xdr:rowOff>
    </xdr:to>
    <xdr:sp macro="" textlink="">
      <xdr:nvSpPr>
        <xdr:cNvPr id="87" name="楕円 86"/>
        <xdr:cNvSpPr/>
      </xdr:nvSpPr>
      <xdr:spPr>
        <a:xfrm>
          <a:off x="2476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125458</xdr:rowOff>
    </xdr:from>
    <xdr:to>
      <xdr:col>15</xdr:col>
      <xdr:colOff>136525</xdr:colOff>
      <xdr:row>29</xdr:row>
      <xdr:rowOff>165553</xdr:rowOff>
    </xdr:to>
    <xdr:cxnSp macro="">
      <xdr:nvCxnSpPr>
        <xdr:cNvPr id="88" name="直線コネクタ 87"/>
        <xdr:cNvCxnSpPr/>
      </xdr:nvCxnSpPr>
      <xdr:spPr>
        <a:xfrm flipV="1">
          <a:off x="2527300" y="5869033"/>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85379</xdr:rowOff>
    </xdr:from>
    <xdr:ext cx="405111" cy="259045"/>
    <xdr:sp macro="" textlink="">
      <xdr:nvSpPr>
        <xdr:cNvPr id="90" name="n_2aveValue有形固定資産減価償却率"/>
        <xdr:cNvSpPr txBox="1"/>
      </xdr:nvSpPr>
      <xdr:spPr>
        <a:xfrm>
          <a:off x="30867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24419</xdr:rowOff>
    </xdr:from>
    <xdr:ext cx="405111" cy="259045"/>
    <xdr:sp macro="" textlink="">
      <xdr:nvSpPr>
        <xdr:cNvPr id="91" name="n_3aveValue有形固定資産減価償却率"/>
        <xdr:cNvSpPr txBox="1"/>
      </xdr:nvSpPr>
      <xdr:spPr>
        <a:xfrm>
          <a:off x="2324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92" name="n_1mainValue有形固定資産減価償却率"/>
        <xdr:cNvSpPr txBox="1"/>
      </xdr:nvSpPr>
      <xdr:spPr>
        <a:xfrm>
          <a:off x="3836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21335</xdr:rowOff>
    </xdr:from>
    <xdr:ext cx="405111" cy="259045"/>
    <xdr:sp macro="" textlink="">
      <xdr:nvSpPr>
        <xdr:cNvPr id="93" name="n_2mainValue有形固定資産減価償却率"/>
        <xdr:cNvSpPr txBox="1"/>
      </xdr:nvSpPr>
      <xdr:spPr>
        <a:xfrm>
          <a:off x="3086744"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36030</xdr:rowOff>
    </xdr:from>
    <xdr:ext cx="405111" cy="259045"/>
    <xdr:sp macro="" textlink="">
      <xdr:nvSpPr>
        <xdr:cNvPr id="94" name="n_3mainValue有形固定資産減価償却率"/>
        <xdr:cNvSpPr txBox="1"/>
      </xdr:nvSpPr>
      <xdr:spPr>
        <a:xfrm>
          <a:off x="2324744"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債務償還比率は類似団体を上回っている。その原因としては、類似団体と比較して職員数が多く、人件費が多くなっていることや、地方債残高が多いことがあげられる。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地方債残高に関しては、大規模事業を実施していることから近年中の減少は見込めないものの、人件費については、行財政改革に基づく定員管理適正化の実施による退職手当負担見込額の減少等に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0" name="テキスト ボックス 109"/>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2" name="テキスト ボックス 111"/>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8" name="テキスト ボックス 117"/>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0" name="テキスト ボックス 119"/>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169300</xdr:rowOff>
    </xdr:from>
    <xdr:to>
      <xdr:col>76</xdr:col>
      <xdr:colOff>21589</xdr:colOff>
      <xdr:row>35</xdr:row>
      <xdr:rowOff>68308</xdr:rowOff>
    </xdr:to>
    <xdr:cxnSp macro="">
      <xdr:nvCxnSpPr>
        <xdr:cNvPr id="126" name="直線コネクタ 125"/>
        <xdr:cNvCxnSpPr/>
      </xdr:nvCxnSpPr>
      <xdr:spPr>
        <a:xfrm flipV="1">
          <a:off x="14793595" y="5398525"/>
          <a:ext cx="1269" cy="144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72135</xdr:rowOff>
    </xdr:from>
    <xdr:ext cx="469744" cy="259045"/>
    <xdr:sp macro="" textlink="">
      <xdr:nvSpPr>
        <xdr:cNvPr id="127" name="債務償還比率最小値テキスト"/>
        <xdr:cNvSpPr txBox="1"/>
      </xdr:nvSpPr>
      <xdr:spPr>
        <a:xfrm>
          <a:off x="14846300" y="684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68308</xdr:rowOff>
    </xdr:from>
    <xdr:to>
      <xdr:col>76</xdr:col>
      <xdr:colOff>111125</xdr:colOff>
      <xdr:row>35</xdr:row>
      <xdr:rowOff>68308</xdr:rowOff>
    </xdr:to>
    <xdr:cxnSp macro="">
      <xdr:nvCxnSpPr>
        <xdr:cNvPr id="128" name="直線コネクタ 127"/>
        <xdr:cNvCxnSpPr/>
      </xdr:nvCxnSpPr>
      <xdr:spPr>
        <a:xfrm>
          <a:off x="14706600" y="684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115977</xdr:rowOff>
    </xdr:from>
    <xdr:ext cx="560923" cy="259045"/>
    <xdr:sp macro="" textlink="">
      <xdr:nvSpPr>
        <xdr:cNvPr id="129" name="債務償還比率最大値テキスト"/>
        <xdr:cNvSpPr txBox="1"/>
      </xdr:nvSpPr>
      <xdr:spPr>
        <a:xfrm>
          <a:off x="14846300" y="5173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169300</xdr:rowOff>
    </xdr:from>
    <xdr:to>
      <xdr:col>76</xdr:col>
      <xdr:colOff>111125</xdr:colOff>
      <xdr:row>26</xdr:row>
      <xdr:rowOff>169300</xdr:rowOff>
    </xdr:to>
    <xdr:cxnSp macro="">
      <xdr:nvCxnSpPr>
        <xdr:cNvPr id="130" name="直線コネクタ 129"/>
        <xdr:cNvCxnSpPr/>
      </xdr:nvCxnSpPr>
      <xdr:spPr>
        <a:xfrm>
          <a:off x="14706600" y="539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67418</xdr:rowOff>
    </xdr:from>
    <xdr:ext cx="469744" cy="259045"/>
    <xdr:sp macro="" textlink="">
      <xdr:nvSpPr>
        <xdr:cNvPr id="131" name="債務償還比率平均値テキスト"/>
        <xdr:cNvSpPr txBox="1"/>
      </xdr:nvSpPr>
      <xdr:spPr>
        <a:xfrm>
          <a:off x="14846300" y="615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44541</xdr:rowOff>
    </xdr:from>
    <xdr:to>
      <xdr:col>76</xdr:col>
      <xdr:colOff>73025</xdr:colOff>
      <xdr:row>32</xdr:row>
      <xdr:rowOff>146141</xdr:rowOff>
    </xdr:to>
    <xdr:sp macro="" textlink="">
      <xdr:nvSpPr>
        <xdr:cNvPr id="132" name="フローチャート: 判断 131"/>
        <xdr:cNvSpPr/>
      </xdr:nvSpPr>
      <xdr:spPr>
        <a:xfrm>
          <a:off x="14744700" y="630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58882</xdr:rowOff>
    </xdr:from>
    <xdr:to>
      <xdr:col>72</xdr:col>
      <xdr:colOff>123825</xdr:colOff>
      <xdr:row>32</xdr:row>
      <xdr:rowOff>160482</xdr:rowOff>
    </xdr:to>
    <xdr:sp macro="" textlink="">
      <xdr:nvSpPr>
        <xdr:cNvPr id="133" name="フローチャート: 判断 132"/>
        <xdr:cNvSpPr/>
      </xdr:nvSpPr>
      <xdr:spPr>
        <a:xfrm>
          <a:off x="14033500" y="631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53331</xdr:rowOff>
    </xdr:from>
    <xdr:to>
      <xdr:col>76</xdr:col>
      <xdr:colOff>73025</xdr:colOff>
      <xdr:row>32</xdr:row>
      <xdr:rowOff>154931</xdr:rowOff>
    </xdr:to>
    <xdr:sp macro="" textlink="">
      <xdr:nvSpPr>
        <xdr:cNvPr id="139" name="楕円 138"/>
        <xdr:cNvSpPr/>
      </xdr:nvSpPr>
      <xdr:spPr>
        <a:xfrm>
          <a:off x="14744700" y="631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31758</xdr:rowOff>
    </xdr:from>
    <xdr:ext cx="469744" cy="259045"/>
    <xdr:sp macro="" textlink="">
      <xdr:nvSpPr>
        <xdr:cNvPr id="140" name="債務償還比率該当値テキスト"/>
        <xdr:cNvSpPr txBox="1"/>
      </xdr:nvSpPr>
      <xdr:spPr>
        <a:xfrm>
          <a:off x="14846300" y="628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50247</xdr:rowOff>
    </xdr:from>
    <xdr:to>
      <xdr:col>72</xdr:col>
      <xdr:colOff>123825</xdr:colOff>
      <xdr:row>32</xdr:row>
      <xdr:rowOff>151847</xdr:rowOff>
    </xdr:to>
    <xdr:sp macro="" textlink="">
      <xdr:nvSpPr>
        <xdr:cNvPr id="141" name="楕円 140"/>
        <xdr:cNvSpPr/>
      </xdr:nvSpPr>
      <xdr:spPr>
        <a:xfrm>
          <a:off x="14033500" y="63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101047</xdr:rowOff>
    </xdr:from>
    <xdr:to>
      <xdr:col>76</xdr:col>
      <xdr:colOff>22225</xdr:colOff>
      <xdr:row>32</xdr:row>
      <xdr:rowOff>104131</xdr:rowOff>
    </xdr:to>
    <xdr:cxnSp macro="">
      <xdr:nvCxnSpPr>
        <xdr:cNvPr id="142" name="直線コネクタ 141"/>
        <xdr:cNvCxnSpPr/>
      </xdr:nvCxnSpPr>
      <xdr:spPr>
        <a:xfrm>
          <a:off x="14084300" y="6358972"/>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151609</xdr:rowOff>
    </xdr:from>
    <xdr:ext cx="469744" cy="259045"/>
    <xdr:sp macro="" textlink="">
      <xdr:nvSpPr>
        <xdr:cNvPr id="143" name="n_1aveValue債務償還比率"/>
        <xdr:cNvSpPr txBox="1"/>
      </xdr:nvSpPr>
      <xdr:spPr>
        <a:xfrm>
          <a:off x="13836727" y="640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168374</xdr:rowOff>
    </xdr:from>
    <xdr:ext cx="469744" cy="259045"/>
    <xdr:sp macro="" textlink="">
      <xdr:nvSpPr>
        <xdr:cNvPr id="144" name="n_1mainValue債務償還比率"/>
        <xdr:cNvSpPr txBox="1"/>
      </xdr:nvSpPr>
      <xdr:spPr>
        <a:xfrm>
          <a:off x="13836727" y="608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127,168
126,443
1,311.53
70,277,530
67,959,115
1,158,985
39,093,595
75,120,038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76200</xdr:rowOff>
    </xdr:from>
    <xdr:to>
      <xdr:col>24</xdr:col>
      <xdr:colOff>62865</xdr:colOff>
      <xdr:row>42</xdr:row>
      <xdr:rowOff>93345</xdr:rowOff>
    </xdr:to>
    <xdr:cxnSp macro="">
      <xdr:nvCxnSpPr>
        <xdr:cNvPr id="56" name="直線コネクタ 55"/>
        <xdr:cNvCxnSpPr/>
      </xdr:nvCxnSpPr>
      <xdr:spPr>
        <a:xfrm flipV="1">
          <a:off x="4634865" y="5734050"/>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97172</xdr:rowOff>
    </xdr:from>
    <xdr:ext cx="405111" cy="259045"/>
    <xdr:sp macro="" textlink="">
      <xdr:nvSpPr>
        <xdr:cNvPr id="57" name="【道路】&#10;有形固定資産減価償却率最小値テキスト"/>
        <xdr:cNvSpPr txBox="1"/>
      </xdr:nvSpPr>
      <xdr:spPr>
        <a:xfrm>
          <a:off x="4673600"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93345</xdr:rowOff>
    </xdr:from>
    <xdr:to>
      <xdr:col>24</xdr:col>
      <xdr:colOff>152400</xdr:colOff>
      <xdr:row>42</xdr:row>
      <xdr:rowOff>93345</xdr:rowOff>
    </xdr:to>
    <xdr:cxnSp macro="">
      <xdr:nvCxnSpPr>
        <xdr:cNvPr id="58" name="直線コネクタ 57"/>
        <xdr:cNvCxnSpPr/>
      </xdr:nvCxnSpPr>
      <xdr:spPr>
        <a:xfrm>
          <a:off x="4546600" y="729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22877</xdr:rowOff>
    </xdr:from>
    <xdr:ext cx="405111" cy="259045"/>
    <xdr:sp macro="" textlink="">
      <xdr:nvSpPr>
        <xdr:cNvPr id="59" name="【道路】&#10;有形固定資産減価償却率最大値テキスト"/>
        <xdr:cNvSpPr txBox="1"/>
      </xdr:nvSpPr>
      <xdr:spPr>
        <a:xfrm>
          <a:off x="4673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76200</xdr:rowOff>
    </xdr:from>
    <xdr:to>
      <xdr:col>24</xdr:col>
      <xdr:colOff>152400</xdr:colOff>
      <xdr:row>33</xdr:row>
      <xdr:rowOff>76200</xdr:rowOff>
    </xdr:to>
    <xdr:cxnSp macro="">
      <xdr:nvCxnSpPr>
        <xdr:cNvPr id="60" name="直線コネクタ 59"/>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81932</xdr:rowOff>
    </xdr:from>
    <xdr:ext cx="405111" cy="259045"/>
    <xdr:sp macro="" textlink="">
      <xdr:nvSpPr>
        <xdr:cNvPr id="61" name="【道路】&#10;有形固定資産減価償却率平均値テキスト"/>
        <xdr:cNvSpPr txBox="1"/>
      </xdr:nvSpPr>
      <xdr:spPr>
        <a:xfrm>
          <a:off x="4673600" y="642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62" name="フローチャート: 判断 61"/>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3" name="フローチャート: 判断 62"/>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17780</xdr:rowOff>
    </xdr:from>
    <xdr:to>
      <xdr:col>10</xdr:col>
      <xdr:colOff>165100</xdr:colOff>
      <xdr:row>37</xdr:row>
      <xdr:rowOff>119380</xdr:rowOff>
    </xdr:to>
    <xdr:sp macro="" textlink="">
      <xdr:nvSpPr>
        <xdr:cNvPr id="65" name="フローチャート: 判断 64"/>
        <xdr:cNvSpPr/>
      </xdr:nvSpPr>
      <xdr:spPr>
        <a:xfrm>
          <a:off x="1968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71" name="楕円 70"/>
        <xdr:cNvSpPr/>
      </xdr:nvSpPr>
      <xdr:spPr>
        <a:xfrm>
          <a:off x="4584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78757</xdr:rowOff>
    </xdr:from>
    <xdr:ext cx="405111" cy="259045"/>
    <xdr:sp macro="" textlink="">
      <xdr:nvSpPr>
        <xdr:cNvPr id="72" name="【道路】&#10;有形固定資産減価償却率該当値テキスト"/>
        <xdr:cNvSpPr txBox="1"/>
      </xdr:nvSpPr>
      <xdr:spPr>
        <a:xfrm>
          <a:off x="4673600"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3" name="楕円 72"/>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106680</xdr:rowOff>
    </xdr:from>
    <xdr:to>
      <xdr:col>24</xdr:col>
      <xdr:colOff>63500</xdr:colOff>
      <xdr:row>37</xdr:row>
      <xdr:rowOff>133350</xdr:rowOff>
    </xdr:to>
    <xdr:cxnSp macro="">
      <xdr:nvCxnSpPr>
        <xdr:cNvPr id="74" name="直線コネクタ 73"/>
        <xdr:cNvCxnSpPr/>
      </xdr:nvCxnSpPr>
      <xdr:spPr>
        <a:xfrm flipV="1">
          <a:off x="3797300" y="64503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107315</xdr:rowOff>
    </xdr:from>
    <xdr:to>
      <xdr:col>15</xdr:col>
      <xdr:colOff>101600</xdr:colOff>
      <xdr:row>38</xdr:row>
      <xdr:rowOff>37465</xdr:rowOff>
    </xdr:to>
    <xdr:sp macro="" textlink="">
      <xdr:nvSpPr>
        <xdr:cNvPr id="75" name="楕円 74"/>
        <xdr:cNvSpPr/>
      </xdr:nvSpPr>
      <xdr:spPr>
        <a:xfrm>
          <a:off x="2857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158115</xdr:rowOff>
    </xdr:to>
    <xdr:cxnSp macro="">
      <xdr:nvCxnSpPr>
        <xdr:cNvPr id="76" name="直線コネクタ 75"/>
        <xdr:cNvCxnSpPr/>
      </xdr:nvCxnSpPr>
      <xdr:spPr>
        <a:xfrm flipV="1">
          <a:off x="2908300" y="64770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77" name="楕円 76"/>
        <xdr:cNvSpPr/>
      </xdr:nvSpPr>
      <xdr:spPr>
        <a:xfrm>
          <a:off x="1968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158115</xdr:rowOff>
    </xdr:from>
    <xdr:to>
      <xdr:col>15</xdr:col>
      <xdr:colOff>50800</xdr:colOff>
      <xdr:row>38</xdr:row>
      <xdr:rowOff>11430</xdr:rowOff>
    </xdr:to>
    <xdr:cxnSp macro="">
      <xdr:nvCxnSpPr>
        <xdr:cNvPr id="78" name="直線コネクタ 77"/>
        <xdr:cNvCxnSpPr/>
      </xdr:nvCxnSpPr>
      <xdr:spPr>
        <a:xfrm flipV="1">
          <a:off x="2019300" y="65017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79" name="n_1ave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80" name="n_2ave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135907</xdr:rowOff>
    </xdr:from>
    <xdr:ext cx="405111" cy="259045"/>
    <xdr:sp macro="" textlink="">
      <xdr:nvSpPr>
        <xdr:cNvPr id="81" name="n_3aveValue【道路】&#10;有形固定資産減価償却率"/>
        <xdr:cNvSpPr txBox="1"/>
      </xdr:nvSpPr>
      <xdr:spPr>
        <a:xfrm>
          <a:off x="1816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2" name="n_1main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3" name="n_2main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84" name="n_3mainValue【道路】&#10;有形固定資産減価償却率"/>
        <xdr:cNvSpPr txBox="1"/>
      </xdr:nvSpPr>
      <xdr:spPr>
        <a:xfrm>
          <a:off x="1816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6820</xdr:rowOff>
    </xdr:from>
    <xdr:to>
      <xdr:col>54</xdr:col>
      <xdr:colOff>189865</xdr:colOff>
      <xdr:row>41</xdr:row>
      <xdr:rowOff>158648</xdr:rowOff>
    </xdr:to>
    <xdr:cxnSp macro="">
      <xdr:nvCxnSpPr>
        <xdr:cNvPr id="108" name="直線コネクタ 107"/>
        <xdr:cNvCxnSpPr/>
      </xdr:nvCxnSpPr>
      <xdr:spPr>
        <a:xfrm flipV="1">
          <a:off x="10476865" y="5836120"/>
          <a:ext cx="0" cy="1351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162475</xdr:rowOff>
    </xdr:from>
    <xdr:ext cx="469744" cy="259045"/>
    <xdr:sp macro="" textlink="">
      <xdr:nvSpPr>
        <xdr:cNvPr id="109" name="【道路】&#10;一人当たり延長最小値テキスト"/>
        <xdr:cNvSpPr txBox="1"/>
      </xdr:nvSpPr>
      <xdr:spPr>
        <a:xfrm>
          <a:off x="10515600" y="71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158648</xdr:rowOff>
    </xdr:from>
    <xdr:to>
      <xdr:col>55</xdr:col>
      <xdr:colOff>88900</xdr:colOff>
      <xdr:row>41</xdr:row>
      <xdr:rowOff>158648</xdr:rowOff>
    </xdr:to>
    <xdr:cxnSp macro="">
      <xdr:nvCxnSpPr>
        <xdr:cNvPr id="110" name="直線コネクタ 109"/>
        <xdr:cNvCxnSpPr/>
      </xdr:nvCxnSpPr>
      <xdr:spPr>
        <a:xfrm>
          <a:off x="10388600" y="718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124947</xdr:rowOff>
    </xdr:from>
    <xdr:ext cx="534377" cy="259045"/>
    <xdr:sp macro="" textlink="">
      <xdr:nvSpPr>
        <xdr:cNvPr id="111" name="【道路】&#10;一人当たり延長最大値テキスト"/>
        <xdr:cNvSpPr txBox="1"/>
      </xdr:nvSpPr>
      <xdr:spPr>
        <a:xfrm>
          <a:off x="10515600" y="56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6820</xdr:rowOff>
    </xdr:from>
    <xdr:to>
      <xdr:col>55</xdr:col>
      <xdr:colOff>88900</xdr:colOff>
      <xdr:row>34</xdr:row>
      <xdr:rowOff>6820</xdr:rowOff>
    </xdr:to>
    <xdr:cxnSp macro="">
      <xdr:nvCxnSpPr>
        <xdr:cNvPr id="112" name="直線コネクタ 111"/>
        <xdr:cNvCxnSpPr/>
      </xdr:nvCxnSpPr>
      <xdr:spPr>
        <a:xfrm>
          <a:off x="10388600" y="583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166705</xdr:rowOff>
    </xdr:from>
    <xdr:ext cx="534377" cy="259045"/>
    <xdr:sp macro="" textlink="">
      <xdr:nvSpPr>
        <xdr:cNvPr id="113" name="【道路】&#10;一人当たり延長平均値テキスト"/>
        <xdr:cNvSpPr txBox="1"/>
      </xdr:nvSpPr>
      <xdr:spPr>
        <a:xfrm>
          <a:off x="10515600" y="668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16828</xdr:rowOff>
    </xdr:from>
    <xdr:to>
      <xdr:col>55</xdr:col>
      <xdr:colOff>50800</xdr:colOff>
      <xdr:row>39</xdr:row>
      <xdr:rowOff>118428</xdr:rowOff>
    </xdr:to>
    <xdr:sp macro="" textlink="">
      <xdr:nvSpPr>
        <xdr:cNvPr id="114" name="フローチャート: 判断 113"/>
        <xdr:cNvSpPr/>
      </xdr:nvSpPr>
      <xdr:spPr>
        <a:xfrm>
          <a:off x="104267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24219</xdr:rowOff>
    </xdr:from>
    <xdr:to>
      <xdr:col>50</xdr:col>
      <xdr:colOff>165100</xdr:colOff>
      <xdr:row>39</xdr:row>
      <xdr:rowOff>125819</xdr:rowOff>
    </xdr:to>
    <xdr:sp macro="" textlink="">
      <xdr:nvSpPr>
        <xdr:cNvPr id="115" name="フローチャート: 判断 114"/>
        <xdr:cNvSpPr/>
      </xdr:nvSpPr>
      <xdr:spPr>
        <a:xfrm>
          <a:off x="9588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26962</xdr:rowOff>
    </xdr:from>
    <xdr:to>
      <xdr:col>46</xdr:col>
      <xdr:colOff>38100</xdr:colOff>
      <xdr:row>39</xdr:row>
      <xdr:rowOff>128562</xdr:rowOff>
    </xdr:to>
    <xdr:sp macro="" textlink="">
      <xdr:nvSpPr>
        <xdr:cNvPr id="116" name="フローチャート: 判断 115"/>
        <xdr:cNvSpPr/>
      </xdr:nvSpPr>
      <xdr:spPr>
        <a:xfrm>
          <a:off x="8699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36449</xdr:rowOff>
    </xdr:from>
    <xdr:to>
      <xdr:col>41</xdr:col>
      <xdr:colOff>101600</xdr:colOff>
      <xdr:row>40</xdr:row>
      <xdr:rowOff>138049</xdr:rowOff>
    </xdr:to>
    <xdr:sp macro="" textlink="">
      <xdr:nvSpPr>
        <xdr:cNvPr id="117" name="フローチャート: 判断 116"/>
        <xdr:cNvSpPr/>
      </xdr:nvSpPr>
      <xdr:spPr>
        <a:xfrm>
          <a:off x="7810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122974</xdr:rowOff>
    </xdr:from>
    <xdr:to>
      <xdr:col>55</xdr:col>
      <xdr:colOff>50800</xdr:colOff>
      <xdr:row>39</xdr:row>
      <xdr:rowOff>53124</xdr:rowOff>
    </xdr:to>
    <xdr:sp macro="" textlink="">
      <xdr:nvSpPr>
        <xdr:cNvPr id="123" name="楕円 122"/>
        <xdr:cNvSpPr/>
      </xdr:nvSpPr>
      <xdr:spPr>
        <a:xfrm>
          <a:off x="10426700" y="66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145851</xdr:rowOff>
    </xdr:from>
    <xdr:ext cx="534377" cy="259045"/>
    <xdr:sp macro="" textlink="">
      <xdr:nvSpPr>
        <xdr:cNvPr id="124" name="【道路】&#10;一人当たり延長該当値テキスト"/>
        <xdr:cNvSpPr txBox="1"/>
      </xdr:nvSpPr>
      <xdr:spPr>
        <a:xfrm>
          <a:off x="10515600" y="64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129337</xdr:rowOff>
    </xdr:from>
    <xdr:to>
      <xdr:col>50</xdr:col>
      <xdr:colOff>165100</xdr:colOff>
      <xdr:row>39</xdr:row>
      <xdr:rowOff>59487</xdr:rowOff>
    </xdr:to>
    <xdr:sp macro="" textlink="">
      <xdr:nvSpPr>
        <xdr:cNvPr id="125" name="楕円 124"/>
        <xdr:cNvSpPr/>
      </xdr:nvSpPr>
      <xdr:spPr>
        <a:xfrm>
          <a:off x="9588500" y="66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2324</xdr:rowOff>
    </xdr:from>
    <xdr:to>
      <xdr:col>55</xdr:col>
      <xdr:colOff>0</xdr:colOff>
      <xdr:row>39</xdr:row>
      <xdr:rowOff>8687</xdr:rowOff>
    </xdr:to>
    <xdr:cxnSp macro="">
      <xdr:nvCxnSpPr>
        <xdr:cNvPr id="126" name="直線コネクタ 125"/>
        <xdr:cNvCxnSpPr/>
      </xdr:nvCxnSpPr>
      <xdr:spPr>
        <a:xfrm flipV="1">
          <a:off x="9639300" y="6688874"/>
          <a:ext cx="8382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135890</xdr:rowOff>
    </xdr:from>
    <xdr:to>
      <xdr:col>46</xdr:col>
      <xdr:colOff>38100</xdr:colOff>
      <xdr:row>39</xdr:row>
      <xdr:rowOff>66040</xdr:rowOff>
    </xdr:to>
    <xdr:sp macro="" textlink="">
      <xdr:nvSpPr>
        <xdr:cNvPr id="127" name="楕円 126"/>
        <xdr:cNvSpPr/>
      </xdr:nvSpPr>
      <xdr:spPr>
        <a:xfrm>
          <a:off x="8699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8687</xdr:rowOff>
    </xdr:from>
    <xdr:to>
      <xdr:col>50</xdr:col>
      <xdr:colOff>114300</xdr:colOff>
      <xdr:row>39</xdr:row>
      <xdr:rowOff>15240</xdr:rowOff>
    </xdr:to>
    <xdr:cxnSp macro="">
      <xdr:nvCxnSpPr>
        <xdr:cNvPr id="128" name="直線コネクタ 127"/>
        <xdr:cNvCxnSpPr/>
      </xdr:nvCxnSpPr>
      <xdr:spPr>
        <a:xfrm flipV="1">
          <a:off x="8750300" y="6695237"/>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143091</xdr:rowOff>
    </xdr:from>
    <xdr:to>
      <xdr:col>41</xdr:col>
      <xdr:colOff>101600</xdr:colOff>
      <xdr:row>39</xdr:row>
      <xdr:rowOff>73241</xdr:rowOff>
    </xdr:to>
    <xdr:sp macro="" textlink="">
      <xdr:nvSpPr>
        <xdr:cNvPr id="129" name="楕円 128"/>
        <xdr:cNvSpPr/>
      </xdr:nvSpPr>
      <xdr:spPr>
        <a:xfrm>
          <a:off x="7810500" y="66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15240</xdr:rowOff>
    </xdr:from>
    <xdr:to>
      <xdr:col>45</xdr:col>
      <xdr:colOff>177800</xdr:colOff>
      <xdr:row>39</xdr:row>
      <xdr:rowOff>22441</xdr:rowOff>
    </xdr:to>
    <xdr:cxnSp macro="">
      <xdr:nvCxnSpPr>
        <xdr:cNvPr id="130" name="直線コネクタ 129"/>
        <xdr:cNvCxnSpPr/>
      </xdr:nvCxnSpPr>
      <xdr:spPr>
        <a:xfrm flipV="1">
          <a:off x="7861300" y="6701790"/>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116946</xdr:rowOff>
    </xdr:from>
    <xdr:ext cx="534377" cy="259045"/>
    <xdr:sp macro="" textlink="">
      <xdr:nvSpPr>
        <xdr:cNvPr id="131" name="n_1aveValue【道路】&#10;一人当たり延長"/>
        <xdr:cNvSpPr txBox="1"/>
      </xdr:nvSpPr>
      <xdr:spPr>
        <a:xfrm>
          <a:off x="93594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119689</xdr:rowOff>
    </xdr:from>
    <xdr:ext cx="534377" cy="259045"/>
    <xdr:sp macro="" textlink="">
      <xdr:nvSpPr>
        <xdr:cNvPr id="132" name="n_2aveValue【道路】&#10;一人当たり延長"/>
        <xdr:cNvSpPr txBox="1"/>
      </xdr:nvSpPr>
      <xdr:spPr>
        <a:xfrm>
          <a:off x="8483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129176</xdr:rowOff>
    </xdr:from>
    <xdr:ext cx="469744" cy="259045"/>
    <xdr:sp macro="" textlink="">
      <xdr:nvSpPr>
        <xdr:cNvPr id="133" name="n_3aveValue【道路】&#10;一人当たり延長"/>
        <xdr:cNvSpPr txBox="1"/>
      </xdr:nvSpPr>
      <xdr:spPr>
        <a:xfrm>
          <a:off x="7626427" y="69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76014</xdr:rowOff>
    </xdr:from>
    <xdr:ext cx="534377" cy="259045"/>
    <xdr:sp macro="" textlink="">
      <xdr:nvSpPr>
        <xdr:cNvPr id="134" name="n_1mainValue【道路】&#10;一人当たり延長"/>
        <xdr:cNvSpPr txBox="1"/>
      </xdr:nvSpPr>
      <xdr:spPr>
        <a:xfrm>
          <a:off x="9359411" y="641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82567</xdr:rowOff>
    </xdr:from>
    <xdr:ext cx="534377" cy="259045"/>
    <xdr:sp macro="" textlink="">
      <xdr:nvSpPr>
        <xdr:cNvPr id="135" name="n_2mainValue【道路】&#10;一人当たり延長"/>
        <xdr:cNvSpPr txBox="1"/>
      </xdr:nvSpPr>
      <xdr:spPr>
        <a:xfrm>
          <a:off x="8483111" y="64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89768</xdr:rowOff>
    </xdr:from>
    <xdr:ext cx="534377" cy="259045"/>
    <xdr:sp macro="" textlink="">
      <xdr:nvSpPr>
        <xdr:cNvPr id="136" name="n_3mainValue【道路】&#10;一人当たり延長"/>
        <xdr:cNvSpPr txBox="1"/>
      </xdr:nvSpPr>
      <xdr:spPr>
        <a:xfrm>
          <a:off x="7594111" y="64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148590</xdr:rowOff>
    </xdr:to>
    <xdr:cxnSp macro="">
      <xdr:nvCxnSpPr>
        <xdr:cNvPr id="161" name="直線コネクタ 160"/>
        <xdr:cNvCxnSpPr/>
      </xdr:nvCxnSpPr>
      <xdr:spPr>
        <a:xfrm flipV="1">
          <a:off x="4634865" y="949833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2" name="【橋りょう・トンネ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3" name="直線コネクタ 162"/>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405111" cy="259045"/>
    <xdr:sp macro="" textlink="">
      <xdr:nvSpPr>
        <xdr:cNvPr id="164" name="【橋りょう・トンネル】&#10;有形固定資産減価償却率最大値テキスト"/>
        <xdr:cNvSpPr txBox="1"/>
      </xdr:nvSpPr>
      <xdr:spPr>
        <a:xfrm>
          <a:off x="4673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65" name="直線コネクタ 16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66" name="【橋りょう・トンネル】&#10;有形固定資産減価償却率平均値テキスト"/>
        <xdr:cNvSpPr txBox="1"/>
      </xdr:nvSpPr>
      <xdr:spPr>
        <a:xfrm>
          <a:off x="4673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67" name="フローチャート: 判断 166"/>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68" name="フローチャート: 判断 16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44450</xdr:rowOff>
    </xdr:from>
    <xdr:to>
      <xdr:col>15</xdr:col>
      <xdr:colOff>101600</xdr:colOff>
      <xdr:row>60</xdr:row>
      <xdr:rowOff>146050</xdr:rowOff>
    </xdr:to>
    <xdr:sp macro="" textlink="">
      <xdr:nvSpPr>
        <xdr:cNvPr id="169" name="フローチャート: 判断 168"/>
        <xdr:cNvSpPr/>
      </xdr:nvSpPr>
      <xdr:spPr>
        <a:xfrm>
          <a:off x="2857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70" name="フローチャート: 判断 169"/>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6" name="楕円 175"/>
        <xdr:cNvSpPr/>
      </xdr:nvSpPr>
      <xdr:spPr>
        <a:xfrm>
          <a:off x="4584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71137</xdr:rowOff>
    </xdr:from>
    <xdr:ext cx="405111" cy="259045"/>
    <xdr:sp macro="" textlink="">
      <xdr:nvSpPr>
        <xdr:cNvPr id="177" name="【橋りょう・トンネル】&#10;有形固定資産減価償却率該当値テキスト"/>
        <xdr:cNvSpPr txBox="1"/>
      </xdr:nvSpPr>
      <xdr:spPr>
        <a:xfrm>
          <a:off x="4673600"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101600</xdr:rowOff>
    </xdr:from>
    <xdr:to>
      <xdr:col>20</xdr:col>
      <xdr:colOff>38100</xdr:colOff>
      <xdr:row>60</xdr:row>
      <xdr:rowOff>31750</xdr:rowOff>
    </xdr:to>
    <xdr:sp macro="" textlink="">
      <xdr:nvSpPr>
        <xdr:cNvPr id="178" name="楕円 177"/>
        <xdr:cNvSpPr/>
      </xdr:nvSpPr>
      <xdr:spPr>
        <a:xfrm>
          <a:off x="3746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99060</xdr:rowOff>
    </xdr:from>
    <xdr:to>
      <xdr:col>24</xdr:col>
      <xdr:colOff>63500</xdr:colOff>
      <xdr:row>59</xdr:row>
      <xdr:rowOff>152400</xdr:rowOff>
    </xdr:to>
    <xdr:cxnSp macro="">
      <xdr:nvCxnSpPr>
        <xdr:cNvPr id="179" name="直線コネクタ 178"/>
        <xdr:cNvCxnSpPr/>
      </xdr:nvCxnSpPr>
      <xdr:spPr>
        <a:xfrm flipV="1">
          <a:off x="3797300" y="102146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147320</xdr:rowOff>
    </xdr:from>
    <xdr:to>
      <xdr:col>15</xdr:col>
      <xdr:colOff>101600</xdr:colOff>
      <xdr:row>60</xdr:row>
      <xdr:rowOff>77470</xdr:rowOff>
    </xdr:to>
    <xdr:sp macro="" textlink="">
      <xdr:nvSpPr>
        <xdr:cNvPr id="180" name="楕円 179"/>
        <xdr:cNvSpPr/>
      </xdr:nvSpPr>
      <xdr:spPr>
        <a:xfrm>
          <a:off x="2857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152400</xdr:rowOff>
    </xdr:from>
    <xdr:to>
      <xdr:col>19</xdr:col>
      <xdr:colOff>177800</xdr:colOff>
      <xdr:row>60</xdr:row>
      <xdr:rowOff>26670</xdr:rowOff>
    </xdr:to>
    <xdr:cxnSp macro="">
      <xdr:nvCxnSpPr>
        <xdr:cNvPr id="181" name="直線コネクタ 180"/>
        <xdr:cNvCxnSpPr/>
      </xdr:nvCxnSpPr>
      <xdr:spPr>
        <a:xfrm flipV="1">
          <a:off x="2908300" y="10267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82" name="楕円 181"/>
        <xdr:cNvSpPr/>
      </xdr:nvSpPr>
      <xdr:spPr>
        <a:xfrm>
          <a:off x="1968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26670</xdr:rowOff>
    </xdr:from>
    <xdr:to>
      <xdr:col>15</xdr:col>
      <xdr:colOff>50800</xdr:colOff>
      <xdr:row>60</xdr:row>
      <xdr:rowOff>76200</xdr:rowOff>
    </xdr:to>
    <xdr:cxnSp macro="">
      <xdr:nvCxnSpPr>
        <xdr:cNvPr id="183" name="直線コネクタ 182"/>
        <xdr:cNvCxnSpPr/>
      </xdr:nvCxnSpPr>
      <xdr:spPr>
        <a:xfrm flipV="1">
          <a:off x="2019300" y="103136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84" name="n_1aveValue【橋りょう・トンネル】&#10;有形固定資産減価償却率"/>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137177</xdr:rowOff>
    </xdr:from>
    <xdr:ext cx="405111" cy="259045"/>
    <xdr:sp macro="" textlink="">
      <xdr:nvSpPr>
        <xdr:cNvPr id="185" name="n_2aveValue【橋りょう・トンネル】&#10;有形固定資産減価償却率"/>
        <xdr:cNvSpPr txBox="1"/>
      </xdr:nvSpPr>
      <xdr:spPr>
        <a:xfrm>
          <a:off x="2705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86" name="n_3aveValue【橋りょう・トンネ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48277</xdr:rowOff>
    </xdr:from>
    <xdr:ext cx="405111" cy="259045"/>
    <xdr:sp macro="" textlink="">
      <xdr:nvSpPr>
        <xdr:cNvPr id="187" name="n_1mainValue【橋りょう・トンネル】&#10;有形固定資産減価償却率"/>
        <xdr:cNvSpPr txBox="1"/>
      </xdr:nvSpPr>
      <xdr:spPr>
        <a:xfrm>
          <a:off x="3582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93997</xdr:rowOff>
    </xdr:from>
    <xdr:ext cx="405111" cy="259045"/>
    <xdr:sp macro="" textlink="">
      <xdr:nvSpPr>
        <xdr:cNvPr id="188" name="n_2mainValue【橋りょう・トンネル】&#10;有形固定資産減価償却率"/>
        <xdr:cNvSpPr txBox="1"/>
      </xdr:nvSpPr>
      <xdr:spPr>
        <a:xfrm>
          <a:off x="2705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118127</xdr:rowOff>
    </xdr:from>
    <xdr:ext cx="405111" cy="259045"/>
    <xdr:sp macro="" textlink="">
      <xdr:nvSpPr>
        <xdr:cNvPr id="189" name="n_3mainValue【橋りょう・トンネル】&#10;有形固定資産減価償却率"/>
        <xdr:cNvSpPr txBox="1"/>
      </xdr:nvSpPr>
      <xdr:spPr>
        <a:xfrm>
          <a:off x="1816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9" name="テキスト ボックス 20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59185</xdr:rowOff>
    </xdr:from>
    <xdr:to>
      <xdr:col>54</xdr:col>
      <xdr:colOff>189865</xdr:colOff>
      <xdr:row>64</xdr:row>
      <xdr:rowOff>119549</xdr:rowOff>
    </xdr:to>
    <xdr:cxnSp macro="">
      <xdr:nvCxnSpPr>
        <xdr:cNvPr id="215" name="直線コネクタ 214"/>
        <xdr:cNvCxnSpPr/>
      </xdr:nvCxnSpPr>
      <xdr:spPr>
        <a:xfrm flipV="1">
          <a:off x="10476865" y="9488935"/>
          <a:ext cx="0" cy="16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123376</xdr:rowOff>
    </xdr:from>
    <xdr:ext cx="469744" cy="259045"/>
    <xdr:sp macro="" textlink="">
      <xdr:nvSpPr>
        <xdr:cNvPr id="216" name="【橋りょう・トンネル】&#10;一人当たり有形固定資産（償却資産）額最小値テキスト"/>
        <xdr:cNvSpPr txBox="1"/>
      </xdr:nvSpPr>
      <xdr:spPr>
        <a:xfrm>
          <a:off x="10515600" y="110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119549</xdr:rowOff>
    </xdr:from>
    <xdr:to>
      <xdr:col>55</xdr:col>
      <xdr:colOff>88900</xdr:colOff>
      <xdr:row>64</xdr:row>
      <xdr:rowOff>119549</xdr:rowOff>
    </xdr:to>
    <xdr:cxnSp macro="">
      <xdr:nvCxnSpPr>
        <xdr:cNvPr id="217" name="直線コネクタ 216"/>
        <xdr:cNvCxnSpPr/>
      </xdr:nvCxnSpPr>
      <xdr:spPr>
        <a:xfrm>
          <a:off x="10388600" y="110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5862</xdr:rowOff>
    </xdr:from>
    <xdr:ext cx="599010" cy="259045"/>
    <xdr:sp macro="" textlink="">
      <xdr:nvSpPr>
        <xdr:cNvPr id="218" name="【橋りょう・トンネル】&#10;一人当たり有形固定資産（償却資産）額最大値テキスト"/>
        <xdr:cNvSpPr txBox="1"/>
      </xdr:nvSpPr>
      <xdr:spPr>
        <a:xfrm>
          <a:off x="10515600" y="926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59185</xdr:rowOff>
    </xdr:from>
    <xdr:to>
      <xdr:col>55</xdr:col>
      <xdr:colOff>88900</xdr:colOff>
      <xdr:row>55</xdr:row>
      <xdr:rowOff>59185</xdr:rowOff>
    </xdr:to>
    <xdr:cxnSp macro="">
      <xdr:nvCxnSpPr>
        <xdr:cNvPr id="219" name="直線コネクタ 218"/>
        <xdr:cNvCxnSpPr/>
      </xdr:nvCxnSpPr>
      <xdr:spPr>
        <a:xfrm>
          <a:off x="10388600" y="948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58363</xdr:rowOff>
    </xdr:from>
    <xdr:ext cx="599010" cy="259045"/>
    <xdr:sp macro="" textlink="">
      <xdr:nvSpPr>
        <xdr:cNvPr id="220" name="【橋りょう・トンネル】&#10;一人当たり有形固定資産（償却資産）額平均値テキスト"/>
        <xdr:cNvSpPr txBox="1"/>
      </xdr:nvSpPr>
      <xdr:spPr>
        <a:xfrm>
          <a:off x="10515600" y="10688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79936</xdr:rowOff>
    </xdr:from>
    <xdr:to>
      <xdr:col>55</xdr:col>
      <xdr:colOff>50800</xdr:colOff>
      <xdr:row>63</xdr:row>
      <xdr:rowOff>10086</xdr:rowOff>
    </xdr:to>
    <xdr:sp macro="" textlink="">
      <xdr:nvSpPr>
        <xdr:cNvPr id="221" name="フローチャート: 判断 220"/>
        <xdr:cNvSpPr/>
      </xdr:nvSpPr>
      <xdr:spPr>
        <a:xfrm>
          <a:off x="104267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72716</xdr:rowOff>
    </xdr:from>
    <xdr:to>
      <xdr:col>50</xdr:col>
      <xdr:colOff>165100</xdr:colOff>
      <xdr:row>63</xdr:row>
      <xdr:rowOff>2866</xdr:rowOff>
    </xdr:to>
    <xdr:sp macro="" textlink="">
      <xdr:nvSpPr>
        <xdr:cNvPr id="222" name="フローチャート: 判断 221"/>
        <xdr:cNvSpPr/>
      </xdr:nvSpPr>
      <xdr:spPr>
        <a:xfrm>
          <a:off x="9588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75513</xdr:rowOff>
    </xdr:from>
    <xdr:to>
      <xdr:col>46</xdr:col>
      <xdr:colOff>38100</xdr:colOff>
      <xdr:row>63</xdr:row>
      <xdr:rowOff>5663</xdr:rowOff>
    </xdr:to>
    <xdr:sp macro="" textlink="">
      <xdr:nvSpPr>
        <xdr:cNvPr id="223" name="フローチャート: 判断 222"/>
        <xdr:cNvSpPr/>
      </xdr:nvSpPr>
      <xdr:spPr>
        <a:xfrm>
          <a:off x="8699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159341</xdr:rowOff>
    </xdr:from>
    <xdr:to>
      <xdr:col>41</xdr:col>
      <xdr:colOff>101600</xdr:colOff>
      <xdr:row>63</xdr:row>
      <xdr:rowOff>89491</xdr:rowOff>
    </xdr:to>
    <xdr:sp macro="" textlink="">
      <xdr:nvSpPr>
        <xdr:cNvPr id="224" name="フローチャート: 判断 223"/>
        <xdr:cNvSpPr/>
      </xdr:nvSpPr>
      <xdr:spPr>
        <a:xfrm>
          <a:off x="7810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163523</xdr:rowOff>
    </xdr:from>
    <xdr:to>
      <xdr:col>55</xdr:col>
      <xdr:colOff>50800</xdr:colOff>
      <xdr:row>61</xdr:row>
      <xdr:rowOff>93673</xdr:rowOff>
    </xdr:to>
    <xdr:sp macro="" textlink="">
      <xdr:nvSpPr>
        <xdr:cNvPr id="230" name="楕円 229"/>
        <xdr:cNvSpPr/>
      </xdr:nvSpPr>
      <xdr:spPr>
        <a:xfrm>
          <a:off x="10426700" y="104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14950</xdr:rowOff>
    </xdr:from>
    <xdr:ext cx="599010" cy="259045"/>
    <xdr:sp macro="" textlink="">
      <xdr:nvSpPr>
        <xdr:cNvPr id="231" name="【橋りょう・トンネル】&#10;一人当たり有形固定資産（償却資産）額該当値テキスト"/>
        <xdr:cNvSpPr txBox="1"/>
      </xdr:nvSpPr>
      <xdr:spPr>
        <a:xfrm>
          <a:off x="10515600" y="1030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163</xdr:rowOff>
    </xdr:from>
    <xdr:to>
      <xdr:col>50</xdr:col>
      <xdr:colOff>165100</xdr:colOff>
      <xdr:row>61</xdr:row>
      <xdr:rowOff>101763</xdr:rowOff>
    </xdr:to>
    <xdr:sp macro="" textlink="">
      <xdr:nvSpPr>
        <xdr:cNvPr id="232" name="楕円 231"/>
        <xdr:cNvSpPr/>
      </xdr:nvSpPr>
      <xdr:spPr>
        <a:xfrm>
          <a:off x="9588500" y="1045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42873</xdr:rowOff>
    </xdr:from>
    <xdr:to>
      <xdr:col>55</xdr:col>
      <xdr:colOff>0</xdr:colOff>
      <xdr:row>61</xdr:row>
      <xdr:rowOff>50963</xdr:rowOff>
    </xdr:to>
    <xdr:cxnSp macro="">
      <xdr:nvCxnSpPr>
        <xdr:cNvPr id="233" name="直線コネクタ 232"/>
        <xdr:cNvCxnSpPr/>
      </xdr:nvCxnSpPr>
      <xdr:spPr>
        <a:xfrm flipV="1">
          <a:off x="9639300" y="10501323"/>
          <a:ext cx="838200" cy="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8608</xdr:rowOff>
    </xdr:from>
    <xdr:to>
      <xdr:col>46</xdr:col>
      <xdr:colOff>38100</xdr:colOff>
      <xdr:row>61</xdr:row>
      <xdr:rowOff>110208</xdr:rowOff>
    </xdr:to>
    <xdr:sp macro="" textlink="">
      <xdr:nvSpPr>
        <xdr:cNvPr id="234" name="楕円 233"/>
        <xdr:cNvSpPr/>
      </xdr:nvSpPr>
      <xdr:spPr>
        <a:xfrm>
          <a:off x="8699500" y="1046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50963</xdr:rowOff>
    </xdr:from>
    <xdr:to>
      <xdr:col>50</xdr:col>
      <xdr:colOff>114300</xdr:colOff>
      <xdr:row>61</xdr:row>
      <xdr:rowOff>59408</xdr:rowOff>
    </xdr:to>
    <xdr:cxnSp macro="">
      <xdr:nvCxnSpPr>
        <xdr:cNvPr id="235" name="直線コネクタ 234"/>
        <xdr:cNvCxnSpPr/>
      </xdr:nvCxnSpPr>
      <xdr:spPr>
        <a:xfrm flipV="1">
          <a:off x="8750300" y="10509413"/>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18368</xdr:rowOff>
    </xdr:from>
    <xdr:to>
      <xdr:col>41</xdr:col>
      <xdr:colOff>101600</xdr:colOff>
      <xdr:row>61</xdr:row>
      <xdr:rowOff>119968</xdr:rowOff>
    </xdr:to>
    <xdr:sp macro="" textlink="">
      <xdr:nvSpPr>
        <xdr:cNvPr id="236" name="楕円 235"/>
        <xdr:cNvSpPr/>
      </xdr:nvSpPr>
      <xdr:spPr>
        <a:xfrm>
          <a:off x="7810500" y="1047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59408</xdr:rowOff>
    </xdr:from>
    <xdr:to>
      <xdr:col>45</xdr:col>
      <xdr:colOff>177800</xdr:colOff>
      <xdr:row>61</xdr:row>
      <xdr:rowOff>69168</xdr:rowOff>
    </xdr:to>
    <xdr:cxnSp macro="">
      <xdr:nvCxnSpPr>
        <xdr:cNvPr id="237" name="直線コネクタ 236"/>
        <xdr:cNvCxnSpPr/>
      </xdr:nvCxnSpPr>
      <xdr:spPr>
        <a:xfrm flipV="1">
          <a:off x="7861300" y="10517858"/>
          <a:ext cx="889000" cy="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165443</xdr:rowOff>
    </xdr:from>
    <xdr:ext cx="599010" cy="259045"/>
    <xdr:sp macro="" textlink="">
      <xdr:nvSpPr>
        <xdr:cNvPr id="238" name="n_1aveValue【橋りょう・トンネル】&#10;一人当たり有形固定資産（償却資産）額"/>
        <xdr:cNvSpPr txBox="1"/>
      </xdr:nvSpPr>
      <xdr:spPr>
        <a:xfrm>
          <a:off x="9327095" y="1079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168240</xdr:rowOff>
    </xdr:from>
    <xdr:ext cx="599010" cy="259045"/>
    <xdr:sp macro="" textlink="">
      <xdr:nvSpPr>
        <xdr:cNvPr id="239" name="n_2aveValue【橋りょう・トンネル】&#10;一人当たり有形固定資産（償却資産）額"/>
        <xdr:cNvSpPr txBox="1"/>
      </xdr:nvSpPr>
      <xdr:spPr>
        <a:xfrm>
          <a:off x="8450795" y="1079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80618</xdr:rowOff>
    </xdr:from>
    <xdr:ext cx="599010" cy="259045"/>
    <xdr:sp macro="" textlink="">
      <xdr:nvSpPr>
        <xdr:cNvPr id="240" name="n_3aveValue【橋りょう・トンネル】&#10;一人当たり有形固定資産（償却資産）額"/>
        <xdr:cNvSpPr txBox="1"/>
      </xdr:nvSpPr>
      <xdr:spPr>
        <a:xfrm>
          <a:off x="7561795" y="1088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118290</xdr:rowOff>
    </xdr:from>
    <xdr:ext cx="599010" cy="259045"/>
    <xdr:sp macro="" textlink="">
      <xdr:nvSpPr>
        <xdr:cNvPr id="241" name="n_1mainValue【橋りょう・トンネル】&#10;一人当たり有形固定資産（償却資産）額"/>
        <xdr:cNvSpPr txBox="1"/>
      </xdr:nvSpPr>
      <xdr:spPr>
        <a:xfrm>
          <a:off x="9327095" y="1023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126735</xdr:rowOff>
    </xdr:from>
    <xdr:ext cx="599010" cy="259045"/>
    <xdr:sp macro="" textlink="">
      <xdr:nvSpPr>
        <xdr:cNvPr id="242" name="n_2mainValue【橋りょう・トンネル】&#10;一人当たり有形固定資産（償却資産）額"/>
        <xdr:cNvSpPr txBox="1"/>
      </xdr:nvSpPr>
      <xdr:spPr>
        <a:xfrm>
          <a:off x="8450795" y="1024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136495</xdr:rowOff>
    </xdr:from>
    <xdr:ext cx="599010" cy="259045"/>
    <xdr:sp macro="" textlink="">
      <xdr:nvSpPr>
        <xdr:cNvPr id="243" name="n_3mainValue【橋りょう・トンネル】&#10;一人当たり有形固定資産（償却資産）額"/>
        <xdr:cNvSpPr txBox="1"/>
      </xdr:nvSpPr>
      <xdr:spPr>
        <a:xfrm>
          <a:off x="7561795" y="102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92963</xdr:rowOff>
    </xdr:from>
    <xdr:to>
      <xdr:col>24</xdr:col>
      <xdr:colOff>62865</xdr:colOff>
      <xdr:row>86</xdr:row>
      <xdr:rowOff>79248</xdr:rowOff>
    </xdr:to>
    <xdr:cxnSp macro="">
      <xdr:nvCxnSpPr>
        <xdr:cNvPr id="266" name="直線コネクタ 265"/>
        <xdr:cNvCxnSpPr/>
      </xdr:nvCxnSpPr>
      <xdr:spPr>
        <a:xfrm flipV="1">
          <a:off x="4634865" y="13637513"/>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67"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68" name="直線コネクタ 267"/>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39640</xdr:rowOff>
    </xdr:from>
    <xdr:ext cx="405111" cy="259045"/>
    <xdr:sp macro="" textlink="">
      <xdr:nvSpPr>
        <xdr:cNvPr id="269" name="【公営住宅】&#10;有形固定資産減価償却率最大値テキスト"/>
        <xdr:cNvSpPr txBox="1"/>
      </xdr:nvSpPr>
      <xdr:spPr>
        <a:xfrm>
          <a:off x="4673600" y="1341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92963</xdr:rowOff>
    </xdr:from>
    <xdr:to>
      <xdr:col>24</xdr:col>
      <xdr:colOff>152400</xdr:colOff>
      <xdr:row>79</xdr:row>
      <xdr:rowOff>92963</xdr:rowOff>
    </xdr:to>
    <xdr:cxnSp macro="">
      <xdr:nvCxnSpPr>
        <xdr:cNvPr id="270" name="直線コネクタ 269"/>
        <xdr:cNvCxnSpPr/>
      </xdr:nvCxnSpPr>
      <xdr:spPr>
        <a:xfrm>
          <a:off x="4546600" y="1363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102888</xdr:rowOff>
    </xdr:from>
    <xdr:ext cx="405111" cy="259045"/>
    <xdr:sp macro="" textlink="">
      <xdr:nvSpPr>
        <xdr:cNvPr id="271" name="【公営住宅】&#10;有形固定資産減価償却率平均値テキスト"/>
        <xdr:cNvSpPr txBox="1"/>
      </xdr:nvSpPr>
      <xdr:spPr>
        <a:xfrm>
          <a:off x="4673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72" name="フローチャート: 判断 271"/>
        <xdr:cNvSpPr/>
      </xdr:nvSpPr>
      <xdr:spPr>
        <a:xfrm>
          <a:off x="4584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151892</xdr:rowOff>
    </xdr:from>
    <xdr:to>
      <xdr:col>20</xdr:col>
      <xdr:colOff>38100</xdr:colOff>
      <xdr:row>83</xdr:row>
      <xdr:rowOff>82042</xdr:rowOff>
    </xdr:to>
    <xdr:sp macro="" textlink="">
      <xdr:nvSpPr>
        <xdr:cNvPr id="273" name="フローチャート: 判断 272"/>
        <xdr:cNvSpPr/>
      </xdr:nvSpPr>
      <xdr:spPr>
        <a:xfrm>
          <a:off x="3746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161037</xdr:rowOff>
    </xdr:from>
    <xdr:to>
      <xdr:col>15</xdr:col>
      <xdr:colOff>101600</xdr:colOff>
      <xdr:row>83</xdr:row>
      <xdr:rowOff>91187</xdr:rowOff>
    </xdr:to>
    <xdr:sp macro="" textlink="">
      <xdr:nvSpPr>
        <xdr:cNvPr id="274" name="フローチャート: 判断 273"/>
        <xdr:cNvSpPr/>
      </xdr:nvSpPr>
      <xdr:spPr>
        <a:xfrm>
          <a:off x="2857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5" name="フローチャート: 判断 27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60452</xdr:rowOff>
    </xdr:from>
    <xdr:to>
      <xdr:col>24</xdr:col>
      <xdr:colOff>114300</xdr:colOff>
      <xdr:row>82</xdr:row>
      <xdr:rowOff>162052</xdr:rowOff>
    </xdr:to>
    <xdr:sp macro="" textlink="">
      <xdr:nvSpPr>
        <xdr:cNvPr id="281" name="楕円 280"/>
        <xdr:cNvSpPr/>
      </xdr:nvSpPr>
      <xdr:spPr>
        <a:xfrm>
          <a:off x="45847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83329</xdr:rowOff>
    </xdr:from>
    <xdr:ext cx="405111" cy="259045"/>
    <xdr:sp macro="" textlink="">
      <xdr:nvSpPr>
        <xdr:cNvPr id="282" name="【公営住宅】&#10;有形固定資産減価償却率該当値テキスト"/>
        <xdr:cNvSpPr txBox="1"/>
      </xdr:nvSpPr>
      <xdr:spPr>
        <a:xfrm>
          <a:off x="4673600" y="1397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58165</xdr:rowOff>
    </xdr:from>
    <xdr:to>
      <xdr:col>20</xdr:col>
      <xdr:colOff>38100</xdr:colOff>
      <xdr:row>82</xdr:row>
      <xdr:rowOff>159765</xdr:rowOff>
    </xdr:to>
    <xdr:sp macro="" textlink="">
      <xdr:nvSpPr>
        <xdr:cNvPr id="283" name="楕円 282"/>
        <xdr:cNvSpPr/>
      </xdr:nvSpPr>
      <xdr:spPr>
        <a:xfrm>
          <a:off x="3746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108965</xdr:rowOff>
    </xdr:from>
    <xdr:to>
      <xdr:col>24</xdr:col>
      <xdr:colOff>63500</xdr:colOff>
      <xdr:row>82</xdr:row>
      <xdr:rowOff>111252</xdr:rowOff>
    </xdr:to>
    <xdr:cxnSp macro="">
      <xdr:nvCxnSpPr>
        <xdr:cNvPr id="284" name="直線コネクタ 283"/>
        <xdr:cNvCxnSpPr/>
      </xdr:nvCxnSpPr>
      <xdr:spPr>
        <a:xfrm>
          <a:off x="3797300" y="1416786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94742</xdr:rowOff>
    </xdr:from>
    <xdr:to>
      <xdr:col>15</xdr:col>
      <xdr:colOff>101600</xdr:colOff>
      <xdr:row>83</xdr:row>
      <xdr:rowOff>24892</xdr:rowOff>
    </xdr:to>
    <xdr:sp macro="" textlink="">
      <xdr:nvSpPr>
        <xdr:cNvPr id="285" name="楕円 284"/>
        <xdr:cNvSpPr/>
      </xdr:nvSpPr>
      <xdr:spPr>
        <a:xfrm>
          <a:off x="28575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108965</xdr:rowOff>
    </xdr:from>
    <xdr:to>
      <xdr:col>19</xdr:col>
      <xdr:colOff>177800</xdr:colOff>
      <xdr:row>82</xdr:row>
      <xdr:rowOff>145542</xdr:rowOff>
    </xdr:to>
    <xdr:cxnSp macro="">
      <xdr:nvCxnSpPr>
        <xdr:cNvPr id="286" name="直線コネクタ 285"/>
        <xdr:cNvCxnSpPr/>
      </xdr:nvCxnSpPr>
      <xdr:spPr>
        <a:xfrm flipV="1">
          <a:off x="2908300" y="1416786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145035</xdr:rowOff>
    </xdr:from>
    <xdr:to>
      <xdr:col>10</xdr:col>
      <xdr:colOff>165100</xdr:colOff>
      <xdr:row>83</xdr:row>
      <xdr:rowOff>75185</xdr:rowOff>
    </xdr:to>
    <xdr:sp macro="" textlink="">
      <xdr:nvSpPr>
        <xdr:cNvPr id="287" name="楕円 286"/>
        <xdr:cNvSpPr/>
      </xdr:nvSpPr>
      <xdr:spPr>
        <a:xfrm>
          <a:off x="1968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145542</xdr:rowOff>
    </xdr:from>
    <xdr:to>
      <xdr:col>15</xdr:col>
      <xdr:colOff>50800</xdr:colOff>
      <xdr:row>83</xdr:row>
      <xdr:rowOff>24385</xdr:rowOff>
    </xdr:to>
    <xdr:cxnSp macro="">
      <xdr:nvCxnSpPr>
        <xdr:cNvPr id="288" name="直線コネクタ 287"/>
        <xdr:cNvCxnSpPr/>
      </xdr:nvCxnSpPr>
      <xdr:spPr>
        <a:xfrm flipV="1">
          <a:off x="2019300" y="1420444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73169</xdr:rowOff>
    </xdr:from>
    <xdr:ext cx="405111" cy="259045"/>
    <xdr:sp macro="" textlink="">
      <xdr:nvSpPr>
        <xdr:cNvPr id="289" name="n_1aveValue【公営住宅】&#10;有形固定資産減価償却率"/>
        <xdr:cNvSpPr txBox="1"/>
      </xdr:nvSpPr>
      <xdr:spPr>
        <a:xfrm>
          <a:off x="3582044" y="1430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82314</xdr:rowOff>
    </xdr:from>
    <xdr:ext cx="405111" cy="259045"/>
    <xdr:sp macro="" textlink="">
      <xdr:nvSpPr>
        <xdr:cNvPr id="290" name="n_2aveValue【公営住宅】&#10;有形固定資産減価償却率"/>
        <xdr:cNvSpPr txBox="1"/>
      </xdr:nvSpPr>
      <xdr:spPr>
        <a:xfrm>
          <a:off x="2705744"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1" name="n_3aveValue【公営住宅】&#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4842</xdr:rowOff>
    </xdr:from>
    <xdr:ext cx="405111" cy="259045"/>
    <xdr:sp macro="" textlink="">
      <xdr:nvSpPr>
        <xdr:cNvPr id="292" name="n_1mainValue【公営住宅】&#10;有形固定資産減価償却率"/>
        <xdr:cNvSpPr txBox="1"/>
      </xdr:nvSpPr>
      <xdr:spPr>
        <a:xfrm>
          <a:off x="3582044" y="1389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293" name="n_2main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91712</xdr:rowOff>
    </xdr:from>
    <xdr:ext cx="405111" cy="259045"/>
    <xdr:sp macro="" textlink="">
      <xdr:nvSpPr>
        <xdr:cNvPr id="294" name="n_3mainValue【公営住宅】&#10;有形固定資産減価償却率"/>
        <xdr:cNvSpPr txBox="1"/>
      </xdr:nvSpPr>
      <xdr:spPr>
        <a:xfrm>
          <a:off x="1816744" y="1397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146914</xdr:rowOff>
    </xdr:from>
    <xdr:to>
      <xdr:col>54</xdr:col>
      <xdr:colOff>189865</xdr:colOff>
      <xdr:row>85</xdr:row>
      <xdr:rowOff>159716</xdr:rowOff>
    </xdr:to>
    <xdr:cxnSp macro="">
      <xdr:nvCxnSpPr>
        <xdr:cNvPr id="316" name="直線コネクタ 315"/>
        <xdr:cNvCxnSpPr/>
      </xdr:nvCxnSpPr>
      <xdr:spPr>
        <a:xfrm flipV="1">
          <a:off x="10476865" y="13520014"/>
          <a:ext cx="0" cy="1212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163543</xdr:rowOff>
    </xdr:from>
    <xdr:ext cx="469744" cy="259045"/>
    <xdr:sp macro="" textlink="">
      <xdr:nvSpPr>
        <xdr:cNvPr id="317" name="【公営住宅】&#10;一人当たり面積最小値テキスト"/>
        <xdr:cNvSpPr txBox="1"/>
      </xdr:nvSpPr>
      <xdr:spPr>
        <a:xfrm>
          <a:off x="105156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159716</xdr:rowOff>
    </xdr:from>
    <xdr:to>
      <xdr:col>55</xdr:col>
      <xdr:colOff>88900</xdr:colOff>
      <xdr:row>85</xdr:row>
      <xdr:rowOff>159716</xdr:rowOff>
    </xdr:to>
    <xdr:cxnSp macro="">
      <xdr:nvCxnSpPr>
        <xdr:cNvPr id="318" name="直線コネクタ 317"/>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93591</xdr:rowOff>
    </xdr:from>
    <xdr:ext cx="469744" cy="259045"/>
    <xdr:sp macro="" textlink="">
      <xdr:nvSpPr>
        <xdr:cNvPr id="319" name="【公営住宅】&#10;一人当たり面積最大値テキスト"/>
        <xdr:cNvSpPr txBox="1"/>
      </xdr:nvSpPr>
      <xdr:spPr>
        <a:xfrm>
          <a:off x="10515600" y="132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146914</xdr:rowOff>
    </xdr:from>
    <xdr:to>
      <xdr:col>55</xdr:col>
      <xdr:colOff>88900</xdr:colOff>
      <xdr:row>78</xdr:row>
      <xdr:rowOff>146914</xdr:rowOff>
    </xdr:to>
    <xdr:cxnSp macro="">
      <xdr:nvCxnSpPr>
        <xdr:cNvPr id="320" name="直線コネクタ 319"/>
        <xdr:cNvCxnSpPr/>
      </xdr:nvCxnSpPr>
      <xdr:spPr>
        <a:xfrm>
          <a:off x="10388600" y="1352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54525</xdr:rowOff>
    </xdr:from>
    <xdr:ext cx="469744" cy="259045"/>
    <xdr:sp macro="" textlink="">
      <xdr:nvSpPr>
        <xdr:cNvPr id="321" name="【公営住宅】&#10;一人当たり面積平均値テキスト"/>
        <xdr:cNvSpPr txBox="1"/>
      </xdr:nvSpPr>
      <xdr:spPr>
        <a:xfrm>
          <a:off x="10515600" y="14284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31648</xdr:rowOff>
    </xdr:from>
    <xdr:to>
      <xdr:col>55</xdr:col>
      <xdr:colOff>50800</xdr:colOff>
      <xdr:row>84</xdr:row>
      <xdr:rowOff>133248</xdr:rowOff>
    </xdr:to>
    <xdr:sp macro="" textlink="">
      <xdr:nvSpPr>
        <xdr:cNvPr id="322" name="フローチャート: 判断 321"/>
        <xdr:cNvSpPr/>
      </xdr:nvSpPr>
      <xdr:spPr>
        <a:xfrm>
          <a:off x="10426700" y="1443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35764</xdr:rowOff>
    </xdr:from>
    <xdr:to>
      <xdr:col>50</xdr:col>
      <xdr:colOff>165100</xdr:colOff>
      <xdr:row>84</xdr:row>
      <xdr:rowOff>137364</xdr:rowOff>
    </xdr:to>
    <xdr:sp macro="" textlink="">
      <xdr:nvSpPr>
        <xdr:cNvPr id="323" name="フローチャート: 判断 322"/>
        <xdr:cNvSpPr/>
      </xdr:nvSpPr>
      <xdr:spPr>
        <a:xfrm>
          <a:off x="9588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39878</xdr:rowOff>
    </xdr:from>
    <xdr:to>
      <xdr:col>46</xdr:col>
      <xdr:colOff>38100</xdr:colOff>
      <xdr:row>84</xdr:row>
      <xdr:rowOff>141478</xdr:rowOff>
    </xdr:to>
    <xdr:sp macro="" textlink="">
      <xdr:nvSpPr>
        <xdr:cNvPr id="324" name="フローチャート: 判断 323"/>
        <xdr:cNvSpPr/>
      </xdr:nvSpPr>
      <xdr:spPr>
        <a:xfrm>
          <a:off x="8699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54966</xdr:rowOff>
    </xdr:from>
    <xdr:to>
      <xdr:col>41</xdr:col>
      <xdr:colOff>101600</xdr:colOff>
      <xdr:row>84</xdr:row>
      <xdr:rowOff>156566</xdr:rowOff>
    </xdr:to>
    <xdr:sp macro="" textlink="">
      <xdr:nvSpPr>
        <xdr:cNvPr id="325" name="フローチャート: 判断 324"/>
        <xdr:cNvSpPr/>
      </xdr:nvSpPr>
      <xdr:spPr>
        <a:xfrm>
          <a:off x="7810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121259</xdr:rowOff>
    </xdr:from>
    <xdr:to>
      <xdr:col>55</xdr:col>
      <xdr:colOff>50800</xdr:colOff>
      <xdr:row>85</xdr:row>
      <xdr:rowOff>51409</xdr:rowOff>
    </xdr:to>
    <xdr:sp macro="" textlink="">
      <xdr:nvSpPr>
        <xdr:cNvPr id="331" name="楕円 330"/>
        <xdr:cNvSpPr/>
      </xdr:nvSpPr>
      <xdr:spPr>
        <a:xfrm>
          <a:off x="10426700" y="1452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99686</xdr:rowOff>
    </xdr:from>
    <xdr:ext cx="469744" cy="259045"/>
    <xdr:sp macro="" textlink="">
      <xdr:nvSpPr>
        <xdr:cNvPr id="332" name="【公営住宅】&#10;一人当たり面積該当値テキスト"/>
        <xdr:cNvSpPr txBox="1"/>
      </xdr:nvSpPr>
      <xdr:spPr>
        <a:xfrm>
          <a:off x="10515600" y="1450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123546</xdr:rowOff>
    </xdr:from>
    <xdr:to>
      <xdr:col>50</xdr:col>
      <xdr:colOff>165100</xdr:colOff>
      <xdr:row>85</xdr:row>
      <xdr:rowOff>53696</xdr:rowOff>
    </xdr:to>
    <xdr:sp macro="" textlink="">
      <xdr:nvSpPr>
        <xdr:cNvPr id="333" name="楕円 332"/>
        <xdr:cNvSpPr/>
      </xdr:nvSpPr>
      <xdr:spPr>
        <a:xfrm>
          <a:off x="9588500" y="1452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xdr:rowOff>
    </xdr:from>
    <xdr:to>
      <xdr:col>55</xdr:col>
      <xdr:colOff>0</xdr:colOff>
      <xdr:row>85</xdr:row>
      <xdr:rowOff>2896</xdr:rowOff>
    </xdr:to>
    <xdr:cxnSp macro="">
      <xdr:nvCxnSpPr>
        <xdr:cNvPr id="334" name="直線コネクタ 333"/>
        <xdr:cNvCxnSpPr/>
      </xdr:nvCxnSpPr>
      <xdr:spPr>
        <a:xfrm flipV="1">
          <a:off x="9639300" y="1457385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125831</xdr:rowOff>
    </xdr:from>
    <xdr:to>
      <xdr:col>46</xdr:col>
      <xdr:colOff>38100</xdr:colOff>
      <xdr:row>85</xdr:row>
      <xdr:rowOff>55981</xdr:rowOff>
    </xdr:to>
    <xdr:sp macro="" textlink="">
      <xdr:nvSpPr>
        <xdr:cNvPr id="335" name="楕円 334"/>
        <xdr:cNvSpPr/>
      </xdr:nvSpPr>
      <xdr:spPr>
        <a:xfrm>
          <a:off x="8699500" y="1452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2896</xdr:rowOff>
    </xdr:from>
    <xdr:to>
      <xdr:col>50</xdr:col>
      <xdr:colOff>114300</xdr:colOff>
      <xdr:row>85</xdr:row>
      <xdr:rowOff>5181</xdr:rowOff>
    </xdr:to>
    <xdr:cxnSp macro="">
      <xdr:nvCxnSpPr>
        <xdr:cNvPr id="336" name="直線コネクタ 335"/>
        <xdr:cNvCxnSpPr/>
      </xdr:nvCxnSpPr>
      <xdr:spPr>
        <a:xfrm flipV="1">
          <a:off x="8750300" y="1457614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128575</xdr:rowOff>
    </xdr:from>
    <xdr:to>
      <xdr:col>41</xdr:col>
      <xdr:colOff>101600</xdr:colOff>
      <xdr:row>85</xdr:row>
      <xdr:rowOff>58725</xdr:rowOff>
    </xdr:to>
    <xdr:sp macro="" textlink="">
      <xdr:nvSpPr>
        <xdr:cNvPr id="337" name="楕円 336"/>
        <xdr:cNvSpPr/>
      </xdr:nvSpPr>
      <xdr:spPr>
        <a:xfrm>
          <a:off x="7810500" y="1453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5181</xdr:rowOff>
    </xdr:from>
    <xdr:to>
      <xdr:col>45</xdr:col>
      <xdr:colOff>177800</xdr:colOff>
      <xdr:row>85</xdr:row>
      <xdr:rowOff>7925</xdr:rowOff>
    </xdr:to>
    <xdr:cxnSp macro="">
      <xdr:nvCxnSpPr>
        <xdr:cNvPr id="338" name="直線コネクタ 337"/>
        <xdr:cNvCxnSpPr/>
      </xdr:nvCxnSpPr>
      <xdr:spPr>
        <a:xfrm flipV="1">
          <a:off x="7861300" y="1457843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153891</xdr:rowOff>
    </xdr:from>
    <xdr:ext cx="469744" cy="259045"/>
    <xdr:sp macro="" textlink="">
      <xdr:nvSpPr>
        <xdr:cNvPr id="339" name="n_1aveValue【公営住宅】&#10;一人当たり面積"/>
        <xdr:cNvSpPr txBox="1"/>
      </xdr:nvSpPr>
      <xdr:spPr>
        <a:xfrm>
          <a:off x="93917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158005</xdr:rowOff>
    </xdr:from>
    <xdr:ext cx="469744" cy="259045"/>
    <xdr:sp macro="" textlink="">
      <xdr:nvSpPr>
        <xdr:cNvPr id="340" name="n_2aveValue【公営住宅】&#10;一人当たり面積"/>
        <xdr:cNvSpPr txBox="1"/>
      </xdr:nvSpPr>
      <xdr:spPr>
        <a:xfrm>
          <a:off x="8515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1643</xdr:rowOff>
    </xdr:from>
    <xdr:ext cx="469744" cy="259045"/>
    <xdr:sp macro="" textlink="">
      <xdr:nvSpPr>
        <xdr:cNvPr id="341" name="n_3aveValue【公営住宅】&#10;一人当たり面積"/>
        <xdr:cNvSpPr txBox="1"/>
      </xdr:nvSpPr>
      <xdr:spPr>
        <a:xfrm>
          <a:off x="7626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44823</xdr:rowOff>
    </xdr:from>
    <xdr:ext cx="469744" cy="259045"/>
    <xdr:sp macro="" textlink="">
      <xdr:nvSpPr>
        <xdr:cNvPr id="342" name="n_1mainValue【公営住宅】&#10;一人当たり面積"/>
        <xdr:cNvSpPr txBox="1"/>
      </xdr:nvSpPr>
      <xdr:spPr>
        <a:xfrm>
          <a:off x="9391727" y="1461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47108</xdr:rowOff>
    </xdr:from>
    <xdr:ext cx="469744" cy="259045"/>
    <xdr:sp macro="" textlink="">
      <xdr:nvSpPr>
        <xdr:cNvPr id="343" name="n_2mainValue【公営住宅】&#10;一人当たり面積"/>
        <xdr:cNvSpPr txBox="1"/>
      </xdr:nvSpPr>
      <xdr:spPr>
        <a:xfrm>
          <a:off x="8515427" y="1462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49852</xdr:rowOff>
    </xdr:from>
    <xdr:ext cx="469744" cy="259045"/>
    <xdr:sp macro="" textlink="">
      <xdr:nvSpPr>
        <xdr:cNvPr id="344" name="n_3mainValue【公営住宅】&#10;一人当たり面積"/>
        <xdr:cNvSpPr txBox="1"/>
      </xdr:nvSpPr>
      <xdr:spPr>
        <a:xfrm>
          <a:off x="7626427" y="1462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5" name="テキスト ボックス 35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6" name="直線コネクタ 35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7" name="テキスト ボックス 35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8" name="直線コネクタ 35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9" name="テキスト ボックス 35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0" name="直線コネクタ 35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1" name="テキスト ボックス 36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2" name="直線コネクタ 36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3" name="テキスト ボックス 36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4" name="直線コネクタ 36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5" name="テキスト ボックス 36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7" name="テキスト ボックス 36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110489</xdr:rowOff>
    </xdr:from>
    <xdr:to>
      <xdr:col>24</xdr:col>
      <xdr:colOff>62865</xdr:colOff>
      <xdr:row>107</xdr:row>
      <xdr:rowOff>129539</xdr:rowOff>
    </xdr:to>
    <xdr:cxnSp macro="">
      <xdr:nvCxnSpPr>
        <xdr:cNvPr id="369" name="直線コネクタ 368"/>
        <xdr:cNvCxnSpPr/>
      </xdr:nvCxnSpPr>
      <xdr:spPr>
        <a:xfrm flipV="1">
          <a:off x="4634865" y="17084039"/>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133366</xdr:rowOff>
    </xdr:from>
    <xdr:ext cx="405111" cy="259045"/>
    <xdr:sp macro="" textlink="">
      <xdr:nvSpPr>
        <xdr:cNvPr id="370" name="【港湾・漁港】&#10;有形固定資産減価償却率最小値テキスト"/>
        <xdr:cNvSpPr txBox="1"/>
      </xdr:nvSpPr>
      <xdr:spPr>
        <a:xfrm>
          <a:off x="4673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129539</xdr:rowOff>
    </xdr:from>
    <xdr:to>
      <xdr:col>24</xdr:col>
      <xdr:colOff>152400</xdr:colOff>
      <xdr:row>107</xdr:row>
      <xdr:rowOff>129539</xdr:rowOff>
    </xdr:to>
    <xdr:cxnSp macro="">
      <xdr:nvCxnSpPr>
        <xdr:cNvPr id="371" name="直線コネクタ 370"/>
        <xdr:cNvCxnSpPr/>
      </xdr:nvCxnSpPr>
      <xdr:spPr>
        <a:xfrm>
          <a:off x="4546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57166</xdr:rowOff>
    </xdr:from>
    <xdr:ext cx="405111" cy="259045"/>
    <xdr:sp macro="" textlink="">
      <xdr:nvSpPr>
        <xdr:cNvPr id="372" name="【港湾・漁港】&#10;有形固定資産減価償却率最大値テキスト"/>
        <xdr:cNvSpPr txBox="1"/>
      </xdr:nvSpPr>
      <xdr:spPr>
        <a:xfrm>
          <a:off x="4673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110489</xdr:rowOff>
    </xdr:from>
    <xdr:to>
      <xdr:col>24</xdr:col>
      <xdr:colOff>152400</xdr:colOff>
      <xdr:row>99</xdr:row>
      <xdr:rowOff>110489</xdr:rowOff>
    </xdr:to>
    <xdr:cxnSp macro="">
      <xdr:nvCxnSpPr>
        <xdr:cNvPr id="373" name="直線コネクタ 372"/>
        <xdr:cNvCxnSpPr/>
      </xdr:nvCxnSpPr>
      <xdr:spPr>
        <a:xfrm>
          <a:off x="4546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71138</xdr:rowOff>
    </xdr:from>
    <xdr:ext cx="405111" cy="259045"/>
    <xdr:sp macro="" textlink="">
      <xdr:nvSpPr>
        <xdr:cNvPr id="374" name="【港湾・漁港】&#10;有形固定資産減価償却率平均値テキスト"/>
        <xdr:cNvSpPr txBox="1"/>
      </xdr:nvSpPr>
      <xdr:spPr>
        <a:xfrm>
          <a:off x="4673600" y="17387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48261</xdr:rowOff>
    </xdr:from>
    <xdr:to>
      <xdr:col>24</xdr:col>
      <xdr:colOff>114300</xdr:colOff>
      <xdr:row>102</xdr:row>
      <xdr:rowOff>149861</xdr:rowOff>
    </xdr:to>
    <xdr:sp macro="" textlink="">
      <xdr:nvSpPr>
        <xdr:cNvPr id="375" name="フローチャート: 判断 374"/>
        <xdr:cNvSpPr/>
      </xdr:nvSpPr>
      <xdr:spPr>
        <a:xfrm>
          <a:off x="4584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97789</xdr:rowOff>
    </xdr:from>
    <xdr:to>
      <xdr:col>20</xdr:col>
      <xdr:colOff>38100</xdr:colOff>
      <xdr:row>103</xdr:row>
      <xdr:rowOff>27939</xdr:rowOff>
    </xdr:to>
    <xdr:sp macro="" textlink="">
      <xdr:nvSpPr>
        <xdr:cNvPr id="376" name="フローチャート: 判断 375"/>
        <xdr:cNvSpPr/>
      </xdr:nvSpPr>
      <xdr:spPr>
        <a:xfrm>
          <a:off x="3746500" y="1758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162561</xdr:rowOff>
    </xdr:from>
    <xdr:to>
      <xdr:col>15</xdr:col>
      <xdr:colOff>101600</xdr:colOff>
      <xdr:row>103</xdr:row>
      <xdr:rowOff>92711</xdr:rowOff>
    </xdr:to>
    <xdr:sp macro="" textlink="">
      <xdr:nvSpPr>
        <xdr:cNvPr id="377" name="フローチャート: 判断 376"/>
        <xdr:cNvSpPr/>
      </xdr:nvSpPr>
      <xdr:spPr>
        <a:xfrm>
          <a:off x="2857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151130</xdr:rowOff>
    </xdr:from>
    <xdr:to>
      <xdr:col>10</xdr:col>
      <xdr:colOff>165100</xdr:colOff>
      <xdr:row>104</xdr:row>
      <xdr:rowOff>81280</xdr:rowOff>
    </xdr:to>
    <xdr:sp macro="" textlink="">
      <xdr:nvSpPr>
        <xdr:cNvPr id="378" name="フローチャート: 判断 377"/>
        <xdr:cNvSpPr/>
      </xdr:nvSpPr>
      <xdr:spPr>
        <a:xfrm>
          <a:off x="1968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84" name="楕円 383"/>
        <xdr:cNvSpPr/>
      </xdr:nvSpPr>
      <xdr:spPr>
        <a:xfrm>
          <a:off x="4584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15257</xdr:rowOff>
    </xdr:from>
    <xdr:ext cx="405111" cy="259045"/>
    <xdr:sp macro="" textlink="">
      <xdr:nvSpPr>
        <xdr:cNvPr id="385" name="【港湾・漁港】&#10;有形固定資産減価償却率該当値テキスト"/>
        <xdr:cNvSpPr txBox="1"/>
      </xdr:nvSpPr>
      <xdr:spPr>
        <a:xfrm>
          <a:off x="46736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44450</xdr:rowOff>
    </xdr:from>
    <xdr:to>
      <xdr:col>20</xdr:col>
      <xdr:colOff>38100</xdr:colOff>
      <xdr:row>104</xdr:row>
      <xdr:rowOff>146050</xdr:rowOff>
    </xdr:to>
    <xdr:sp macro="" textlink="">
      <xdr:nvSpPr>
        <xdr:cNvPr id="386" name="楕円 385"/>
        <xdr:cNvSpPr/>
      </xdr:nvSpPr>
      <xdr:spPr>
        <a:xfrm>
          <a:off x="3746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87630</xdr:rowOff>
    </xdr:from>
    <xdr:to>
      <xdr:col>24</xdr:col>
      <xdr:colOff>63500</xdr:colOff>
      <xdr:row>104</xdr:row>
      <xdr:rowOff>95250</xdr:rowOff>
    </xdr:to>
    <xdr:cxnSp macro="">
      <xdr:nvCxnSpPr>
        <xdr:cNvPr id="387" name="直線コネクタ 386"/>
        <xdr:cNvCxnSpPr/>
      </xdr:nvCxnSpPr>
      <xdr:spPr>
        <a:xfrm flipV="1">
          <a:off x="3797300" y="179184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48261</xdr:rowOff>
    </xdr:from>
    <xdr:to>
      <xdr:col>15</xdr:col>
      <xdr:colOff>101600</xdr:colOff>
      <xdr:row>104</xdr:row>
      <xdr:rowOff>149861</xdr:rowOff>
    </xdr:to>
    <xdr:sp macro="" textlink="">
      <xdr:nvSpPr>
        <xdr:cNvPr id="388" name="楕円 387"/>
        <xdr:cNvSpPr/>
      </xdr:nvSpPr>
      <xdr:spPr>
        <a:xfrm>
          <a:off x="2857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95250</xdr:rowOff>
    </xdr:from>
    <xdr:to>
      <xdr:col>19</xdr:col>
      <xdr:colOff>177800</xdr:colOff>
      <xdr:row>104</xdr:row>
      <xdr:rowOff>99061</xdr:rowOff>
    </xdr:to>
    <xdr:cxnSp macro="">
      <xdr:nvCxnSpPr>
        <xdr:cNvPr id="389" name="直線コネクタ 388"/>
        <xdr:cNvCxnSpPr/>
      </xdr:nvCxnSpPr>
      <xdr:spPr>
        <a:xfrm flipV="1">
          <a:off x="2908300" y="17926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90" name="楕円 389"/>
        <xdr:cNvSpPr/>
      </xdr:nvSpPr>
      <xdr:spPr>
        <a:xfrm>
          <a:off x="1968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99061</xdr:rowOff>
    </xdr:from>
    <xdr:to>
      <xdr:col>15</xdr:col>
      <xdr:colOff>50800</xdr:colOff>
      <xdr:row>104</xdr:row>
      <xdr:rowOff>156211</xdr:rowOff>
    </xdr:to>
    <xdr:cxnSp macro="">
      <xdr:nvCxnSpPr>
        <xdr:cNvPr id="391" name="直線コネクタ 390"/>
        <xdr:cNvCxnSpPr/>
      </xdr:nvCxnSpPr>
      <xdr:spPr>
        <a:xfrm flipV="1">
          <a:off x="2019300" y="179298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44466</xdr:rowOff>
    </xdr:from>
    <xdr:ext cx="405111" cy="259045"/>
    <xdr:sp macro="" textlink="">
      <xdr:nvSpPr>
        <xdr:cNvPr id="392" name="n_1aveValue【港湾・漁港】&#10;有形固定資産減価償却率"/>
        <xdr:cNvSpPr txBox="1"/>
      </xdr:nvSpPr>
      <xdr:spPr>
        <a:xfrm>
          <a:off x="35820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109238</xdr:rowOff>
    </xdr:from>
    <xdr:ext cx="405111" cy="259045"/>
    <xdr:sp macro="" textlink="">
      <xdr:nvSpPr>
        <xdr:cNvPr id="393" name="n_2aveValue【港湾・漁港】&#10;有形固定資産減価償却率"/>
        <xdr:cNvSpPr txBox="1"/>
      </xdr:nvSpPr>
      <xdr:spPr>
        <a:xfrm>
          <a:off x="2705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97807</xdr:rowOff>
    </xdr:from>
    <xdr:ext cx="405111" cy="259045"/>
    <xdr:sp macro="" textlink="">
      <xdr:nvSpPr>
        <xdr:cNvPr id="394" name="n_3aveValue【港湾・漁港】&#10;有形固定資産減価償却率"/>
        <xdr:cNvSpPr txBox="1"/>
      </xdr:nvSpPr>
      <xdr:spPr>
        <a:xfrm>
          <a:off x="1816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137177</xdr:rowOff>
    </xdr:from>
    <xdr:ext cx="405111" cy="259045"/>
    <xdr:sp macro="" textlink="">
      <xdr:nvSpPr>
        <xdr:cNvPr id="395" name="n_1mainValue【港湾・漁港】&#10;有形固定資産減価償却率"/>
        <xdr:cNvSpPr txBox="1"/>
      </xdr:nvSpPr>
      <xdr:spPr>
        <a:xfrm>
          <a:off x="35820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396" name="n_2mainValue【港湾・漁港】&#10;有形固定資産減価償却率"/>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397" name="n_3mainValue【港湾・漁港】&#10;有形固定資産減価償却率"/>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9" name="テキスト ボックス 40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11" name="テキスト ボックス 410"/>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13" name="テキスト ボックス 412"/>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15" name="テキスト ボックス 414"/>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17" name="テキスト ボックス 416"/>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9" name="テキスト ボックス 41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88201</xdr:rowOff>
    </xdr:from>
    <xdr:to>
      <xdr:col>54</xdr:col>
      <xdr:colOff>189865</xdr:colOff>
      <xdr:row>107</xdr:row>
      <xdr:rowOff>168917</xdr:rowOff>
    </xdr:to>
    <xdr:cxnSp macro="">
      <xdr:nvCxnSpPr>
        <xdr:cNvPr id="421" name="直線コネクタ 420"/>
        <xdr:cNvCxnSpPr/>
      </xdr:nvCxnSpPr>
      <xdr:spPr>
        <a:xfrm flipV="1">
          <a:off x="10476865" y="17404651"/>
          <a:ext cx="0" cy="110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1294</xdr:rowOff>
    </xdr:from>
    <xdr:ext cx="469744" cy="259045"/>
    <xdr:sp macro="" textlink="">
      <xdr:nvSpPr>
        <xdr:cNvPr id="422" name="【港湾・漁港】&#10;一人当たり有形固定資産（償却資産）額最小値テキスト"/>
        <xdr:cNvSpPr txBox="1"/>
      </xdr:nvSpPr>
      <xdr:spPr>
        <a:xfrm>
          <a:off x="10515600" y="1851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168917</xdr:rowOff>
    </xdr:from>
    <xdr:to>
      <xdr:col>55</xdr:col>
      <xdr:colOff>88900</xdr:colOff>
      <xdr:row>107</xdr:row>
      <xdr:rowOff>168917</xdr:rowOff>
    </xdr:to>
    <xdr:cxnSp macro="">
      <xdr:nvCxnSpPr>
        <xdr:cNvPr id="423" name="直線コネクタ 422"/>
        <xdr:cNvCxnSpPr/>
      </xdr:nvCxnSpPr>
      <xdr:spPr>
        <a:xfrm>
          <a:off x="10388600" y="1851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34878</xdr:rowOff>
    </xdr:from>
    <xdr:ext cx="534377" cy="259045"/>
    <xdr:sp macro="" textlink="">
      <xdr:nvSpPr>
        <xdr:cNvPr id="424" name="【港湾・漁港】&#10;一人当たり有形固定資産（償却資産）額最大値テキスト"/>
        <xdr:cNvSpPr txBox="1"/>
      </xdr:nvSpPr>
      <xdr:spPr>
        <a:xfrm>
          <a:off x="10515600" y="1717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88201</xdr:rowOff>
    </xdr:from>
    <xdr:to>
      <xdr:col>55</xdr:col>
      <xdr:colOff>88900</xdr:colOff>
      <xdr:row>101</xdr:row>
      <xdr:rowOff>88201</xdr:rowOff>
    </xdr:to>
    <xdr:cxnSp macro="">
      <xdr:nvCxnSpPr>
        <xdr:cNvPr id="425" name="直線コネクタ 424"/>
        <xdr:cNvCxnSpPr/>
      </xdr:nvCxnSpPr>
      <xdr:spPr>
        <a:xfrm>
          <a:off x="10388600" y="1740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43420</xdr:rowOff>
    </xdr:from>
    <xdr:ext cx="534377" cy="259045"/>
    <xdr:sp macro="" textlink="">
      <xdr:nvSpPr>
        <xdr:cNvPr id="426" name="【港湾・漁港】&#10;一人当たり有形固定資産（償却資産）額平均値テキスト"/>
        <xdr:cNvSpPr txBox="1"/>
      </xdr:nvSpPr>
      <xdr:spPr>
        <a:xfrm>
          <a:off x="10515600" y="18045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20543</xdr:rowOff>
    </xdr:from>
    <xdr:to>
      <xdr:col>55</xdr:col>
      <xdr:colOff>50800</xdr:colOff>
      <xdr:row>106</xdr:row>
      <xdr:rowOff>122143</xdr:rowOff>
    </xdr:to>
    <xdr:sp macro="" textlink="">
      <xdr:nvSpPr>
        <xdr:cNvPr id="427" name="フローチャート: 判断 426"/>
        <xdr:cNvSpPr/>
      </xdr:nvSpPr>
      <xdr:spPr>
        <a:xfrm>
          <a:off x="10426700" y="1819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29514</xdr:rowOff>
    </xdr:from>
    <xdr:to>
      <xdr:col>50</xdr:col>
      <xdr:colOff>165100</xdr:colOff>
      <xdr:row>106</xdr:row>
      <xdr:rowOff>131114</xdr:rowOff>
    </xdr:to>
    <xdr:sp macro="" textlink="">
      <xdr:nvSpPr>
        <xdr:cNvPr id="428" name="フローチャート: 判断 427"/>
        <xdr:cNvSpPr/>
      </xdr:nvSpPr>
      <xdr:spPr>
        <a:xfrm>
          <a:off x="9588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35116</xdr:rowOff>
    </xdr:from>
    <xdr:to>
      <xdr:col>46</xdr:col>
      <xdr:colOff>38100</xdr:colOff>
      <xdr:row>106</xdr:row>
      <xdr:rowOff>136716</xdr:rowOff>
    </xdr:to>
    <xdr:sp macro="" textlink="">
      <xdr:nvSpPr>
        <xdr:cNvPr id="429" name="フローチャート: 判断 428"/>
        <xdr:cNvSpPr/>
      </xdr:nvSpPr>
      <xdr:spPr>
        <a:xfrm>
          <a:off x="8699500" y="182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50888</xdr:rowOff>
    </xdr:from>
    <xdr:to>
      <xdr:col>41</xdr:col>
      <xdr:colOff>101600</xdr:colOff>
      <xdr:row>106</xdr:row>
      <xdr:rowOff>152488</xdr:rowOff>
    </xdr:to>
    <xdr:sp macro="" textlink="">
      <xdr:nvSpPr>
        <xdr:cNvPr id="430" name="フローチャート: 判断 429"/>
        <xdr:cNvSpPr/>
      </xdr:nvSpPr>
      <xdr:spPr>
        <a:xfrm>
          <a:off x="7810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159626</xdr:rowOff>
    </xdr:from>
    <xdr:to>
      <xdr:col>55</xdr:col>
      <xdr:colOff>50800</xdr:colOff>
      <xdr:row>107</xdr:row>
      <xdr:rowOff>89776</xdr:rowOff>
    </xdr:to>
    <xdr:sp macro="" textlink="">
      <xdr:nvSpPr>
        <xdr:cNvPr id="436" name="楕円 435"/>
        <xdr:cNvSpPr/>
      </xdr:nvSpPr>
      <xdr:spPr>
        <a:xfrm>
          <a:off x="10426700" y="1833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138053</xdr:rowOff>
    </xdr:from>
    <xdr:ext cx="534377" cy="259045"/>
    <xdr:sp macro="" textlink="">
      <xdr:nvSpPr>
        <xdr:cNvPr id="437" name="【港湾・漁港】&#10;一人当たり有形固定資産（償却資産）額該当値テキスト"/>
        <xdr:cNvSpPr txBox="1"/>
      </xdr:nvSpPr>
      <xdr:spPr>
        <a:xfrm>
          <a:off x="10515600" y="1831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xdr:rowOff>
    </xdr:from>
    <xdr:to>
      <xdr:col>50</xdr:col>
      <xdr:colOff>165100</xdr:colOff>
      <xdr:row>107</xdr:row>
      <xdr:rowOff>105283</xdr:rowOff>
    </xdr:to>
    <xdr:sp macro="" textlink="">
      <xdr:nvSpPr>
        <xdr:cNvPr id="438" name="楕円 437"/>
        <xdr:cNvSpPr/>
      </xdr:nvSpPr>
      <xdr:spPr>
        <a:xfrm>
          <a:off x="9588500" y="183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38976</xdr:rowOff>
    </xdr:from>
    <xdr:to>
      <xdr:col>55</xdr:col>
      <xdr:colOff>0</xdr:colOff>
      <xdr:row>107</xdr:row>
      <xdr:rowOff>54483</xdr:rowOff>
    </xdr:to>
    <xdr:cxnSp macro="">
      <xdr:nvCxnSpPr>
        <xdr:cNvPr id="439" name="直線コネクタ 438"/>
        <xdr:cNvCxnSpPr/>
      </xdr:nvCxnSpPr>
      <xdr:spPr>
        <a:xfrm flipV="1">
          <a:off x="9639300" y="18384126"/>
          <a:ext cx="8382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19019</xdr:rowOff>
    </xdr:from>
    <xdr:to>
      <xdr:col>46</xdr:col>
      <xdr:colOff>38100</xdr:colOff>
      <xdr:row>107</xdr:row>
      <xdr:rowOff>120619</xdr:rowOff>
    </xdr:to>
    <xdr:sp macro="" textlink="">
      <xdr:nvSpPr>
        <xdr:cNvPr id="440" name="楕円 439"/>
        <xdr:cNvSpPr/>
      </xdr:nvSpPr>
      <xdr:spPr>
        <a:xfrm>
          <a:off x="8699500" y="1836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54483</xdr:rowOff>
    </xdr:from>
    <xdr:to>
      <xdr:col>50</xdr:col>
      <xdr:colOff>114300</xdr:colOff>
      <xdr:row>107</xdr:row>
      <xdr:rowOff>69819</xdr:rowOff>
    </xdr:to>
    <xdr:cxnSp macro="">
      <xdr:nvCxnSpPr>
        <xdr:cNvPr id="441" name="直線コネクタ 440"/>
        <xdr:cNvCxnSpPr/>
      </xdr:nvCxnSpPr>
      <xdr:spPr>
        <a:xfrm flipV="1">
          <a:off x="8750300" y="18399633"/>
          <a:ext cx="889000" cy="1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24961</xdr:rowOff>
    </xdr:from>
    <xdr:to>
      <xdr:col>41</xdr:col>
      <xdr:colOff>101600</xdr:colOff>
      <xdr:row>107</xdr:row>
      <xdr:rowOff>126561</xdr:rowOff>
    </xdr:to>
    <xdr:sp macro="" textlink="">
      <xdr:nvSpPr>
        <xdr:cNvPr id="442" name="楕円 441"/>
        <xdr:cNvSpPr/>
      </xdr:nvSpPr>
      <xdr:spPr>
        <a:xfrm>
          <a:off x="7810500" y="183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69819</xdr:rowOff>
    </xdr:from>
    <xdr:to>
      <xdr:col>45</xdr:col>
      <xdr:colOff>177800</xdr:colOff>
      <xdr:row>107</xdr:row>
      <xdr:rowOff>75761</xdr:rowOff>
    </xdr:to>
    <xdr:cxnSp macro="">
      <xdr:nvCxnSpPr>
        <xdr:cNvPr id="443" name="直線コネクタ 442"/>
        <xdr:cNvCxnSpPr/>
      </xdr:nvCxnSpPr>
      <xdr:spPr>
        <a:xfrm flipV="1">
          <a:off x="7861300" y="18414969"/>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147641</xdr:rowOff>
    </xdr:from>
    <xdr:ext cx="534377" cy="259045"/>
    <xdr:sp macro="" textlink="">
      <xdr:nvSpPr>
        <xdr:cNvPr id="444" name="n_1aveValue【港湾・漁港】&#10;一人当たり有形固定資産（償却資産）額"/>
        <xdr:cNvSpPr txBox="1"/>
      </xdr:nvSpPr>
      <xdr:spPr>
        <a:xfrm>
          <a:off x="9359411" y="179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153243</xdr:rowOff>
    </xdr:from>
    <xdr:ext cx="534377" cy="259045"/>
    <xdr:sp macro="" textlink="">
      <xdr:nvSpPr>
        <xdr:cNvPr id="445" name="n_2aveValue【港湾・漁港】&#10;一人当たり有形固定資産（償却資産）額"/>
        <xdr:cNvSpPr txBox="1"/>
      </xdr:nvSpPr>
      <xdr:spPr>
        <a:xfrm>
          <a:off x="8483111" y="179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169015</xdr:rowOff>
    </xdr:from>
    <xdr:ext cx="534377" cy="259045"/>
    <xdr:sp macro="" textlink="">
      <xdr:nvSpPr>
        <xdr:cNvPr id="446" name="n_3aveValue【港湾・漁港】&#10;一人当たり有形固定資産（償却資産）額"/>
        <xdr:cNvSpPr txBox="1"/>
      </xdr:nvSpPr>
      <xdr:spPr>
        <a:xfrm>
          <a:off x="75941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96410</xdr:rowOff>
    </xdr:from>
    <xdr:ext cx="534377" cy="259045"/>
    <xdr:sp macro="" textlink="">
      <xdr:nvSpPr>
        <xdr:cNvPr id="447" name="n_1mainValue【港湾・漁港】&#10;一人当たり有形固定資産（償却資産）額"/>
        <xdr:cNvSpPr txBox="1"/>
      </xdr:nvSpPr>
      <xdr:spPr>
        <a:xfrm>
          <a:off x="9359411" y="1844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111746</xdr:rowOff>
    </xdr:from>
    <xdr:ext cx="534377" cy="259045"/>
    <xdr:sp macro="" textlink="">
      <xdr:nvSpPr>
        <xdr:cNvPr id="448" name="n_2mainValue【港湾・漁港】&#10;一人当たり有形固定資産（償却資産）額"/>
        <xdr:cNvSpPr txBox="1"/>
      </xdr:nvSpPr>
      <xdr:spPr>
        <a:xfrm>
          <a:off x="8483111" y="1845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117688</xdr:rowOff>
    </xdr:from>
    <xdr:ext cx="534377" cy="259045"/>
    <xdr:sp macro="" textlink="">
      <xdr:nvSpPr>
        <xdr:cNvPr id="449" name="n_3mainValue【港湾・漁港】&#10;一人当たり有形固定資産（償却資産）額"/>
        <xdr:cNvSpPr txBox="1"/>
      </xdr:nvSpPr>
      <xdr:spPr>
        <a:xfrm>
          <a:off x="7594111" y="184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0" name="テキスト ボックス 4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1" name="直線コネクタ 4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2" name="テキスト ボックス 4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3" name="直線コネクタ 4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4" name="テキスト ボックス 4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5" name="直線コネクタ 4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6" name="テキスト ボックス 4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7" name="直線コネクタ 4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8" name="テキスト ボックス 4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9" name="直線コネクタ 4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0" name="テキスト ボックス 4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40005</xdr:rowOff>
    </xdr:from>
    <xdr:to>
      <xdr:col>85</xdr:col>
      <xdr:colOff>126364</xdr:colOff>
      <xdr:row>41</xdr:row>
      <xdr:rowOff>139065</xdr:rowOff>
    </xdr:to>
    <xdr:cxnSp macro="">
      <xdr:nvCxnSpPr>
        <xdr:cNvPr id="474" name="直線コネクタ 473"/>
        <xdr:cNvCxnSpPr/>
      </xdr:nvCxnSpPr>
      <xdr:spPr>
        <a:xfrm flipV="1">
          <a:off x="16318864" y="586930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75"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76" name="直線コネクタ 475"/>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158132</xdr:rowOff>
    </xdr:from>
    <xdr:ext cx="405111" cy="259045"/>
    <xdr:sp macro="" textlink="">
      <xdr:nvSpPr>
        <xdr:cNvPr id="477" name="【認定こども園・幼稚園・保育所】&#10;有形固定資産減価償却率最大値テキスト"/>
        <xdr:cNvSpPr txBox="1"/>
      </xdr:nvSpPr>
      <xdr:spPr>
        <a:xfrm>
          <a:off x="16357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40005</xdr:rowOff>
    </xdr:from>
    <xdr:to>
      <xdr:col>86</xdr:col>
      <xdr:colOff>25400</xdr:colOff>
      <xdr:row>34</xdr:row>
      <xdr:rowOff>40005</xdr:rowOff>
    </xdr:to>
    <xdr:cxnSp macro="">
      <xdr:nvCxnSpPr>
        <xdr:cNvPr id="478" name="直線コネクタ 477"/>
        <xdr:cNvCxnSpPr/>
      </xdr:nvCxnSpPr>
      <xdr:spPr>
        <a:xfrm>
          <a:off x="16230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38117</xdr:rowOff>
    </xdr:from>
    <xdr:ext cx="405111" cy="259045"/>
    <xdr:sp macro="" textlink="">
      <xdr:nvSpPr>
        <xdr:cNvPr id="479" name="【認定こども園・幼稚園・保育所】&#10;有形固定資産減価償却率平均値テキスト"/>
        <xdr:cNvSpPr txBox="1"/>
      </xdr:nvSpPr>
      <xdr:spPr>
        <a:xfrm>
          <a:off x="16357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480" name="フローチャート: 判断 479"/>
        <xdr:cNvSpPr/>
      </xdr:nvSpPr>
      <xdr:spPr>
        <a:xfrm>
          <a:off x="16268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38735</xdr:rowOff>
    </xdr:from>
    <xdr:to>
      <xdr:col>81</xdr:col>
      <xdr:colOff>101600</xdr:colOff>
      <xdr:row>38</xdr:row>
      <xdr:rowOff>140335</xdr:rowOff>
    </xdr:to>
    <xdr:sp macro="" textlink="">
      <xdr:nvSpPr>
        <xdr:cNvPr id="481" name="フローチャート: 判断 480"/>
        <xdr:cNvSpPr/>
      </xdr:nvSpPr>
      <xdr:spPr>
        <a:xfrm>
          <a:off x="15430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52070</xdr:rowOff>
    </xdr:from>
    <xdr:to>
      <xdr:col>76</xdr:col>
      <xdr:colOff>165100</xdr:colOff>
      <xdr:row>38</xdr:row>
      <xdr:rowOff>153670</xdr:rowOff>
    </xdr:to>
    <xdr:sp macro="" textlink="">
      <xdr:nvSpPr>
        <xdr:cNvPr id="482" name="フローチャート: 判断 481"/>
        <xdr:cNvSpPr/>
      </xdr:nvSpPr>
      <xdr:spPr>
        <a:xfrm>
          <a:off x="14541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483" name="フローチャート: 判断 482"/>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489" name="楕円 488"/>
        <xdr:cNvSpPr/>
      </xdr:nvSpPr>
      <xdr:spPr>
        <a:xfrm>
          <a:off x="16268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166387</xdr:rowOff>
    </xdr:from>
    <xdr:ext cx="405111" cy="259045"/>
    <xdr:sp macro="" textlink="">
      <xdr:nvSpPr>
        <xdr:cNvPr id="490" name="【認定こども園・幼稚園・保育所】&#10;有形固定資産減価償却率該当値テキスト"/>
        <xdr:cNvSpPr txBox="1"/>
      </xdr:nvSpPr>
      <xdr:spPr>
        <a:xfrm>
          <a:off x="16357600"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145415</xdr:rowOff>
    </xdr:from>
    <xdr:to>
      <xdr:col>81</xdr:col>
      <xdr:colOff>101600</xdr:colOff>
      <xdr:row>38</xdr:row>
      <xdr:rowOff>75565</xdr:rowOff>
    </xdr:to>
    <xdr:sp macro="" textlink="">
      <xdr:nvSpPr>
        <xdr:cNvPr id="491" name="楕円 490"/>
        <xdr:cNvSpPr/>
      </xdr:nvSpPr>
      <xdr:spPr>
        <a:xfrm>
          <a:off x="1543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22860</xdr:rowOff>
    </xdr:from>
    <xdr:to>
      <xdr:col>85</xdr:col>
      <xdr:colOff>127000</xdr:colOff>
      <xdr:row>38</xdr:row>
      <xdr:rowOff>24765</xdr:rowOff>
    </xdr:to>
    <xdr:cxnSp macro="">
      <xdr:nvCxnSpPr>
        <xdr:cNvPr id="492" name="直線コネクタ 491"/>
        <xdr:cNvCxnSpPr/>
      </xdr:nvCxnSpPr>
      <xdr:spPr>
        <a:xfrm flipV="1">
          <a:off x="15481300" y="65379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29210</xdr:rowOff>
    </xdr:from>
    <xdr:to>
      <xdr:col>76</xdr:col>
      <xdr:colOff>165100</xdr:colOff>
      <xdr:row>38</xdr:row>
      <xdr:rowOff>130810</xdr:rowOff>
    </xdr:to>
    <xdr:sp macro="" textlink="">
      <xdr:nvSpPr>
        <xdr:cNvPr id="493" name="楕円 492"/>
        <xdr:cNvSpPr/>
      </xdr:nvSpPr>
      <xdr:spPr>
        <a:xfrm>
          <a:off x="14541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24765</xdr:rowOff>
    </xdr:from>
    <xdr:to>
      <xdr:col>81</xdr:col>
      <xdr:colOff>50800</xdr:colOff>
      <xdr:row>38</xdr:row>
      <xdr:rowOff>80010</xdr:rowOff>
    </xdr:to>
    <xdr:cxnSp macro="">
      <xdr:nvCxnSpPr>
        <xdr:cNvPr id="494" name="直線コネクタ 493"/>
        <xdr:cNvCxnSpPr/>
      </xdr:nvCxnSpPr>
      <xdr:spPr>
        <a:xfrm flipV="1">
          <a:off x="14592300" y="65398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90170</xdr:rowOff>
    </xdr:from>
    <xdr:to>
      <xdr:col>72</xdr:col>
      <xdr:colOff>38100</xdr:colOff>
      <xdr:row>39</xdr:row>
      <xdr:rowOff>20320</xdr:rowOff>
    </xdr:to>
    <xdr:sp macro="" textlink="">
      <xdr:nvSpPr>
        <xdr:cNvPr id="495" name="楕円 494"/>
        <xdr:cNvSpPr/>
      </xdr:nvSpPr>
      <xdr:spPr>
        <a:xfrm>
          <a:off x="13652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80010</xdr:rowOff>
    </xdr:from>
    <xdr:to>
      <xdr:col>76</xdr:col>
      <xdr:colOff>114300</xdr:colOff>
      <xdr:row>38</xdr:row>
      <xdr:rowOff>140970</xdr:rowOff>
    </xdr:to>
    <xdr:cxnSp macro="">
      <xdr:nvCxnSpPr>
        <xdr:cNvPr id="496" name="直線コネクタ 495"/>
        <xdr:cNvCxnSpPr/>
      </xdr:nvCxnSpPr>
      <xdr:spPr>
        <a:xfrm flipV="1">
          <a:off x="13703300" y="65951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131462</xdr:rowOff>
    </xdr:from>
    <xdr:ext cx="405111" cy="259045"/>
    <xdr:sp macro="" textlink="">
      <xdr:nvSpPr>
        <xdr:cNvPr id="497" name="n_1aveValue【認定こども園・幼稚園・保育所】&#10;有形固定資産減価償却率"/>
        <xdr:cNvSpPr txBox="1"/>
      </xdr:nvSpPr>
      <xdr:spPr>
        <a:xfrm>
          <a:off x="15266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498" name="n_2aveValue【認定こども園・幼稚園・保育所】&#10;有形固定資産減価償却率"/>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499" name="n_3aveValue【認定こども園・幼稚園・保育所】&#10;有形固定資産減価償却率"/>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92092</xdr:rowOff>
    </xdr:from>
    <xdr:ext cx="405111" cy="259045"/>
    <xdr:sp macro="" textlink="">
      <xdr:nvSpPr>
        <xdr:cNvPr id="500" name="n_1mainValue【認定こども園・幼稚園・保育所】&#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147337</xdr:rowOff>
    </xdr:from>
    <xdr:ext cx="405111" cy="259045"/>
    <xdr:sp macro="" textlink="">
      <xdr:nvSpPr>
        <xdr:cNvPr id="501" name="n_2mainValue【認定こども園・幼稚園・保育所】&#10;有形固定資産減価償却率"/>
        <xdr:cNvSpPr txBox="1"/>
      </xdr:nvSpPr>
      <xdr:spPr>
        <a:xfrm>
          <a:off x="14389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11447</xdr:rowOff>
    </xdr:from>
    <xdr:ext cx="405111" cy="259045"/>
    <xdr:sp macro="" textlink="">
      <xdr:nvSpPr>
        <xdr:cNvPr id="502" name="n_3mainValue【認定こども園・幼稚園・保育所】&#10;有形固定資産減価償却率"/>
        <xdr:cNvSpPr txBox="1"/>
      </xdr:nvSpPr>
      <xdr:spPr>
        <a:xfrm>
          <a:off x="13500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3" name="直線コネクタ 51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4" name="テキスト ボックス 51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5" name="直線コネクタ 51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6" name="テキスト ボックス 51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7" name="直線コネクタ 51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8" name="テキスト ボックス 51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9" name="直線コネクタ 51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0" name="テキスト ボックス 51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1" name="直線コネクタ 52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2" name="テキスト ボックス 52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4" name="テキスト ボックス 52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22860</xdr:rowOff>
    </xdr:from>
    <xdr:to>
      <xdr:col>116</xdr:col>
      <xdr:colOff>62864</xdr:colOff>
      <xdr:row>41</xdr:row>
      <xdr:rowOff>19050</xdr:rowOff>
    </xdr:to>
    <xdr:cxnSp macro="">
      <xdr:nvCxnSpPr>
        <xdr:cNvPr id="526" name="直線コネクタ 525"/>
        <xdr:cNvCxnSpPr/>
      </xdr:nvCxnSpPr>
      <xdr:spPr>
        <a:xfrm flipV="1">
          <a:off x="22160864" y="58521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22877</xdr:rowOff>
    </xdr:from>
    <xdr:ext cx="469744" cy="259045"/>
    <xdr:sp macro="" textlink="">
      <xdr:nvSpPr>
        <xdr:cNvPr id="527" name="【認定こども園・幼稚園・保育所】&#10;一人当たり面積最小値テキスト"/>
        <xdr:cNvSpPr txBox="1"/>
      </xdr:nvSpPr>
      <xdr:spPr>
        <a:xfrm>
          <a:off x="22199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528" name="直線コネクタ 527"/>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140987</xdr:rowOff>
    </xdr:from>
    <xdr:ext cx="469744" cy="259045"/>
    <xdr:sp macro="" textlink="">
      <xdr:nvSpPr>
        <xdr:cNvPr id="529" name="【認定こども園・幼稚園・保育所】&#10;一人当たり面積最大値テキスト"/>
        <xdr:cNvSpPr txBox="1"/>
      </xdr:nvSpPr>
      <xdr:spPr>
        <a:xfrm>
          <a:off x="22199600"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22860</xdr:rowOff>
    </xdr:from>
    <xdr:to>
      <xdr:col>116</xdr:col>
      <xdr:colOff>152400</xdr:colOff>
      <xdr:row>34</xdr:row>
      <xdr:rowOff>22860</xdr:rowOff>
    </xdr:to>
    <xdr:cxnSp macro="">
      <xdr:nvCxnSpPr>
        <xdr:cNvPr id="530" name="直線コネクタ 529"/>
        <xdr:cNvCxnSpPr/>
      </xdr:nvCxnSpPr>
      <xdr:spPr>
        <a:xfrm>
          <a:off x="22072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114317</xdr:rowOff>
    </xdr:from>
    <xdr:ext cx="469744" cy="259045"/>
    <xdr:sp macro="" textlink="">
      <xdr:nvSpPr>
        <xdr:cNvPr id="531" name="【認定こども園・幼稚園・保育所】&#10;一人当たり面積平均値テキスト"/>
        <xdr:cNvSpPr txBox="1"/>
      </xdr:nvSpPr>
      <xdr:spPr>
        <a:xfrm>
          <a:off x="22199600" y="645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135890</xdr:rowOff>
    </xdr:from>
    <xdr:to>
      <xdr:col>116</xdr:col>
      <xdr:colOff>114300</xdr:colOff>
      <xdr:row>38</xdr:row>
      <xdr:rowOff>66040</xdr:rowOff>
    </xdr:to>
    <xdr:sp macro="" textlink="">
      <xdr:nvSpPr>
        <xdr:cNvPr id="532" name="フローチャート: 判断 531"/>
        <xdr:cNvSpPr/>
      </xdr:nvSpPr>
      <xdr:spPr>
        <a:xfrm>
          <a:off x="22110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533" name="フローチャート: 判断 532"/>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143510</xdr:rowOff>
    </xdr:from>
    <xdr:to>
      <xdr:col>107</xdr:col>
      <xdr:colOff>101600</xdr:colOff>
      <xdr:row>38</xdr:row>
      <xdr:rowOff>73660</xdr:rowOff>
    </xdr:to>
    <xdr:sp macro="" textlink="">
      <xdr:nvSpPr>
        <xdr:cNvPr id="534" name="フローチャート: 判断 533"/>
        <xdr:cNvSpPr/>
      </xdr:nvSpPr>
      <xdr:spPr>
        <a:xfrm>
          <a:off x="20383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35" name="フローチャート: 判断 534"/>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13970</xdr:rowOff>
    </xdr:from>
    <xdr:to>
      <xdr:col>116</xdr:col>
      <xdr:colOff>114300</xdr:colOff>
      <xdr:row>37</xdr:row>
      <xdr:rowOff>115570</xdr:rowOff>
    </xdr:to>
    <xdr:sp macro="" textlink="">
      <xdr:nvSpPr>
        <xdr:cNvPr id="541" name="楕円 540"/>
        <xdr:cNvSpPr/>
      </xdr:nvSpPr>
      <xdr:spPr>
        <a:xfrm>
          <a:off x="22110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36847</xdr:rowOff>
    </xdr:from>
    <xdr:ext cx="469744" cy="259045"/>
    <xdr:sp macro="" textlink="">
      <xdr:nvSpPr>
        <xdr:cNvPr id="542" name="【認定こども園・幼稚園・保育所】&#10;一人当たり面積該当値テキスト"/>
        <xdr:cNvSpPr txBox="1"/>
      </xdr:nvSpPr>
      <xdr:spPr>
        <a:xfrm>
          <a:off x="22199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13970</xdr:rowOff>
    </xdr:from>
    <xdr:to>
      <xdr:col>112</xdr:col>
      <xdr:colOff>38100</xdr:colOff>
      <xdr:row>37</xdr:row>
      <xdr:rowOff>115570</xdr:rowOff>
    </xdr:to>
    <xdr:sp macro="" textlink="">
      <xdr:nvSpPr>
        <xdr:cNvPr id="543" name="楕円 542"/>
        <xdr:cNvSpPr/>
      </xdr:nvSpPr>
      <xdr:spPr>
        <a:xfrm>
          <a:off x="2127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64770</xdr:rowOff>
    </xdr:from>
    <xdr:to>
      <xdr:col>116</xdr:col>
      <xdr:colOff>63500</xdr:colOff>
      <xdr:row>37</xdr:row>
      <xdr:rowOff>64770</xdr:rowOff>
    </xdr:to>
    <xdr:cxnSp macro="">
      <xdr:nvCxnSpPr>
        <xdr:cNvPr id="544" name="直線コネクタ 543"/>
        <xdr:cNvCxnSpPr/>
      </xdr:nvCxnSpPr>
      <xdr:spPr>
        <a:xfrm>
          <a:off x="21323300" y="6408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162560</xdr:rowOff>
    </xdr:from>
    <xdr:to>
      <xdr:col>107</xdr:col>
      <xdr:colOff>101600</xdr:colOff>
      <xdr:row>37</xdr:row>
      <xdr:rowOff>92710</xdr:rowOff>
    </xdr:to>
    <xdr:sp macro="" textlink="">
      <xdr:nvSpPr>
        <xdr:cNvPr id="545" name="楕円 544"/>
        <xdr:cNvSpPr/>
      </xdr:nvSpPr>
      <xdr:spPr>
        <a:xfrm>
          <a:off x="20383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41910</xdr:rowOff>
    </xdr:from>
    <xdr:to>
      <xdr:col>111</xdr:col>
      <xdr:colOff>177800</xdr:colOff>
      <xdr:row>37</xdr:row>
      <xdr:rowOff>64770</xdr:rowOff>
    </xdr:to>
    <xdr:cxnSp macro="">
      <xdr:nvCxnSpPr>
        <xdr:cNvPr id="546" name="直線コネクタ 545"/>
        <xdr:cNvCxnSpPr/>
      </xdr:nvCxnSpPr>
      <xdr:spPr>
        <a:xfrm>
          <a:off x="20434300" y="6385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170180</xdr:rowOff>
    </xdr:from>
    <xdr:to>
      <xdr:col>102</xdr:col>
      <xdr:colOff>165100</xdr:colOff>
      <xdr:row>37</xdr:row>
      <xdr:rowOff>100330</xdr:rowOff>
    </xdr:to>
    <xdr:sp macro="" textlink="">
      <xdr:nvSpPr>
        <xdr:cNvPr id="547" name="楕円 546"/>
        <xdr:cNvSpPr/>
      </xdr:nvSpPr>
      <xdr:spPr>
        <a:xfrm>
          <a:off x="19494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41910</xdr:rowOff>
    </xdr:from>
    <xdr:to>
      <xdr:col>107</xdr:col>
      <xdr:colOff>50800</xdr:colOff>
      <xdr:row>37</xdr:row>
      <xdr:rowOff>49530</xdr:rowOff>
    </xdr:to>
    <xdr:cxnSp macro="">
      <xdr:nvCxnSpPr>
        <xdr:cNvPr id="548" name="直線コネクタ 547"/>
        <xdr:cNvCxnSpPr/>
      </xdr:nvCxnSpPr>
      <xdr:spPr>
        <a:xfrm flipV="1">
          <a:off x="19545300" y="6385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57167</xdr:rowOff>
    </xdr:from>
    <xdr:ext cx="469744" cy="259045"/>
    <xdr:sp macro="" textlink="">
      <xdr:nvSpPr>
        <xdr:cNvPr id="549" name="n_1aveValue【認定こども園・幼稚園・保育所】&#10;一人当たり面積"/>
        <xdr:cNvSpPr txBox="1"/>
      </xdr:nvSpPr>
      <xdr:spPr>
        <a:xfrm>
          <a:off x="210757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64787</xdr:rowOff>
    </xdr:from>
    <xdr:ext cx="469744" cy="259045"/>
    <xdr:sp macro="" textlink="">
      <xdr:nvSpPr>
        <xdr:cNvPr id="550" name="n_2aveValue【認定こども園・幼稚園・保育所】&#10;一人当たり面積"/>
        <xdr:cNvSpPr txBox="1"/>
      </xdr:nvSpPr>
      <xdr:spPr>
        <a:xfrm>
          <a:off x="20199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551" name="n_3ave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132097</xdr:rowOff>
    </xdr:from>
    <xdr:ext cx="469744" cy="259045"/>
    <xdr:sp macro="" textlink="">
      <xdr:nvSpPr>
        <xdr:cNvPr id="552" name="n_1main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109237</xdr:rowOff>
    </xdr:from>
    <xdr:ext cx="469744" cy="259045"/>
    <xdr:sp macro="" textlink="">
      <xdr:nvSpPr>
        <xdr:cNvPr id="553" name="n_2mainValue【認定こども園・幼稚園・保育所】&#10;一人当たり面積"/>
        <xdr:cNvSpPr txBox="1"/>
      </xdr:nvSpPr>
      <xdr:spPr>
        <a:xfrm>
          <a:off x="20199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116857</xdr:rowOff>
    </xdr:from>
    <xdr:ext cx="469744" cy="259045"/>
    <xdr:sp macro="" textlink="">
      <xdr:nvSpPr>
        <xdr:cNvPr id="554" name="n_3mainValue【認定こども園・幼稚園・保育所】&#10;一人当たり面積"/>
        <xdr:cNvSpPr txBox="1"/>
      </xdr:nvSpPr>
      <xdr:spPr>
        <a:xfrm>
          <a:off x="19310427"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5" name="テキスト ボックス 56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6" name="直線コネクタ 56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7" name="テキスト ボックス 56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8" name="直線コネクタ 56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9" name="テキスト ボックス 56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0" name="直線コネクタ 56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1" name="テキスト ボックス 57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2" name="直線コネクタ 57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3" name="テキスト ボックス 57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4" name="直線コネクタ 57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5" name="テキスト ボックス 57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6" name="直線コネクタ 57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7" name="テキスト ボックス 57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9" name="テキスト ボックス 5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19594</xdr:rowOff>
    </xdr:to>
    <xdr:cxnSp macro="">
      <xdr:nvCxnSpPr>
        <xdr:cNvPr id="581" name="直線コネクタ 580"/>
        <xdr:cNvCxnSpPr/>
      </xdr:nvCxnSpPr>
      <xdr:spPr>
        <a:xfrm flipV="1">
          <a:off x="16318864" y="9627326"/>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582"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583" name="直線コネクタ 582"/>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84"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85" name="直線コネクタ 584"/>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65150</xdr:rowOff>
    </xdr:from>
    <xdr:ext cx="405111" cy="259045"/>
    <xdr:sp macro="" textlink="">
      <xdr:nvSpPr>
        <xdr:cNvPr id="586" name="【学校施設】&#10;有形固定資産減価償却率平均値テキスト"/>
        <xdr:cNvSpPr txBox="1"/>
      </xdr:nvSpPr>
      <xdr:spPr>
        <a:xfrm>
          <a:off x="16357600" y="1000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587" name="フローチャート: 判断 586"/>
        <xdr:cNvSpPr/>
      </xdr:nvSpPr>
      <xdr:spPr>
        <a:xfrm>
          <a:off x="162687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588" name="フローチャート: 判断 587"/>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107587</xdr:rowOff>
    </xdr:from>
    <xdr:to>
      <xdr:col>76</xdr:col>
      <xdr:colOff>165100</xdr:colOff>
      <xdr:row>60</xdr:row>
      <xdr:rowOff>37737</xdr:rowOff>
    </xdr:to>
    <xdr:sp macro="" textlink="">
      <xdr:nvSpPr>
        <xdr:cNvPr id="589" name="フローチャート: 判断 588"/>
        <xdr:cNvSpPr/>
      </xdr:nvSpPr>
      <xdr:spPr>
        <a:xfrm>
          <a:off x="14541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135346</xdr:rowOff>
    </xdr:from>
    <xdr:to>
      <xdr:col>72</xdr:col>
      <xdr:colOff>38100</xdr:colOff>
      <xdr:row>59</xdr:row>
      <xdr:rowOff>65496</xdr:rowOff>
    </xdr:to>
    <xdr:sp macro="" textlink="">
      <xdr:nvSpPr>
        <xdr:cNvPr id="590" name="フローチャート: 判断 589"/>
        <xdr:cNvSpPr/>
      </xdr:nvSpPr>
      <xdr:spPr>
        <a:xfrm>
          <a:off x="13652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596" name="楕円 595"/>
        <xdr:cNvSpPr/>
      </xdr:nvSpPr>
      <xdr:spPr>
        <a:xfrm>
          <a:off x="162687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135000</xdr:rowOff>
    </xdr:from>
    <xdr:ext cx="405111" cy="259045"/>
    <xdr:sp macro="" textlink="">
      <xdr:nvSpPr>
        <xdr:cNvPr id="597" name="【学校施設】&#10;有形固定資産減価償却率該当値テキスト"/>
        <xdr:cNvSpPr txBox="1"/>
      </xdr:nvSpPr>
      <xdr:spPr>
        <a:xfrm>
          <a:off x="16357600"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156573</xdr:rowOff>
    </xdr:from>
    <xdr:to>
      <xdr:col>81</xdr:col>
      <xdr:colOff>101600</xdr:colOff>
      <xdr:row>60</xdr:row>
      <xdr:rowOff>86723</xdr:rowOff>
    </xdr:to>
    <xdr:sp macro="" textlink="">
      <xdr:nvSpPr>
        <xdr:cNvPr id="598" name="楕円 597"/>
        <xdr:cNvSpPr/>
      </xdr:nvSpPr>
      <xdr:spPr>
        <a:xfrm>
          <a:off x="15430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35923</xdr:rowOff>
    </xdr:from>
    <xdr:to>
      <xdr:col>85</xdr:col>
      <xdr:colOff>127000</xdr:colOff>
      <xdr:row>60</xdr:row>
      <xdr:rowOff>35923</xdr:rowOff>
    </xdr:to>
    <xdr:cxnSp macro="">
      <xdr:nvCxnSpPr>
        <xdr:cNvPr id="599" name="直線コネクタ 598"/>
        <xdr:cNvCxnSpPr/>
      </xdr:nvCxnSpPr>
      <xdr:spPr>
        <a:xfrm>
          <a:off x="15481300" y="103229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163104</xdr:rowOff>
    </xdr:from>
    <xdr:to>
      <xdr:col>76</xdr:col>
      <xdr:colOff>165100</xdr:colOff>
      <xdr:row>60</xdr:row>
      <xdr:rowOff>93254</xdr:rowOff>
    </xdr:to>
    <xdr:sp macro="" textlink="">
      <xdr:nvSpPr>
        <xdr:cNvPr id="600" name="楕円 599"/>
        <xdr:cNvSpPr/>
      </xdr:nvSpPr>
      <xdr:spPr>
        <a:xfrm>
          <a:off x="14541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35923</xdr:rowOff>
    </xdr:from>
    <xdr:to>
      <xdr:col>81</xdr:col>
      <xdr:colOff>50800</xdr:colOff>
      <xdr:row>60</xdr:row>
      <xdr:rowOff>42454</xdr:rowOff>
    </xdr:to>
    <xdr:cxnSp macro="">
      <xdr:nvCxnSpPr>
        <xdr:cNvPr id="601" name="直線コネクタ 600"/>
        <xdr:cNvCxnSpPr/>
      </xdr:nvCxnSpPr>
      <xdr:spPr>
        <a:xfrm flipV="1">
          <a:off x="14592300" y="103229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xdr:rowOff>
    </xdr:from>
    <xdr:to>
      <xdr:col>72</xdr:col>
      <xdr:colOff>38100</xdr:colOff>
      <xdr:row>60</xdr:row>
      <xdr:rowOff>103051</xdr:rowOff>
    </xdr:to>
    <xdr:sp macro="" textlink="">
      <xdr:nvSpPr>
        <xdr:cNvPr id="602" name="楕円 601"/>
        <xdr:cNvSpPr/>
      </xdr:nvSpPr>
      <xdr:spPr>
        <a:xfrm>
          <a:off x="13652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42454</xdr:rowOff>
    </xdr:from>
    <xdr:to>
      <xdr:col>76</xdr:col>
      <xdr:colOff>114300</xdr:colOff>
      <xdr:row>60</xdr:row>
      <xdr:rowOff>52251</xdr:rowOff>
    </xdr:to>
    <xdr:cxnSp macro="">
      <xdr:nvCxnSpPr>
        <xdr:cNvPr id="603" name="直線コネクタ 602"/>
        <xdr:cNvCxnSpPr/>
      </xdr:nvCxnSpPr>
      <xdr:spPr>
        <a:xfrm flipV="1">
          <a:off x="13703300" y="103294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604" name="n_1aveValue【学校施設】&#10;有形固定資産減価償却率"/>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54264</xdr:rowOff>
    </xdr:from>
    <xdr:ext cx="405111" cy="259045"/>
    <xdr:sp macro="" textlink="">
      <xdr:nvSpPr>
        <xdr:cNvPr id="605" name="n_2aveValue【学校施設】&#10;有形固定資産減価償却率"/>
        <xdr:cNvSpPr txBox="1"/>
      </xdr:nvSpPr>
      <xdr:spPr>
        <a:xfrm>
          <a:off x="14389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82023</xdr:rowOff>
    </xdr:from>
    <xdr:ext cx="405111" cy="259045"/>
    <xdr:sp macro="" textlink="">
      <xdr:nvSpPr>
        <xdr:cNvPr id="606" name="n_3aveValue【学校施設】&#10;有形固定資産減価償却率"/>
        <xdr:cNvSpPr txBox="1"/>
      </xdr:nvSpPr>
      <xdr:spPr>
        <a:xfrm>
          <a:off x="13500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77850</xdr:rowOff>
    </xdr:from>
    <xdr:ext cx="405111" cy="259045"/>
    <xdr:sp macro="" textlink="">
      <xdr:nvSpPr>
        <xdr:cNvPr id="607" name="n_1mainValue【学校施設】&#10;有形固定資産減価償却率"/>
        <xdr:cNvSpPr txBox="1"/>
      </xdr:nvSpPr>
      <xdr:spPr>
        <a:xfrm>
          <a:off x="152660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84381</xdr:rowOff>
    </xdr:from>
    <xdr:ext cx="405111" cy="259045"/>
    <xdr:sp macro="" textlink="">
      <xdr:nvSpPr>
        <xdr:cNvPr id="608" name="n_2mainValue【学校施設】&#10;有形固定資産減価償却率"/>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94178</xdr:rowOff>
    </xdr:from>
    <xdr:ext cx="405111" cy="259045"/>
    <xdr:sp macro="" textlink="">
      <xdr:nvSpPr>
        <xdr:cNvPr id="609" name="n_3mainValue【学校施設】&#10;有形固定資産減価償却率"/>
        <xdr:cNvSpPr txBox="1"/>
      </xdr:nvSpPr>
      <xdr:spPr>
        <a:xfrm>
          <a:off x="13500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0" name="テキスト ボックス 6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21" name="直線コネクタ 6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2" name="テキスト ボックス 6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3" name="直線コネクタ 6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4" name="テキスト ボックス 6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5" name="直線コネクタ 6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6" name="テキスト ボックス 6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7" name="直線コネクタ 6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8" name="テキスト ボックス 6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59893</xdr:rowOff>
    </xdr:from>
    <xdr:to>
      <xdr:col>116</xdr:col>
      <xdr:colOff>62864</xdr:colOff>
      <xdr:row>64</xdr:row>
      <xdr:rowOff>98755</xdr:rowOff>
    </xdr:to>
    <xdr:cxnSp macro="">
      <xdr:nvCxnSpPr>
        <xdr:cNvPr id="632" name="直線コネクタ 631"/>
        <xdr:cNvCxnSpPr/>
      </xdr:nvCxnSpPr>
      <xdr:spPr>
        <a:xfrm flipV="1">
          <a:off x="22160864" y="9489643"/>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102582</xdr:rowOff>
    </xdr:from>
    <xdr:ext cx="469744" cy="259045"/>
    <xdr:sp macro="" textlink="">
      <xdr:nvSpPr>
        <xdr:cNvPr id="633" name="【学校施設】&#10;一人当たり面積最小値テキスト"/>
        <xdr:cNvSpPr txBox="1"/>
      </xdr:nvSpPr>
      <xdr:spPr>
        <a:xfrm>
          <a:off x="22199600" y="1107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98755</xdr:rowOff>
    </xdr:from>
    <xdr:to>
      <xdr:col>116</xdr:col>
      <xdr:colOff>152400</xdr:colOff>
      <xdr:row>64</xdr:row>
      <xdr:rowOff>98755</xdr:rowOff>
    </xdr:to>
    <xdr:cxnSp macro="">
      <xdr:nvCxnSpPr>
        <xdr:cNvPr id="634" name="直線コネクタ 633"/>
        <xdr:cNvCxnSpPr/>
      </xdr:nvCxnSpPr>
      <xdr:spPr>
        <a:xfrm>
          <a:off x="22072600" y="1107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6570</xdr:rowOff>
    </xdr:from>
    <xdr:ext cx="469744" cy="259045"/>
    <xdr:sp macro="" textlink="">
      <xdr:nvSpPr>
        <xdr:cNvPr id="635" name="【学校施設】&#10;一人当たり面積最大値テキスト"/>
        <xdr:cNvSpPr txBox="1"/>
      </xdr:nvSpPr>
      <xdr:spPr>
        <a:xfrm>
          <a:off x="22199600" y="926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59893</xdr:rowOff>
    </xdr:from>
    <xdr:to>
      <xdr:col>116</xdr:col>
      <xdr:colOff>152400</xdr:colOff>
      <xdr:row>55</xdr:row>
      <xdr:rowOff>59893</xdr:rowOff>
    </xdr:to>
    <xdr:cxnSp macro="">
      <xdr:nvCxnSpPr>
        <xdr:cNvPr id="636" name="直線コネクタ 635"/>
        <xdr:cNvCxnSpPr/>
      </xdr:nvCxnSpPr>
      <xdr:spPr>
        <a:xfrm>
          <a:off x="22072600" y="948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29125</xdr:rowOff>
    </xdr:from>
    <xdr:ext cx="469744" cy="259045"/>
    <xdr:sp macro="" textlink="">
      <xdr:nvSpPr>
        <xdr:cNvPr id="637" name="【学校施設】&#10;一人当たり面積平均値テキスト"/>
        <xdr:cNvSpPr txBox="1"/>
      </xdr:nvSpPr>
      <xdr:spPr>
        <a:xfrm>
          <a:off x="22199600" y="10316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50698</xdr:rowOff>
    </xdr:from>
    <xdr:to>
      <xdr:col>116</xdr:col>
      <xdr:colOff>114300</xdr:colOff>
      <xdr:row>60</xdr:row>
      <xdr:rowOff>152298</xdr:rowOff>
    </xdr:to>
    <xdr:sp macro="" textlink="">
      <xdr:nvSpPr>
        <xdr:cNvPr id="638" name="フローチャート: 判断 637"/>
        <xdr:cNvSpPr/>
      </xdr:nvSpPr>
      <xdr:spPr>
        <a:xfrm>
          <a:off x="22110700" y="1033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55270</xdr:rowOff>
    </xdr:from>
    <xdr:to>
      <xdr:col>112</xdr:col>
      <xdr:colOff>38100</xdr:colOff>
      <xdr:row>60</xdr:row>
      <xdr:rowOff>156870</xdr:rowOff>
    </xdr:to>
    <xdr:sp macro="" textlink="">
      <xdr:nvSpPr>
        <xdr:cNvPr id="639" name="フローチャート: 判断 638"/>
        <xdr:cNvSpPr/>
      </xdr:nvSpPr>
      <xdr:spPr>
        <a:xfrm>
          <a:off x="21272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79959</xdr:rowOff>
    </xdr:from>
    <xdr:to>
      <xdr:col>107</xdr:col>
      <xdr:colOff>101600</xdr:colOff>
      <xdr:row>61</xdr:row>
      <xdr:rowOff>10109</xdr:rowOff>
    </xdr:to>
    <xdr:sp macro="" textlink="">
      <xdr:nvSpPr>
        <xdr:cNvPr id="640" name="フローチャート: 判断 639"/>
        <xdr:cNvSpPr/>
      </xdr:nvSpPr>
      <xdr:spPr>
        <a:xfrm>
          <a:off x="20383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132537</xdr:rowOff>
    </xdr:from>
    <xdr:to>
      <xdr:col>102</xdr:col>
      <xdr:colOff>165100</xdr:colOff>
      <xdr:row>62</xdr:row>
      <xdr:rowOff>62687</xdr:rowOff>
    </xdr:to>
    <xdr:sp macro="" textlink="">
      <xdr:nvSpPr>
        <xdr:cNvPr id="641" name="フローチャート: 判断 640"/>
        <xdr:cNvSpPr/>
      </xdr:nvSpPr>
      <xdr:spPr>
        <a:xfrm>
          <a:off x="19494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88646</xdr:rowOff>
    </xdr:from>
    <xdr:to>
      <xdr:col>116</xdr:col>
      <xdr:colOff>114300</xdr:colOff>
      <xdr:row>58</xdr:row>
      <xdr:rowOff>18796</xdr:rowOff>
    </xdr:to>
    <xdr:sp macro="" textlink="">
      <xdr:nvSpPr>
        <xdr:cNvPr id="647" name="楕円 646"/>
        <xdr:cNvSpPr/>
      </xdr:nvSpPr>
      <xdr:spPr>
        <a:xfrm>
          <a:off x="221107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111523</xdr:rowOff>
    </xdr:from>
    <xdr:ext cx="469744" cy="259045"/>
    <xdr:sp macro="" textlink="">
      <xdr:nvSpPr>
        <xdr:cNvPr id="648" name="【学校施設】&#10;一人当たり面積該当値テキスト"/>
        <xdr:cNvSpPr txBox="1"/>
      </xdr:nvSpPr>
      <xdr:spPr>
        <a:xfrm>
          <a:off x="22199600" y="971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109677</xdr:rowOff>
    </xdr:from>
    <xdr:to>
      <xdr:col>112</xdr:col>
      <xdr:colOff>38100</xdr:colOff>
      <xdr:row>58</xdr:row>
      <xdr:rowOff>39827</xdr:rowOff>
    </xdr:to>
    <xdr:sp macro="" textlink="">
      <xdr:nvSpPr>
        <xdr:cNvPr id="649" name="楕円 648"/>
        <xdr:cNvSpPr/>
      </xdr:nvSpPr>
      <xdr:spPr>
        <a:xfrm>
          <a:off x="21272500" y="98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139446</xdr:rowOff>
    </xdr:from>
    <xdr:to>
      <xdr:col>116</xdr:col>
      <xdr:colOff>63500</xdr:colOff>
      <xdr:row>57</xdr:row>
      <xdr:rowOff>160477</xdr:rowOff>
    </xdr:to>
    <xdr:cxnSp macro="">
      <xdr:nvCxnSpPr>
        <xdr:cNvPr id="650" name="直線コネクタ 649"/>
        <xdr:cNvCxnSpPr/>
      </xdr:nvCxnSpPr>
      <xdr:spPr>
        <a:xfrm flipV="1">
          <a:off x="21323300" y="9912096"/>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107848</xdr:rowOff>
    </xdr:from>
    <xdr:to>
      <xdr:col>107</xdr:col>
      <xdr:colOff>101600</xdr:colOff>
      <xdr:row>60</xdr:row>
      <xdr:rowOff>37998</xdr:rowOff>
    </xdr:to>
    <xdr:sp macro="" textlink="">
      <xdr:nvSpPr>
        <xdr:cNvPr id="651" name="楕円 650"/>
        <xdr:cNvSpPr/>
      </xdr:nvSpPr>
      <xdr:spPr>
        <a:xfrm>
          <a:off x="20383500" y="102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160477</xdr:rowOff>
    </xdr:from>
    <xdr:to>
      <xdr:col>111</xdr:col>
      <xdr:colOff>177800</xdr:colOff>
      <xdr:row>59</xdr:row>
      <xdr:rowOff>158648</xdr:rowOff>
    </xdr:to>
    <xdr:cxnSp macro="">
      <xdr:nvCxnSpPr>
        <xdr:cNvPr id="652" name="直線コネクタ 651"/>
        <xdr:cNvCxnSpPr/>
      </xdr:nvCxnSpPr>
      <xdr:spPr>
        <a:xfrm flipV="1">
          <a:off x="20434300" y="9933127"/>
          <a:ext cx="889000" cy="34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133909</xdr:rowOff>
    </xdr:from>
    <xdr:to>
      <xdr:col>102</xdr:col>
      <xdr:colOff>165100</xdr:colOff>
      <xdr:row>59</xdr:row>
      <xdr:rowOff>64059</xdr:rowOff>
    </xdr:to>
    <xdr:sp macro="" textlink="">
      <xdr:nvSpPr>
        <xdr:cNvPr id="653" name="楕円 652"/>
        <xdr:cNvSpPr/>
      </xdr:nvSpPr>
      <xdr:spPr>
        <a:xfrm>
          <a:off x="19494500" y="100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13259</xdr:rowOff>
    </xdr:from>
    <xdr:to>
      <xdr:col>107</xdr:col>
      <xdr:colOff>50800</xdr:colOff>
      <xdr:row>59</xdr:row>
      <xdr:rowOff>158648</xdr:rowOff>
    </xdr:to>
    <xdr:cxnSp macro="">
      <xdr:nvCxnSpPr>
        <xdr:cNvPr id="654" name="直線コネクタ 653"/>
        <xdr:cNvCxnSpPr/>
      </xdr:nvCxnSpPr>
      <xdr:spPr>
        <a:xfrm>
          <a:off x="19545300" y="10128809"/>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147997</xdr:rowOff>
    </xdr:from>
    <xdr:ext cx="469744" cy="259045"/>
    <xdr:sp macro="" textlink="">
      <xdr:nvSpPr>
        <xdr:cNvPr id="655" name="n_1aveValue【学校施設】&#10;一人当たり面積"/>
        <xdr:cNvSpPr txBox="1"/>
      </xdr:nvSpPr>
      <xdr:spPr>
        <a:xfrm>
          <a:off x="21075727" y="104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1236</xdr:rowOff>
    </xdr:from>
    <xdr:ext cx="469744" cy="259045"/>
    <xdr:sp macro="" textlink="">
      <xdr:nvSpPr>
        <xdr:cNvPr id="656" name="n_2aveValue【学校施設】&#10;一人当たり面積"/>
        <xdr:cNvSpPr txBox="1"/>
      </xdr:nvSpPr>
      <xdr:spPr>
        <a:xfrm>
          <a:off x="201994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53814</xdr:rowOff>
    </xdr:from>
    <xdr:ext cx="469744" cy="259045"/>
    <xdr:sp macro="" textlink="">
      <xdr:nvSpPr>
        <xdr:cNvPr id="657" name="n_3aveValue【学校施設】&#10;一人当たり面積"/>
        <xdr:cNvSpPr txBox="1"/>
      </xdr:nvSpPr>
      <xdr:spPr>
        <a:xfrm>
          <a:off x="19310427" y="10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56354</xdr:rowOff>
    </xdr:from>
    <xdr:ext cx="469744" cy="259045"/>
    <xdr:sp macro="" textlink="">
      <xdr:nvSpPr>
        <xdr:cNvPr id="658" name="n_1mainValue【学校施設】&#10;一人当たり面積"/>
        <xdr:cNvSpPr txBox="1"/>
      </xdr:nvSpPr>
      <xdr:spPr>
        <a:xfrm>
          <a:off x="21075727" y="965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54525</xdr:rowOff>
    </xdr:from>
    <xdr:ext cx="469744" cy="259045"/>
    <xdr:sp macro="" textlink="">
      <xdr:nvSpPr>
        <xdr:cNvPr id="659" name="n_2mainValue【学校施設】&#10;一人当たり面積"/>
        <xdr:cNvSpPr txBox="1"/>
      </xdr:nvSpPr>
      <xdr:spPr>
        <a:xfrm>
          <a:off x="20199427" y="999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80586</xdr:rowOff>
    </xdr:from>
    <xdr:ext cx="469744" cy="259045"/>
    <xdr:sp macro="" textlink="">
      <xdr:nvSpPr>
        <xdr:cNvPr id="660" name="n_3mainValue【学校施設】&#10;一人当たり面積"/>
        <xdr:cNvSpPr txBox="1"/>
      </xdr:nvSpPr>
      <xdr:spPr>
        <a:xfrm>
          <a:off x="19310427" y="985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1" name="テキスト ボックス 67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2" name="直線コネクタ 67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3" name="テキスト ボックス 67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4" name="直線コネクタ 67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5" name="テキスト ボックス 67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6" name="直線コネクタ 67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7" name="テキスト ボックス 67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8" name="直線コネクタ 67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9" name="テキスト ボックス 67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0" name="直線コネクタ 67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1" name="テキスト ボックス 68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xdr:rowOff>
    </xdr:from>
    <xdr:to>
      <xdr:col>85</xdr:col>
      <xdr:colOff>126364</xdr:colOff>
      <xdr:row>86</xdr:row>
      <xdr:rowOff>0</xdr:rowOff>
    </xdr:to>
    <xdr:cxnSp macro="">
      <xdr:nvCxnSpPr>
        <xdr:cNvPr id="685" name="直線コネクタ 684"/>
        <xdr:cNvCxnSpPr/>
      </xdr:nvCxnSpPr>
      <xdr:spPr>
        <a:xfrm flipV="1">
          <a:off x="16318864" y="133807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3827</xdr:rowOff>
    </xdr:from>
    <xdr:ext cx="405111" cy="259045"/>
    <xdr:sp macro="" textlink="">
      <xdr:nvSpPr>
        <xdr:cNvPr id="686" name="【児童館】&#10;有形固定資産減価償却率最小値テキスト"/>
        <xdr:cNvSpPr txBox="1"/>
      </xdr:nvSpPr>
      <xdr:spPr>
        <a:xfrm>
          <a:off x="163576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0</xdr:rowOff>
    </xdr:from>
    <xdr:to>
      <xdr:col>86</xdr:col>
      <xdr:colOff>25400</xdr:colOff>
      <xdr:row>86</xdr:row>
      <xdr:rowOff>0</xdr:rowOff>
    </xdr:to>
    <xdr:cxnSp macro="">
      <xdr:nvCxnSpPr>
        <xdr:cNvPr id="687" name="直線コネクタ 686"/>
        <xdr:cNvCxnSpPr/>
      </xdr:nvCxnSpPr>
      <xdr:spPr>
        <a:xfrm>
          <a:off x="16230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125747</xdr:rowOff>
    </xdr:from>
    <xdr:ext cx="405111" cy="259045"/>
    <xdr:sp macro="" textlink="">
      <xdr:nvSpPr>
        <xdr:cNvPr id="688" name="【児童館】&#10;有形固定資産減価償却率最大値テキスト"/>
        <xdr:cNvSpPr txBox="1"/>
      </xdr:nvSpPr>
      <xdr:spPr>
        <a:xfrm>
          <a:off x="16357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xdr:rowOff>
    </xdr:from>
    <xdr:to>
      <xdr:col>86</xdr:col>
      <xdr:colOff>25400</xdr:colOff>
      <xdr:row>78</xdr:row>
      <xdr:rowOff>7620</xdr:rowOff>
    </xdr:to>
    <xdr:cxnSp macro="">
      <xdr:nvCxnSpPr>
        <xdr:cNvPr id="689" name="直線コネクタ 688"/>
        <xdr:cNvCxnSpPr/>
      </xdr:nvCxnSpPr>
      <xdr:spPr>
        <a:xfrm>
          <a:off x="16230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72407</xdr:rowOff>
    </xdr:from>
    <xdr:ext cx="405111" cy="259045"/>
    <xdr:sp macro="" textlink="">
      <xdr:nvSpPr>
        <xdr:cNvPr id="690" name="【児童館】&#10;有形固定資産減価償却率平均値テキスト"/>
        <xdr:cNvSpPr txBox="1"/>
      </xdr:nvSpPr>
      <xdr:spPr>
        <a:xfrm>
          <a:off x="16357600" y="1430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93980</xdr:rowOff>
    </xdr:from>
    <xdr:to>
      <xdr:col>85</xdr:col>
      <xdr:colOff>177800</xdr:colOff>
      <xdr:row>84</xdr:row>
      <xdr:rowOff>24130</xdr:rowOff>
    </xdr:to>
    <xdr:sp macro="" textlink="">
      <xdr:nvSpPr>
        <xdr:cNvPr id="691" name="フローチャート: 判断 690"/>
        <xdr:cNvSpPr/>
      </xdr:nvSpPr>
      <xdr:spPr>
        <a:xfrm>
          <a:off x="162687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88264</xdr:rowOff>
    </xdr:from>
    <xdr:to>
      <xdr:col>81</xdr:col>
      <xdr:colOff>101600</xdr:colOff>
      <xdr:row>84</xdr:row>
      <xdr:rowOff>18414</xdr:rowOff>
    </xdr:to>
    <xdr:sp macro="" textlink="">
      <xdr:nvSpPr>
        <xdr:cNvPr id="692" name="フローチャート: 判断 691"/>
        <xdr:cNvSpPr/>
      </xdr:nvSpPr>
      <xdr:spPr>
        <a:xfrm>
          <a:off x="15430500" y="1431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42545</xdr:rowOff>
    </xdr:from>
    <xdr:to>
      <xdr:col>76</xdr:col>
      <xdr:colOff>165100</xdr:colOff>
      <xdr:row>83</xdr:row>
      <xdr:rowOff>144145</xdr:rowOff>
    </xdr:to>
    <xdr:sp macro="" textlink="">
      <xdr:nvSpPr>
        <xdr:cNvPr id="693" name="フローチャート: 判断 692"/>
        <xdr:cNvSpPr/>
      </xdr:nvSpPr>
      <xdr:spPr>
        <a:xfrm>
          <a:off x="14541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156845</xdr:rowOff>
    </xdr:from>
    <xdr:to>
      <xdr:col>72</xdr:col>
      <xdr:colOff>38100</xdr:colOff>
      <xdr:row>83</xdr:row>
      <xdr:rowOff>86995</xdr:rowOff>
    </xdr:to>
    <xdr:sp macro="" textlink="">
      <xdr:nvSpPr>
        <xdr:cNvPr id="694" name="フローチャート: 判断 693"/>
        <xdr:cNvSpPr/>
      </xdr:nvSpPr>
      <xdr:spPr>
        <a:xfrm>
          <a:off x="13652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76836</xdr:rowOff>
    </xdr:from>
    <xdr:to>
      <xdr:col>85</xdr:col>
      <xdr:colOff>177800</xdr:colOff>
      <xdr:row>84</xdr:row>
      <xdr:rowOff>6986</xdr:rowOff>
    </xdr:to>
    <xdr:sp macro="" textlink="">
      <xdr:nvSpPr>
        <xdr:cNvPr id="700" name="楕円 699"/>
        <xdr:cNvSpPr/>
      </xdr:nvSpPr>
      <xdr:spPr>
        <a:xfrm>
          <a:off x="162687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99713</xdr:rowOff>
    </xdr:from>
    <xdr:ext cx="405111" cy="259045"/>
    <xdr:sp macro="" textlink="">
      <xdr:nvSpPr>
        <xdr:cNvPr id="701" name="【児童館】&#10;有形固定資産減価償却率該当値テキスト"/>
        <xdr:cNvSpPr txBox="1"/>
      </xdr:nvSpPr>
      <xdr:spPr>
        <a:xfrm>
          <a:off x="16357600" y="1415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76836</xdr:rowOff>
    </xdr:from>
    <xdr:to>
      <xdr:col>81</xdr:col>
      <xdr:colOff>101600</xdr:colOff>
      <xdr:row>84</xdr:row>
      <xdr:rowOff>6986</xdr:rowOff>
    </xdr:to>
    <xdr:sp macro="" textlink="">
      <xdr:nvSpPr>
        <xdr:cNvPr id="702" name="楕円 701"/>
        <xdr:cNvSpPr/>
      </xdr:nvSpPr>
      <xdr:spPr>
        <a:xfrm>
          <a:off x="15430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127636</xdr:rowOff>
    </xdr:from>
    <xdr:to>
      <xdr:col>85</xdr:col>
      <xdr:colOff>127000</xdr:colOff>
      <xdr:row>83</xdr:row>
      <xdr:rowOff>127636</xdr:rowOff>
    </xdr:to>
    <xdr:cxnSp macro="">
      <xdr:nvCxnSpPr>
        <xdr:cNvPr id="703" name="直線コネクタ 702"/>
        <xdr:cNvCxnSpPr/>
      </xdr:nvCxnSpPr>
      <xdr:spPr>
        <a:xfrm>
          <a:off x="15481300" y="14357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149225</xdr:rowOff>
    </xdr:from>
    <xdr:to>
      <xdr:col>76</xdr:col>
      <xdr:colOff>165100</xdr:colOff>
      <xdr:row>84</xdr:row>
      <xdr:rowOff>79375</xdr:rowOff>
    </xdr:to>
    <xdr:sp macro="" textlink="">
      <xdr:nvSpPr>
        <xdr:cNvPr id="704" name="楕円 703"/>
        <xdr:cNvSpPr/>
      </xdr:nvSpPr>
      <xdr:spPr>
        <a:xfrm>
          <a:off x="14541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127636</xdr:rowOff>
    </xdr:from>
    <xdr:to>
      <xdr:col>81</xdr:col>
      <xdr:colOff>50800</xdr:colOff>
      <xdr:row>84</xdr:row>
      <xdr:rowOff>28575</xdr:rowOff>
    </xdr:to>
    <xdr:cxnSp macro="">
      <xdr:nvCxnSpPr>
        <xdr:cNvPr id="705" name="直線コネクタ 704"/>
        <xdr:cNvCxnSpPr/>
      </xdr:nvCxnSpPr>
      <xdr:spPr>
        <a:xfrm flipV="1">
          <a:off x="14592300" y="14357986"/>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52070</xdr:rowOff>
    </xdr:from>
    <xdr:to>
      <xdr:col>72</xdr:col>
      <xdr:colOff>38100</xdr:colOff>
      <xdr:row>84</xdr:row>
      <xdr:rowOff>153670</xdr:rowOff>
    </xdr:to>
    <xdr:sp macro="" textlink="">
      <xdr:nvSpPr>
        <xdr:cNvPr id="706" name="楕円 705"/>
        <xdr:cNvSpPr/>
      </xdr:nvSpPr>
      <xdr:spPr>
        <a:xfrm>
          <a:off x="13652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28575</xdr:rowOff>
    </xdr:from>
    <xdr:to>
      <xdr:col>76</xdr:col>
      <xdr:colOff>114300</xdr:colOff>
      <xdr:row>84</xdr:row>
      <xdr:rowOff>102870</xdr:rowOff>
    </xdr:to>
    <xdr:cxnSp macro="">
      <xdr:nvCxnSpPr>
        <xdr:cNvPr id="707" name="直線コネクタ 706"/>
        <xdr:cNvCxnSpPr/>
      </xdr:nvCxnSpPr>
      <xdr:spPr>
        <a:xfrm flipV="1">
          <a:off x="13703300" y="144303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9541</xdr:rowOff>
    </xdr:from>
    <xdr:ext cx="405111" cy="259045"/>
    <xdr:sp macro="" textlink="">
      <xdr:nvSpPr>
        <xdr:cNvPr id="708" name="n_1aveValue【児童館】&#10;有形固定資産減価償却率"/>
        <xdr:cNvSpPr txBox="1"/>
      </xdr:nvSpPr>
      <xdr:spPr>
        <a:xfrm>
          <a:off x="152660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160672</xdr:rowOff>
    </xdr:from>
    <xdr:ext cx="405111" cy="259045"/>
    <xdr:sp macro="" textlink="">
      <xdr:nvSpPr>
        <xdr:cNvPr id="709" name="n_2aveValue【児童館】&#10;有形固定資産減価償却率"/>
        <xdr:cNvSpPr txBox="1"/>
      </xdr:nvSpPr>
      <xdr:spPr>
        <a:xfrm>
          <a:off x="14389744" y="1404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103522</xdr:rowOff>
    </xdr:from>
    <xdr:ext cx="405111" cy="259045"/>
    <xdr:sp macro="" textlink="">
      <xdr:nvSpPr>
        <xdr:cNvPr id="710" name="n_3aveValue【児童館】&#10;有形固定資産減価償却率"/>
        <xdr:cNvSpPr txBox="1"/>
      </xdr:nvSpPr>
      <xdr:spPr>
        <a:xfrm>
          <a:off x="13500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23513</xdr:rowOff>
    </xdr:from>
    <xdr:ext cx="405111" cy="259045"/>
    <xdr:sp macro="" textlink="">
      <xdr:nvSpPr>
        <xdr:cNvPr id="711" name="n_1mainValue【児童館】&#10;有形固定資産減価償却率"/>
        <xdr:cNvSpPr txBox="1"/>
      </xdr:nvSpPr>
      <xdr:spPr>
        <a:xfrm>
          <a:off x="152660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70502</xdr:rowOff>
    </xdr:from>
    <xdr:ext cx="405111" cy="259045"/>
    <xdr:sp macro="" textlink="">
      <xdr:nvSpPr>
        <xdr:cNvPr id="712" name="n_2mainValue【児童館】&#10;有形固定資産減価償却率"/>
        <xdr:cNvSpPr txBox="1"/>
      </xdr:nvSpPr>
      <xdr:spPr>
        <a:xfrm>
          <a:off x="14389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144797</xdr:rowOff>
    </xdr:from>
    <xdr:ext cx="405111" cy="259045"/>
    <xdr:sp macro="" textlink="">
      <xdr:nvSpPr>
        <xdr:cNvPr id="713" name="n_3mainValue【児童館】&#10;有形固定資産減価償却率"/>
        <xdr:cNvSpPr txBox="1"/>
      </xdr:nvSpPr>
      <xdr:spPr>
        <a:xfrm>
          <a:off x="13500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4" name="直線コネクタ 72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5" name="テキスト ボックス 72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6" name="直線コネクタ 72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7" name="テキスト ボックス 72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8" name="直線コネクタ 72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9" name="テキスト ボックス 72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0" name="直線コネクタ 72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1" name="テキスト ボックス 73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140970</xdr:rowOff>
    </xdr:to>
    <xdr:cxnSp macro="">
      <xdr:nvCxnSpPr>
        <xdr:cNvPr id="735" name="直線コネクタ 734"/>
        <xdr:cNvCxnSpPr/>
      </xdr:nvCxnSpPr>
      <xdr:spPr>
        <a:xfrm flipV="1">
          <a:off x="22160864" y="134112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36"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37" name="直線コネクタ 73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738"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39" name="直線コネクタ 73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40" name="【児童館】&#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41" name="フローチャート: 判断 740"/>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42" name="フローチャート: 判断 74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43" name="フローチャート: 判断 742"/>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44" name="フローチャート: 判断 743"/>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50" name="楕円 749"/>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751" name="【児童館】&#10;一人当たり面積該当値テキスト"/>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752" name="楕円 751"/>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152400</xdr:rowOff>
    </xdr:to>
    <xdr:cxnSp macro="">
      <xdr:nvCxnSpPr>
        <xdr:cNvPr id="753" name="直線コネクタ 752"/>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754" name="楕円 753"/>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152400</xdr:rowOff>
    </xdr:to>
    <xdr:cxnSp macro="">
      <xdr:nvCxnSpPr>
        <xdr:cNvPr id="755" name="直線コネクタ 754"/>
        <xdr:cNvCxnSpPr/>
      </xdr:nvCxnSpPr>
      <xdr:spPr>
        <a:xfrm>
          <a:off x="20434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756" name="楕円 755"/>
        <xdr:cNvSpPr/>
      </xdr:nvSpPr>
      <xdr:spPr>
        <a:xfrm>
          <a:off x="19494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83</xdr:row>
      <xdr:rowOff>3811</xdr:rowOff>
    </xdr:to>
    <xdr:cxnSp macro="">
      <xdr:nvCxnSpPr>
        <xdr:cNvPr id="757" name="直線コネクタ 756"/>
        <xdr:cNvCxnSpPr/>
      </xdr:nvCxnSpPr>
      <xdr:spPr>
        <a:xfrm flipV="1">
          <a:off x="19545300" y="14211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58"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59"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760" name="n_3aveValue【児童館】&#10;一人当たり面積"/>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761" name="n_1main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62" name="n_2main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763" name="n_3main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4" name="テキスト ボックス 77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5" name="直線コネクタ 77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6" name="テキスト ボックス 77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7" name="直線コネクタ 77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8" name="テキスト ボックス 77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9" name="直線コネクタ 77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0" name="テキスト ボックス 77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1" name="直線コネクタ 78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82" name="テキスト ボックス 78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4" name="テキスト ボックス 7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126492</xdr:rowOff>
    </xdr:to>
    <xdr:cxnSp macro="">
      <xdr:nvCxnSpPr>
        <xdr:cNvPr id="786" name="直線コネクタ 785"/>
        <xdr:cNvCxnSpPr/>
      </xdr:nvCxnSpPr>
      <xdr:spPr>
        <a:xfrm flipV="1">
          <a:off x="16318864" y="172212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130319</xdr:rowOff>
    </xdr:from>
    <xdr:ext cx="405111" cy="259045"/>
    <xdr:sp macro="" textlink="">
      <xdr:nvSpPr>
        <xdr:cNvPr id="787" name="【公民館】&#10;有形固定資産減価償却率最小値テキスト"/>
        <xdr:cNvSpPr txBox="1"/>
      </xdr:nvSpPr>
      <xdr:spPr>
        <a:xfrm>
          <a:off x="16357600" y="186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126492</xdr:rowOff>
    </xdr:from>
    <xdr:to>
      <xdr:col>86</xdr:col>
      <xdr:colOff>25400</xdr:colOff>
      <xdr:row>108</xdr:row>
      <xdr:rowOff>126492</xdr:rowOff>
    </xdr:to>
    <xdr:cxnSp macro="">
      <xdr:nvCxnSpPr>
        <xdr:cNvPr id="788" name="直線コネクタ 787"/>
        <xdr:cNvCxnSpPr/>
      </xdr:nvCxnSpPr>
      <xdr:spPr>
        <a:xfrm>
          <a:off x="16230600" y="186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89"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90" name="直線コネクタ 78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159275</xdr:rowOff>
    </xdr:from>
    <xdr:ext cx="405111" cy="259045"/>
    <xdr:sp macro="" textlink="">
      <xdr:nvSpPr>
        <xdr:cNvPr id="791" name="【公民館】&#10;有形固定資産減価償却率平均値テキスト"/>
        <xdr:cNvSpPr txBox="1"/>
      </xdr:nvSpPr>
      <xdr:spPr>
        <a:xfrm>
          <a:off x="16357600" y="1816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xdr:rowOff>
    </xdr:from>
    <xdr:to>
      <xdr:col>85</xdr:col>
      <xdr:colOff>177800</xdr:colOff>
      <xdr:row>106</xdr:row>
      <xdr:rowOff>110998</xdr:rowOff>
    </xdr:to>
    <xdr:sp macro="" textlink="">
      <xdr:nvSpPr>
        <xdr:cNvPr id="792" name="フローチャート: 判断 791"/>
        <xdr:cNvSpPr/>
      </xdr:nvSpPr>
      <xdr:spPr>
        <a:xfrm>
          <a:off x="16268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157987</xdr:rowOff>
    </xdr:from>
    <xdr:to>
      <xdr:col>81</xdr:col>
      <xdr:colOff>101600</xdr:colOff>
      <xdr:row>106</xdr:row>
      <xdr:rowOff>88137</xdr:rowOff>
    </xdr:to>
    <xdr:sp macro="" textlink="">
      <xdr:nvSpPr>
        <xdr:cNvPr id="793" name="フローチャート: 判断 792"/>
        <xdr:cNvSpPr/>
      </xdr:nvSpPr>
      <xdr:spPr>
        <a:xfrm>
          <a:off x="154305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18542</xdr:rowOff>
    </xdr:from>
    <xdr:to>
      <xdr:col>76</xdr:col>
      <xdr:colOff>165100</xdr:colOff>
      <xdr:row>106</xdr:row>
      <xdr:rowOff>120142</xdr:rowOff>
    </xdr:to>
    <xdr:sp macro="" textlink="">
      <xdr:nvSpPr>
        <xdr:cNvPr id="794" name="フローチャート: 判断 793"/>
        <xdr:cNvSpPr/>
      </xdr:nvSpPr>
      <xdr:spPr>
        <a:xfrm>
          <a:off x="14541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43687</xdr:rowOff>
    </xdr:from>
    <xdr:to>
      <xdr:col>72</xdr:col>
      <xdr:colOff>38100</xdr:colOff>
      <xdr:row>106</xdr:row>
      <xdr:rowOff>145287</xdr:rowOff>
    </xdr:to>
    <xdr:sp macro="" textlink="">
      <xdr:nvSpPr>
        <xdr:cNvPr id="795" name="フローチャート: 判断 794"/>
        <xdr:cNvSpPr/>
      </xdr:nvSpPr>
      <xdr:spPr>
        <a:xfrm>
          <a:off x="13652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84837</xdr:rowOff>
    </xdr:from>
    <xdr:to>
      <xdr:col>85</xdr:col>
      <xdr:colOff>177800</xdr:colOff>
      <xdr:row>104</xdr:row>
      <xdr:rowOff>14987</xdr:rowOff>
    </xdr:to>
    <xdr:sp macro="" textlink="">
      <xdr:nvSpPr>
        <xdr:cNvPr id="801" name="楕円 800"/>
        <xdr:cNvSpPr/>
      </xdr:nvSpPr>
      <xdr:spPr>
        <a:xfrm>
          <a:off x="162687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107714</xdr:rowOff>
    </xdr:from>
    <xdr:ext cx="405111" cy="259045"/>
    <xdr:sp macro="" textlink="">
      <xdr:nvSpPr>
        <xdr:cNvPr id="802" name="【公民館】&#10;有形固定資産減価償却率該当値テキスト"/>
        <xdr:cNvSpPr txBox="1"/>
      </xdr:nvSpPr>
      <xdr:spPr>
        <a:xfrm>
          <a:off x="16357600" y="17595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43687</xdr:rowOff>
    </xdr:from>
    <xdr:to>
      <xdr:col>81</xdr:col>
      <xdr:colOff>101600</xdr:colOff>
      <xdr:row>103</xdr:row>
      <xdr:rowOff>145287</xdr:rowOff>
    </xdr:to>
    <xdr:sp macro="" textlink="">
      <xdr:nvSpPr>
        <xdr:cNvPr id="803" name="楕円 802"/>
        <xdr:cNvSpPr/>
      </xdr:nvSpPr>
      <xdr:spPr>
        <a:xfrm>
          <a:off x="15430500" y="177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94487</xdr:rowOff>
    </xdr:from>
    <xdr:to>
      <xdr:col>85</xdr:col>
      <xdr:colOff>127000</xdr:colOff>
      <xdr:row>103</xdr:row>
      <xdr:rowOff>135637</xdr:rowOff>
    </xdr:to>
    <xdr:cxnSp macro="">
      <xdr:nvCxnSpPr>
        <xdr:cNvPr id="804" name="直線コネクタ 803"/>
        <xdr:cNvCxnSpPr/>
      </xdr:nvCxnSpPr>
      <xdr:spPr>
        <a:xfrm>
          <a:off x="15481300" y="1775383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93980</xdr:rowOff>
    </xdr:from>
    <xdr:to>
      <xdr:col>76</xdr:col>
      <xdr:colOff>165100</xdr:colOff>
      <xdr:row>104</xdr:row>
      <xdr:rowOff>24130</xdr:rowOff>
    </xdr:to>
    <xdr:sp macro="" textlink="">
      <xdr:nvSpPr>
        <xdr:cNvPr id="805" name="楕円 804"/>
        <xdr:cNvSpPr/>
      </xdr:nvSpPr>
      <xdr:spPr>
        <a:xfrm>
          <a:off x="14541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94487</xdr:rowOff>
    </xdr:from>
    <xdr:to>
      <xdr:col>81</xdr:col>
      <xdr:colOff>50800</xdr:colOff>
      <xdr:row>103</xdr:row>
      <xdr:rowOff>144780</xdr:rowOff>
    </xdr:to>
    <xdr:cxnSp macro="">
      <xdr:nvCxnSpPr>
        <xdr:cNvPr id="806" name="直線コネクタ 805"/>
        <xdr:cNvCxnSpPr/>
      </xdr:nvCxnSpPr>
      <xdr:spPr>
        <a:xfrm flipV="1">
          <a:off x="14592300" y="1775383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807" name="楕円 806"/>
        <xdr:cNvSpPr/>
      </xdr:nvSpPr>
      <xdr:spPr>
        <a:xfrm>
          <a:off x="1365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144780</xdr:rowOff>
    </xdr:from>
    <xdr:to>
      <xdr:col>76</xdr:col>
      <xdr:colOff>114300</xdr:colOff>
      <xdr:row>104</xdr:row>
      <xdr:rowOff>156211</xdr:rowOff>
    </xdr:to>
    <xdr:cxnSp macro="">
      <xdr:nvCxnSpPr>
        <xdr:cNvPr id="808" name="直線コネクタ 807"/>
        <xdr:cNvCxnSpPr/>
      </xdr:nvCxnSpPr>
      <xdr:spPr>
        <a:xfrm flipV="1">
          <a:off x="13703300" y="1780413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79264</xdr:rowOff>
    </xdr:from>
    <xdr:ext cx="405111" cy="259045"/>
    <xdr:sp macro="" textlink="">
      <xdr:nvSpPr>
        <xdr:cNvPr id="809" name="n_1aveValue【公民館】&#10;有形固定資産減価償却率"/>
        <xdr:cNvSpPr txBox="1"/>
      </xdr:nvSpPr>
      <xdr:spPr>
        <a:xfrm>
          <a:off x="15266044" y="1825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111269</xdr:rowOff>
    </xdr:from>
    <xdr:ext cx="405111" cy="259045"/>
    <xdr:sp macro="" textlink="">
      <xdr:nvSpPr>
        <xdr:cNvPr id="810" name="n_2aveValue【公民館】&#10;有形固定資産減価償却率"/>
        <xdr:cNvSpPr txBox="1"/>
      </xdr:nvSpPr>
      <xdr:spPr>
        <a:xfrm>
          <a:off x="14389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136414</xdr:rowOff>
    </xdr:from>
    <xdr:ext cx="405111" cy="259045"/>
    <xdr:sp macro="" textlink="">
      <xdr:nvSpPr>
        <xdr:cNvPr id="811" name="n_3aveValue【公民館】&#10;有形固定資産減価償却率"/>
        <xdr:cNvSpPr txBox="1"/>
      </xdr:nvSpPr>
      <xdr:spPr>
        <a:xfrm>
          <a:off x="13500744"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161814</xdr:rowOff>
    </xdr:from>
    <xdr:ext cx="405111" cy="259045"/>
    <xdr:sp macro="" textlink="">
      <xdr:nvSpPr>
        <xdr:cNvPr id="812" name="n_1mainValue【公民館】&#10;有形固定資産減価償却率"/>
        <xdr:cNvSpPr txBox="1"/>
      </xdr:nvSpPr>
      <xdr:spPr>
        <a:xfrm>
          <a:off x="15266044" y="1747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40657</xdr:rowOff>
    </xdr:from>
    <xdr:ext cx="405111" cy="259045"/>
    <xdr:sp macro="" textlink="">
      <xdr:nvSpPr>
        <xdr:cNvPr id="813" name="n_2mainValue【公民館】&#10;有形固定資産減価償却率"/>
        <xdr:cNvSpPr txBox="1"/>
      </xdr:nvSpPr>
      <xdr:spPr>
        <a:xfrm>
          <a:off x="14389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814" name="n_3mainValue【公民館】&#10;有形固定資産減価償却率"/>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5" name="直線コネクタ 82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6" name="テキスト ボックス 82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7" name="直線コネクタ 82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8" name="テキスト ボックス 82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9" name="直線コネクタ 82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0" name="テキスト ボックス 82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1" name="直線コネクタ 83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2" name="テキスト ボックス 83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35052</xdr:rowOff>
    </xdr:to>
    <xdr:cxnSp macro="">
      <xdr:nvCxnSpPr>
        <xdr:cNvPr id="836" name="直線コネクタ 835"/>
        <xdr:cNvCxnSpPr/>
      </xdr:nvCxnSpPr>
      <xdr:spPr>
        <a:xfrm flipV="1">
          <a:off x="22160864" y="1730806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3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38" name="直線コネクタ 83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839"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840" name="直線コネクタ 839"/>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96283</xdr:rowOff>
    </xdr:from>
    <xdr:ext cx="469744" cy="259045"/>
    <xdr:sp macro="" textlink="">
      <xdr:nvSpPr>
        <xdr:cNvPr id="841" name="【公民館】&#10;一人当たり面積平均値テキスト"/>
        <xdr:cNvSpPr txBox="1"/>
      </xdr:nvSpPr>
      <xdr:spPr>
        <a:xfrm>
          <a:off x="22199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842" name="フローチャート: 判断 841"/>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43" name="フローチャート: 判断 842"/>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844" name="フローチャート: 判断 843"/>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45" name="フローチャート: 判断 844"/>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51" name="楕円 850"/>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95266</xdr:rowOff>
    </xdr:from>
    <xdr:ext cx="469744" cy="259045"/>
    <xdr:sp macro="" textlink="">
      <xdr:nvSpPr>
        <xdr:cNvPr id="852" name="【公民館】&#10;一人当たり面積該当値テキスト"/>
        <xdr:cNvSpPr txBox="1"/>
      </xdr:nvSpPr>
      <xdr:spPr>
        <a:xfrm>
          <a:off x="22199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121413</xdr:rowOff>
    </xdr:from>
    <xdr:to>
      <xdr:col>112</xdr:col>
      <xdr:colOff>38100</xdr:colOff>
      <xdr:row>107</xdr:row>
      <xdr:rowOff>51563</xdr:rowOff>
    </xdr:to>
    <xdr:sp macro="" textlink="">
      <xdr:nvSpPr>
        <xdr:cNvPr id="853" name="楕円 852"/>
        <xdr:cNvSpPr/>
      </xdr:nvSpPr>
      <xdr:spPr>
        <a:xfrm>
          <a:off x="21272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107</xdr:row>
      <xdr:rowOff>763</xdr:rowOff>
    </xdr:to>
    <xdr:cxnSp macro="">
      <xdr:nvCxnSpPr>
        <xdr:cNvPr id="854" name="直線コネクタ 853"/>
        <xdr:cNvCxnSpPr/>
      </xdr:nvCxnSpPr>
      <xdr:spPr>
        <a:xfrm flipV="1">
          <a:off x="21323300" y="183413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125985</xdr:rowOff>
    </xdr:from>
    <xdr:to>
      <xdr:col>107</xdr:col>
      <xdr:colOff>101600</xdr:colOff>
      <xdr:row>107</xdr:row>
      <xdr:rowOff>56135</xdr:rowOff>
    </xdr:to>
    <xdr:sp macro="" textlink="">
      <xdr:nvSpPr>
        <xdr:cNvPr id="855" name="楕円 854"/>
        <xdr:cNvSpPr/>
      </xdr:nvSpPr>
      <xdr:spPr>
        <a:xfrm>
          <a:off x="20383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763</xdr:rowOff>
    </xdr:from>
    <xdr:to>
      <xdr:col>111</xdr:col>
      <xdr:colOff>177800</xdr:colOff>
      <xdr:row>107</xdr:row>
      <xdr:rowOff>5335</xdr:rowOff>
    </xdr:to>
    <xdr:cxnSp macro="">
      <xdr:nvCxnSpPr>
        <xdr:cNvPr id="856" name="直線コネクタ 855"/>
        <xdr:cNvCxnSpPr/>
      </xdr:nvCxnSpPr>
      <xdr:spPr>
        <a:xfrm flipV="1">
          <a:off x="20434300" y="1834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141987</xdr:rowOff>
    </xdr:from>
    <xdr:to>
      <xdr:col>102</xdr:col>
      <xdr:colOff>165100</xdr:colOff>
      <xdr:row>106</xdr:row>
      <xdr:rowOff>72137</xdr:rowOff>
    </xdr:to>
    <xdr:sp macro="" textlink="">
      <xdr:nvSpPr>
        <xdr:cNvPr id="857" name="楕円 856"/>
        <xdr:cNvSpPr/>
      </xdr:nvSpPr>
      <xdr:spPr>
        <a:xfrm>
          <a:off x="19494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21337</xdr:rowOff>
    </xdr:from>
    <xdr:to>
      <xdr:col>107</xdr:col>
      <xdr:colOff>50800</xdr:colOff>
      <xdr:row>107</xdr:row>
      <xdr:rowOff>5335</xdr:rowOff>
    </xdr:to>
    <xdr:cxnSp macro="">
      <xdr:nvCxnSpPr>
        <xdr:cNvPr id="858" name="直線コネクタ 857"/>
        <xdr:cNvCxnSpPr/>
      </xdr:nvCxnSpPr>
      <xdr:spPr>
        <a:xfrm>
          <a:off x="19545300" y="18195037"/>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859"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860" name="n_2ave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61"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42690</xdr:rowOff>
    </xdr:from>
    <xdr:ext cx="469744" cy="259045"/>
    <xdr:sp macro="" textlink="">
      <xdr:nvSpPr>
        <xdr:cNvPr id="862" name="n_1mainValue【公民館】&#10;一人当たり面積"/>
        <xdr:cNvSpPr txBox="1"/>
      </xdr:nvSpPr>
      <xdr:spPr>
        <a:xfrm>
          <a:off x="210757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47262</xdr:rowOff>
    </xdr:from>
    <xdr:ext cx="469744" cy="259045"/>
    <xdr:sp macro="" textlink="">
      <xdr:nvSpPr>
        <xdr:cNvPr id="863" name="n_2mainValue【公民館】&#10;一人当たり面積"/>
        <xdr:cNvSpPr txBox="1"/>
      </xdr:nvSpPr>
      <xdr:spPr>
        <a:xfrm>
          <a:off x="20199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63264</xdr:rowOff>
    </xdr:from>
    <xdr:ext cx="469744" cy="259045"/>
    <xdr:sp macro="" textlink="">
      <xdr:nvSpPr>
        <xdr:cNvPr id="864" name="n_3mainValue【公民館】&#10;一人当たり面積"/>
        <xdr:cNvSpPr txBox="1"/>
      </xdr:nvSpPr>
      <xdr:spPr>
        <a:xfrm>
          <a:off x="19310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類似団体と比較して、特に有形固定資産減価償却率が高くなっている施設等は、橋りょう・トンネル、公営住宅、公民館である。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橋りょう・トンネルについては、橋りょうの有形固定資産減価償却率が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％であり特に高くなっている。市全体の橋りょうのうち、昭和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割が建設されており、建設後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年を経過した老朽橋りょうが増加している。橋りょうについては策定済みの橋りょう長寿命化計画を個別施設計画として位置づけ、計画に基づき架け替えや長寿命化対策に取り組んでいくこととしている。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公営住宅については有形固定資産減価償却率が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古くなった部屋の改修や給水設備の更新によって資産価値が上昇したことが理由として考えられるが、これらはあくまで一時的なものであり、今後も改善を必要とする住宅が増加することが懸念されるため、予防保全的な維持管理の推進により修繕周期の延長を図り、ライフサイクルコストの縮減に取り組むことと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公民館については有形固定資産減価償却率が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これは廃校となった小学校校舎をコミュニティセンターとして活用するための改修を進めていることが理由であるが、経年劣化が進んでいる公民館も多くあることから、引き続き段階的な大規模改修などを行いながら長寿命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127,168
126,443
1,311.53
70,277,530
67,959,115
1,158,985
39,093,595
75,120,038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126492</xdr:rowOff>
    </xdr:from>
    <xdr:to>
      <xdr:col>24</xdr:col>
      <xdr:colOff>62865</xdr:colOff>
      <xdr:row>42</xdr:row>
      <xdr:rowOff>73914</xdr:rowOff>
    </xdr:to>
    <xdr:cxnSp macro="">
      <xdr:nvCxnSpPr>
        <xdr:cNvPr id="54" name="直線コネクタ 53"/>
        <xdr:cNvCxnSpPr/>
      </xdr:nvCxnSpPr>
      <xdr:spPr>
        <a:xfrm flipV="1">
          <a:off x="4634865" y="5784342"/>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73169</xdr:rowOff>
    </xdr:from>
    <xdr:ext cx="405111" cy="259045"/>
    <xdr:sp macro="" textlink="">
      <xdr:nvSpPr>
        <xdr:cNvPr id="57" name="【図書館】&#10;有形固定資産減価償却率最大値テキスト"/>
        <xdr:cNvSpPr txBox="1"/>
      </xdr:nvSpPr>
      <xdr:spPr>
        <a:xfrm>
          <a:off x="4673600" y="555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126492</xdr:rowOff>
    </xdr:from>
    <xdr:to>
      <xdr:col>24</xdr:col>
      <xdr:colOff>152400</xdr:colOff>
      <xdr:row>33</xdr:row>
      <xdr:rowOff>126492</xdr:rowOff>
    </xdr:to>
    <xdr:cxnSp macro="">
      <xdr:nvCxnSpPr>
        <xdr:cNvPr id="58" name="直線コネクタ 57"/>
        <xdr:cNvCxnSpPr/>
      </xdr:nvCxnSpPr>
      <xdr:spPr>
        <a:xfrm>
          <a:off x="4546600" y="578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156989</xdr:rowOff>
    </xdr:from>
    <xdr:ext cx="405111" cy="259045"/>
    <xdr:sp macro="" textlink="">
      <xdr:nvSpPr>
        <xdr:cNvPr id="59" name="【図書館】&#10;有形固定資産減価償却率平均値テキスト"/>
        <xdr:cNvSpPr txBox="1"/>
      </xdr:nvSpPr>
      <xdr:spPr>
        <a:xfrm>
          <a:off x="4673600" y="6500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xdr:rowOff>
    </xdr:from>
    <xdr:to>
      <xdr:col>24</xdr:col>
      <xdr:colOff>114300</xdr:colOff>
      <xdr:row>38</xdr:row>
      <xdr:rowOff>108712</xdr:rowOff>
    </xdr:to>
    <xdr:sp macro="" textlink="">
      <xdr:nvSpPr>
        <xdr:cNvPr id="60" name="フローチャート: 判断 59"/>
        <xdr:cNvSpPr/>
      </xdr:nvSpPr>
      <xdr:spPr>
        <a:xfrm>
          <a:off x="4584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64262</xdr:rowOff>
    </xdr:from>
    <xdr:to>
      <xdr:col>20</xdr:col>
      <xdr:colOff>38100</xdr:colOff>
      <xdr:row>38</xdr:row>
      <xdr:rowOff>165862</xdr:rowOff>
    </xdr:to>
    <xdr:sp macro="" textlink="">
      <xdr:nvSpPr>
        <xdr:cNvPr id="61" name="フローチャート: 判断 60"/>
        <xdr:cNvSpPr/>
      </xdr:nvSpPr>
      <xdr:spPr>
        <a:xfrm>
          <a:off x="3746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156989</xdr:rowOff>
    </xdr:from>
    <xdr:ext cx="405111" cy="259045"/>
    <xdr:sp macro="" textlink="">
      <xdr:nvSpPr>
        <xdr:cNvPr id="62" name="n_1aveValue【図書館】&#10;有形固定資産減価償却率"/>
        <xdr:cNvSpPr txBox="1"/>
      </xdr:nvSpPr>
      <xdr:spPr>
        <a:xfrm>
          <a:off x="35820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96266</xdr:rowOff>
    </xdr:from>
    <xdr:to>
      <xdr:col>15</xdr:col>
      <xdr:colOff>101600</xdr:colOff>
      <xdr:row>39</xdr:row>
      <xdr:rowOff>26416</xdr:rowOff>
    </xdr:to>
    <xdr:sp macro="" textlink="">
      <xdr:nvSpPr>
        <xdr:cNvPr id="63" name="フローチャート: 判断 62"/>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17543</xdr:rowOff>
    </xdr:from>
    <xdr:ext cx="405111" cy="259045"/>
    <xdr:sp macro="" textlink="">
      <xdr:nvSpPr>
        <xdr:cNvPr id="64" name="n_2aveValue【図書館】&#10;有形固定資産減価償却率"/>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77978</xdr:rowOff>
    </xdr:from>
    <xdr:to>
      <xdr:col>10</xdr:col>
      <xdr:colOff>165100</xdr:colOff>
      <xdr:row>40</xdr:row>
      <xdr:rowOff>8128</xdr:rowOff>
    </xdr:to>
    <xdr:sp macro="" textlink="">
      <xdr:nvSpPr>
        <xdr:cNvPr id="65" name="フローチャート: 判断 64"/>
        <xdr:cNvSpPr/>
      </xdr:nvSpPr>
      <xdr:spPr>
        <a:xfrm>
          <a:off x="196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170705</xdr:rowOff>
    </xdr:from>
    <xdr:ext cx="405111" cy="259045"/>
    <xdr:sp macro="" textlink="">
      <xdr:nvSpPr>
        <xdr:cNvPr id="66" name="n_3aveValue【図書館】&#10;有形固定資産減価償却率"/>
        <xdr:cNvSpPr txBox="1"/>
      </xdr:nvSpPr>
      <xdr:spPr>
        <a:xfrm>
          <a:off x="18167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75692</xdr:rowOff>
    </xdr:from>
    <xdr:to>
      <xdr:col>24</xdr:col>
      <xdr:colOff>114300</xdr:colOff>
      <xdr:row>34</xdr:row>
      <xdr:rowOff>5842</xdr:rowOff>
    </xdr:to>
    <xdr:sp macro="" textlink="">
      <xdr:nvSpPr>
        <xdr:cNvPr id="72" name="楕円 71"/>
        <xdr:cNvSpPr/>
      </xdr:nvSpPr>
      <xdr:spPr>
        <a:xfrm>
          <a:off x="4584700" y="573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28719</xdr:rowOff>
    </xdr:from>
    <xdr:ext cx="405111" cy="259045"/>
    <xdr:sp macro="" textlink="">
      <xdr:nvSpPr>
        <xdr:cNvPr id="73" name="【図書館】&#10;有形固定資産減価償却率該当値テキスト"/>
        <xdr:cNvSpPr txBox="1"/>
      </xdr:nvSpPr>
      <xdr:spPr>
        <a:xfrm>
          <a:off x="4673600" y="568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18542</xdr:rowOff>
    </xdr:from>
    <xdr:to>
      <xdr:col>20</xdr:col>
      <xdr:colOff>38100</xdr:colOff>
      <xdr:row>33</xdr:row>
      <xdr:rowOff>120142</xdr:rowOff>
    </xdr:to>
    <xdr:sp macro="" textlink="">
      <xdr:nvSpPr>
        <xdr:cNvPr id="74" name="楕円 73"/>
        <xdr:cNvSpPr/>
      </xdr:nvSpPr>
      <xdr:spPr>
        <a:xfrm>
          <a:off x="3746500" y="56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69342</xdr:rowOff>
    </xdr:from>
    <xdr:to>
      <xdr:col>24</xdr:col>
      <xdr:colOff>63500</xdr:colOff>
      <xdr:row>33</xdr:row>
      <xdr:rowOff>126492</xdr:rowOff>
    </xdr:to>
    <xdr:cxnSp macro="">
      <xdr:nvCxnSpPr>
        <xdr:cNvPr id="75" name="直線コネクタ 74"/>
        <xdr:cNvCxnSpPr/>
      </xdr:nvCxnSpPr>
      <xdr:spPr>
        <a:xfrm>
          <a:off x="3797300" y="572719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135128</xdr:rowOff>
    </xdr:from>
    <xdr:to>
      <xdr:col>15</xdr:col>
      <xdr:colOff>101600</xdr:colOff>
      <xdr:row>34</xdr:row>
      <xdr:rowOff>65278</xdr:rowOff>
    </xdr:to>
    <xdr:sp macro="" textlink="">
      <xdr:nvSpPr>
        <xdr:cNvPr id="76" name="楕円 75"/>
        <xdr:cNvSpPr/>
      </xdr:nvSpPr>
      <xdr:spPr>
        <a:xfrm>
          <a:off x="2857500" y="57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69342</xdr:rowOff>
    </xdr:from>
    <xdr:to>
      <xdr:col>19</xdr:col>
      <xdr:colOff>177800</xdr:colOff>
      <xdr:row>34</xdr:row>
      <xdr:rowOff>14478</xdr:rowOff>
    </xdr:to>
    <xdr:cxnSp macro="">
      <xdr:nvCxnSpPr>
        <xdr:cNvPr id="77" name="直線コネクタ 76"/>
        <xdr:cNvCxnSpPr/>
      </xdr:nvCxnSpPr>
      <xdr:spPr>
        <a:xfrm flipV="1">
          <a:off x="2908300" y="5727192"/>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77978</xdr:rowOff>
    </xdr:from>
    <xdr:to>
      <xdr:col>10</xdr:col>
      <xdr:colOff>165100</xdr:colOff>
      <xdr:row>34</xdr:row>
      <xdr:rowOff>8128</xdr:rowOff>
    </xdr:to>
    <xdr:sp macro="" textlink="">
      <xdr:nvSpPr>
        <xdr:cNvPr id="78" name="楕円 77"/>
        <xdr:cNvSpPr/>
      </xdr:nvSpPr>
      <xdr:spPr>
        <a:xfrm>
          <a:off x="1968500" y="57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128778</xdr:rowOff>
    </xdr:from>
    <xdr:to>
      <xdr:col>15</xdr:col>
      <xdr:colOff>50800</xdr:colOff>
      <xdr:row>34</xdr:row>
      <xdr:rowOff>14478</xdr:rowOff>
    </xdr:to>
    <xdr:cxnSp macro="">
      <xdr:nvCxnSpPr>
        <xdr:cNvPr id="79" name="直線コネクタ 78"/>
        <xdr:cNvCxnSpPr/>
      </xdr:nvCxnSpPr>
      <xdr:spPr>
        <a:xfrm>
          <a:off x="2019300" y="578662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31</xdr:row>
      <xdr:rowOff>136669</xdr:rowOff>
    </xdr:from>
    <xdr:ext cx="405111" cy="259045"/>
    <xdr:sp macro="" textlink="">
      <xdr:nvSpPr>
        <xdr:cNvPr id="80" name="n_1mainValue【図書館】&#10;有形固定資産減価償却率"/>
        <xdr:cNvSpPr txBox="1"/>
      </xdr:nvSpPr>
      <xdr:spPr>
        <a:xfrm>
          <a:off x="3582044" y="545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81805</xdr:rowOff>
    </xdr:from>
    <xdr:ext cx="405111" cy="259045"/>
    <xdr:sp macro="" textlink="">
      <xdr:nvSpPr>
        <xdr:cNvPr id="81" name="n_2mainValue【図書館】&#10;有形固定資産減価償却率"/>
        <xdr:cNvSpPr txBox="1"/>
      </xdr:nvSpPr>
      <xdr:spPr>
        <a:xfrm>
          <a:off x="2705744" y="556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24655</xdr:rowOff>
    </xdr:from>
    <xdr:ext cx="405111" cy="259045"/>
    <xdr:sp macro="" textlink="">
      <xdr:nvSpPr>
        <xdr:cNvPr id="82" name="n_3mainValue【図書館】&#10;有形固定資産減価償却率"/>
        <xdr:cNvSpPr txBox="1"/>
      </xdr:nvSpPr>
      <xdr:spPr>
        <a:xfrm>
          <a:off x="1816744" y="551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4" name="直線コネクタ 9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5" name="テキスト ボックス 9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6" name="直線コネクタ 9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7" name="テキスト ボックス 9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8" name="直線コネクタ 9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9" name="テキスト ボックス 9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0" name="直線コネクタ 9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1" name="テキスト ボックス 10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2" name="直線コネクタ 10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3" name="テキスト ボックス 10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4" name="直線コネクタ 10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5" name="テキスト ボックス 10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149678</xdr:rowOff>
    </xdr:from>
    <xdr:to>
      <xdr:col>54</xdr:col>
      <xdr:colOff>189865</xdr:colOff>
      <xdr:row>42</xdr:row>
      <xdr:rowOff>157843</xdr:rowOff>
    </xdr:to>
    <xdr:cxnSp macro="">
      <xdr:nvCxnSpPr>
        <xdr:cNvPr id="109" name="直線コネクタ 108"/>
        <xdr:cNvCxnSpPr/>
      </xdr:nvCxnSpPr>
      <xdr:spPr>
        <a:xfrm flipV="1">
          <a:off x="10476865" y="58075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0"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1" name="直線コネクタ 110"/>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96355</xdr:rowOff>
    </xdr:from>
    <xdr:ext cx="469744" cy="259045"/>
    <xdr:sp macro="" textlink="">
      <xdr:nvSpPr>
        <xdr:cNvPr id="112" name="【図書館】&#10;一人当たり面積最大値テキスト"/>
        <xdr:cNvSpPr txBox="1"/>
      </xdr:nvSpPr>
      <xdr:spPr>
        <a:xfrm>
          <a:off x="105156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149678</xdr:rowOff>
    </xdr:from>
    <xdr:to>
      <xdr:col>55</xdr:col>
      <xdr:colOff>88900</xdr:colOff>
      <xdr:row>33</xdr:row>
      <xdr:rowOff>149678</xdr:rowOff>
    </xdr:to>
    <xdr:cxnSp macro="">
      <xdr:nvCxnSpPr>
        <xdr:cNvPr id="113" name="直線コネクタ 112"/>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170742</xdr:rowOff>
    </xdr:from>
    <xdr:ext cx="469744" cy="259045"/>
    <xdr:sp macro="" textlink="">
      <xdr:nvSpPr>
        <xdr:cNvPr id="114" name="【図書館】&#10;一人当たり面積平均値テキスト"/>
        <xdr:cNvSpPr txBox="1"/>
      </xdr:nvSpPr>
      <xdr:spPr>
        <a:xfrm>
          <a:off x="10515600" y="668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15" name="フローチャート: 判断 114"/>
        <xdr:cNvSpPr/>
      </xdr:nvSpPr>
      <xdr:spPr>
        <a:xfrm>
          <a:off x="104267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164193</xdr:rowOff>
    </xdr:from>
    <xdr:to>
      <xdr:col>50</xdr:col>
      <xdr:colOff>165100</xdr:colOff>
      <xdr:row>40</xdr:row>
      <xdr:rowOff>94343</xdr:rowOff>
    </xdr:to>
    <xdr:sp macro="" textlink="">
      <xdr:nvSpPr>
        <xdr:cNvPr id="116" name="フローチャート: 判断 115"/>
        <xdr:cNvSpPr/>
      </xdr:nvSpPr>
      <xdr:spPr>
        <a:xfrm>
          <a:off x="9588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110870</xdr:rowOff>
    </xdr:from>
    <xdr:ext cx="469744" cy="259045"/>
    <xdr:sp macro="" textlink="">
      <xdr:nvSpPr>
        <xdr:cNvPr id="117" name="n_1aveValue【図書館】&#10;一人当たり面積"/>
        <xdr:cNvSpPr txBox="1"/>
      </xdr:nvSpPr>
      <xdr:spPr>
        <a:xfrm>
          <a:off x="9391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131535</xdr:rowOff>
    </xdr:from>
    <xdr:to>
      <xdr:col>46</xdr:col>
      <xdr:colOff>38100</xdr:colOff>
      <xdr:row>40</xdr:row>
      <xdr:rowOff>61685</xdr:rowOff>
    </xdr:to>
    <xdr:sp macro="" textlink="">
      <xdr:nvSpPr>
        <xdr:cNvPr id="118" name="フローチャート: 判断 117"/>
        <xdr:cNvSpPr/>
      </xdr:nvSpPr>
      <xdr:spPr>
        <a:xfrm>
          <a:off x="8699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78212</xdr:rowOff>
    </xdr:from>
    <xdr:ext cx="469744" cy="259045"/>
    <xdr:sp macro="" textlink="">
      <xdr:nvSpPr>
        <xdr:cNvPr id="119" name="n_2aveValue【図書館】&#10;一人当たり面積"/>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131535</xdr:rowOff>
    </xdr:from>
    <xdr:to>
      <xdr:col>41</xdr:col>
      <xdr:colOff>101600</xdr:colOff>
      <xdr:row>40</xdr:row>
      <xdr:rowOff>61685</xdr:rowOff>
    </xdr:to>
    <xdr:sp macro="" textlink="">
      <xdr:nvSpPr>
        <xdr:cNvPr id="120" name="フローチャート: 判断 119"/>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78212</xdr:rowOff>
    </xdr:from>
    <xdr:ext cx="469744" cy="259045"/>
    <xdr:sp macro="" textlink="">
      <xdr:nvSpPr>
        <xdr:cNvPr id="121" name="n_3aveValue【図書館】&#10;一人当たり面積"/>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131535</xdr:rowOff>
    </xdr:from>
    <xdr:to>
      <xdr:col>55</xdr:col>
      <xdr:colOff>50800</xdr:colOff>
      <xdr:row>42</xdr:row>
      <xdr:rowOff>61685</xdr:rowOff>
    </xdr:to>
    <xdr:sp macro="" textlink="">
      <xdr:nvSpPr>
        <xdr:cNvPr id="127" name="楕円 126"/>
        <xdr:cNvSpPr/>
      </xdr:nvSpPr>
      <xdr:spPr>
        <a:xfrm>
          <a:off x="104267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109962</xdr:rowOff>
    </xdr:from>
    <xdr:ext cx="469744" cy="259045"/>
    <xdr:sp macro="" textlink="">
      <xdr:nvSpPr>
        <xdr:cNvPr id="128" name="【図書館】&#10;一人当たり面積該当値テキスト"/>
        <xdr:cNvSpPr txBox="1"/>
      </xdr:nvSpPr>
      <xdr:spPr>
        <a:xfrm>
          <a:off x="10515600"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131535</xdr:rowOff>
    </xdr:from>
    <xdr:to>
      <xdr:col>50</xdr:col>
      <xdr:colOff>165100</xdr:colOff>
      <xdr:row>42</xdr:row>
      <xdr:rowOff>61685</xdr:rowOff>
    </xdr:to>
    <xdr:sp macro="" textlink="">
      <xdr:nvSpPr>
        <xdr:cNvPr id="129" name="楕円 128"/>
        <xdr:cNvSpPr/>
      </xdr:nvSpPr>
      <xdr:spPr>
        <a:xfrm>
          <a:off x="9588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10885</xdr:rowOff>
    </xdr:from>
    <xdr:to>
      <xdr:col>55</xdr:col>
      <xdr:colOff>0</xdr:colOff>
      <xdr:row>42</xdr:row>
      <xdr:rowOff>10885</xdr:rowOff>
    </xdr:to>
    <xdr:cxnSp macro="">
      <xdr:nvCxnSpPr>
        <xdr:cNvPr id="130" name="直線コネクタ 129"/>
        <xdr:cNvCxnSpPr/>
      </xdr:nvCxnSpPr>
      <xdr:spPr>
        <a:xfrm>
          <a:off x="9639300" y="7211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147865</xdr:rowOff>
    </xdr:from>
    <xdr:to>
      <xdr:col>46</xdr:col>
      <xdr:colOff>38100</xdr:colOff>
      <xdr:row>42</xdr:row>
      <xdr:rowOff>78015</xdr:rowOff>
    </xdr:to>
    <xdr:sp macro="" textlink="">
      <xdr:nvSpPr>
        <xdr:cNvPr id="131" name="楕円 130"/>
        <xdr:cNvSpPr/>
      </xdr:nvSpPr>
      <xdr:spPr>
        <a:xfrm>
          <a:off x="8699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10885</xdr:rowOff>
    </xdr:from>
    <xdr:to>
      <xdr:col>50</xdr:col>
      <xdr:colOff>114300</xdr:colOff>
      <xdr:row>42</xdr:row>
      <xdr:rowOff>27215</xdr:rowOff>
    </xdr:to>
    <xdr:cxnSp macro="">
      <xdr:nvCxnSpPr>
        <xdr:cNvPr id="132" name="直線コネクタ 131"/>
        <xdr:cNvCxnSpPr/>
      </xdr:nvCxnSpPr>
      <xdr:spPr>
        <a:xfrm flipV="1">
          <a:off x="8750300" y="72117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41728</xdr:rowOff>
    </xdr:from>
    <xdr:to>
      <xdr:col>41</xdr:col>
      <xdr:colOff>101600</xdr:colOff>
      <xdr:row>42</xdr:row>
      <xdr:rowOff>143328</xdr:rowOff>
    </xdr:to>
    <xdr:sp macro="" textlink="">
      <xdr:nvSpPr>
        <xdr:cNvPr id="133" name="楕円 132"/>
        <xdr:cNvSpPr/>
      </xdr:nvSpPr>
      <xdr:spPr>
        <a:xfrm>
          <a:off x="781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27215</xdr:rowOff>
    </xdr:from>
    <xdr:to>
      <xdr:col>45</xdr:col>
      <xdr:colOff>177800</xdr:colOff>
      <xdr:row>42</xdr:row>
      <xdr:rowOff>92528</xdr:rowOff>
    </xdr:to>
    <xdr:cxnSp macro="">
      <xdr:nvCxnSpPr>
        <xdr:cNvPr id="134" name="直線コネクタ 133"/>
        <xdr:cNvCxnSpPr/>
      </xdr:nvCxnSpPr>
      <xdr:spPr>
        <a:xfrm flipV="1">
          <a:off x="7861300" y="72281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52812</xdr:rowOff>
    </xdr:from>
    <xdr:ext cx="469744" cy="259045"/>
    <xdr:sp macro="" textlink="">
      <xdr:nvSpPr>
        <xdr:cNvPr id="135" name="n_1mainValue【図書館】&#10;一人当たり面積"/>
        <xdr:cNvSpPr txBox="1"/>
      </xdr:nvSpPr>
      <xdr:spPr>
        <a:xfrm>
          <a:off x="93917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69142</xdr:rowOff>
    </xdr:from>
    <xdr:ext cx="469744" cy="259045"/>
    <xdr:sp macro="" textlink="">
      <xdr:nvSpPr>
        <xdr:cNvPr id="136" name="n_2mainValue【図書館】&#10;一人当たり面積"/>
        <xdr:cNvSpPr txBox="1"/>
      </xdr:nvSpPr>
      <xdr:spPr>
        <a:xfrm>
          <a:off x="85154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134455</xdr:rowOff>
    </xdr:from>
    <xdr:ext cx="469744" cy="259045"/>
    <xdr:sp macro="" textlink="">
      <xdr:nvSpPr>
        <xdr:cNvPr id="137" name="n_3mainValue【図書館】&#10;一人当たり面積"/>
        <xdr:cNvSpPr txBox="1"/>
      </xdr:nvSpPr>
      <xdr:spPr>
        <a:xfrm>
          <a:off x="7626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9" name="テキスト ボックス 14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62</xdr:row>
      <xdr:rowOff>160020</xdr:rowOff>
    </xdr:to>
    <xdr:cxnSp macro="">
      <xdr:nvCxnSpPr>
        <xdr:cNvPr id="161" name="直線コネクタ 160"/>
        <xdr:cNvCxnSpPr/>
      </xdr:nvCxnSpPr>
      <xdr:spPr>
        <a:xfrm flipV="1">
          <a:off x="4634865" y="947737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62"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63" name="直線コネクタ 162"/>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4" name="【体育館・プー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5" name="直線コネクタ 164"/>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80662</xdr:rowOff>
    </xdr:from>
    <xdr:ext cx="405111" cy="259045"/>
    <xdr:sp macro="" textlink="">
      <xdr:nvSpPr>
        <xdr:cNvPr id="166" name="【体育館・プール】&#10;有形固定資産減価償却率平均値テキスト"/>
        <xdr:cNvSpPr txBox="1"/>
      </xdr:nvSpPr>
      <xdr:spPr>
        <a:xfrm>
          <a:off x="4673600" y="9681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57785</xdr:rowOff>
    </xdr:from>
    <xdr:to>
      <xdr:col>24</xdr:col>
      <xdr:colOff>114300</xdr:colOff>
      <xdr:row>57</xdr:row>
      <xdr:rowOff>159385</xdr:rowOff>
    </xdr:to>
    <xdr:sp macro="" textlink="">
      <xdr:nvSpPr>
        <xdr:cNvPr id="167" name="フローチャート: 判断 166"/>
        <xdr:cNvSpPr/>
      </xdr:nvSpPr>
      <xdr:spPr>
        <a:xfrm>
          <a:off x="45847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86360</xdr:rowOff>
    </xdr:from>
    <xdr:to>
      <xdr:col>20</xdr:col>
      <xdr:colOff>38100</xdr:colOff>
      <xdr:row>58</xdr:row>
      <xdr:rowOff>16510</xdr:rowOff>
    </xdr:to>
    <xdr:sp macro="" textlink="">
      <xdr:nvSpPr>
        <xdr:cNvPr id="168" name="フローチャート: 判断 167"/>
        <xdr:cNvSpPr/>
      </xdr:nvSpPr>
      <xdr:spPr>
        <a:xfrm>
          <a:off x="3746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7637</xdr:rowOff>
    </xdr:from>
    <xdr:ext cx="405111" cy="259045"/>
    <xdr:sp macro="" textlink="">
      <xdr:nvSpPr>
        <xdr:cNvPr id="169" name="n_1aveValue【体育館・プール】&#10;有形固定資産減価償却率"/>
        <xdr:cNvSpPr txBox="1"/>
      </xdr:nvSpPr>
      <xdr:spPr>
        <a:xfrm>
          <a:off x="3582044"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78740</xdr:rowOff>
    </xdr:from>
    <xdr:to>
      <xdr:col>15</xdr:col>
      <xdr:colOff>101600</xdr:colOff>
      <xdr:row>58</xdr:row>
      <xdr:rowOff>8890</xdr:rowOff>
    </xdr:to>
    <xdr:sp macro="" textlink="">
      <xdr:nvSpPr>
        <xdr:cNvPr id="170" name="フローチャート: 判断 169"/>
        <xdr:cNvSpPr/>
      </xdr:nvSpPr>
      <xdr:spPr>
        <a:xfrm>
          <a:off x="2857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25417</xdr:rowOff>
    </xdr:from>
    <xdr:ext cx="405111" cy="259045"/>
    <xdr:sp macro="" textlink="">
      <xdr:nvSpPr>
        <xdr:cNvPr id="171" name="n_2aveValue【体育館・プール】&#10;有形固定資産減価償却率"/>
        <xdr:cNvSpPr txBox="1"/>
      </xdr:nvSpPr>
      <xdr:spPr>
        <a:xfrm>
          <a:off x="27057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107315</xdr:rowOff>
    </xdr:from>
    <xdr:to>
      <xdr:col>10</xdr:col>
      <xdr:colOff>165100</xdr:colOff>
      <xdr:row>58</xdr:row>
      <xdr:rowOff>37465</xdr:rowOff>
    </xdr:to>
    <xdr:sp macro="" textlink="">
      <xdr:nvSpPr>
        <xdr:cNvPr id="172" name="フローチャート: 判断 171"/>
        <xdr:cNvSpPr/>
      </xdr:nvSpPr>
      <xdr:spPr>
        <a:xfrm>
          <a:off x="1968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53992</xdr:rowOff>
    </xdr:from>
    <xdr:ext cx="405111" cy="259045"/>
    <xdr:sp macro="" textlink="">
      <xdr:nvSpPr>
        <xdr:cNvPr id="173" name="n_3aveValue【体育館・プール】&#10;有形固定資産減価償却率"/>
        <xdr:cNvSpPr txBox="1"/>
      </xdr:nvSpPr>
      <xdr:spPr>
        <a:xfrm>
          <a:off x="1816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78740</xdr:rowOff>
    </xdr:from>
    <xdr:to>
      <xdr:col>24</xdr:col>
      <xdr:colOff>114300</xdr:colOff>
      <xdr:row>58</xdr:row>
      <xdr:rowOff>8890</xdr:rowOff>
    </xdr:to>
    <xdr:sp macro="" textlink="">
      <xdr:nvSpPr>
        <xdr:cNvPr id="179" name="楕円 178"/>
        <xdr:cNvSpPr/>
      </xdr:nvSpPr>
      <xdr:spPr>
        <a:xfrm>
          <a:off x="45847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57167</xdr:rowOff>
    </xdr:from>
    <xdr:ext cx="405111" cy="259045"/>
    <xdr:sp macro="" textlink="">
      <xdr:nvSpPr>
        <xdr:cNvPr id="180" name="【体育館・プール】&#10;有形固定資産減価償却率該当値テキスト"/>
        <xdr:cNvSpPr txBox="1"/>
      </xdr:nvSpPr>
      <xdr:spPr>
        <a:xfrm>
          <a:off x="4673600" y="982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78740</xdr:rowOff>
    </xdr:from>
    <xdr:to>
      <xdr:col>20</xdr:col>
      <xdr:colOff>38100</xdr:colOff>
      <xdr:row>58</xdr:row>
      <xdr:rowOff>8890</xdr:rowOff>
    </xdr:to>
    <xdr:sp macro="" textlink="">
      <xdr:nvSpPr>
        <xdr:cNvPr id="181" name="楕円 180"/>
        <xdr:cNvSpPr/>
      </xdr:nvSpPr>
      <xdr:spPr>
        <a:xfrm>
          <a:off x="3746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129540</xdr:rowOff>
    </xdr:from>
    <xdr:to>
      <xdr:col>24</xdr:col>
      <xdr:colOff>63500</xdr:colOff>
      <xdr:row>57</xdr:row>
      <xdr:rowOff>129540</xdr:rowOff>
    </xdr:to>
    <xdr:cxnSp macro="">
      <xdr:nvCxnSpPr>
        <xdr:cNvPr id="182" name="直線コネクタ 181"/>
        <xdr:cNvCxnSpPr/>
      </xdr:nvCxnSpPr>
      <xdr:spPr>
        <a:xfrm>
          <a:off x="3797300" y="9902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130175</xdr:rowOff>
    </xdr:from>
    <xdr:to>
      <xdr:col>15</xdr:col>
      <xdr:colOff>101600</xdr:colOff>
      <xdr:row>58</xdr:row>
      <xdr:rowOff>60325</xdr:rowOff>
    </xdr:to>
    <xdr:sp macro="" textlink="">
      <xdr:nvSpPr>
        <xdr:cNvPr id="183" name="楕円 182"/>
        <xdr:cNvSpPr/>
      </xdr:nvSpPr>
      <xdr:spPr>
        <a:xfrm>
          <a:off x="2857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129540</xdr:rowOff>
    </xdr:from>
    <xdr:to>
      <xdr:col>19</xdr:col>
      <xdr:colOff>177800</xdr:colOff>
      <xdr:row>58</xdr:row>
      <xdr:rowOff>9525</xdr:rowOff>
    </xdr:to>
    <xdr:cxnSp macro="">
      <xdr:nvCxnSpPr>
        <xdr:cNvPr id="184" name="直線コネクタ 183"/>
        <xdr:cNvCxnSpPr/>
      </xdr:nvCxnSpPr>
      <xdr:spPr>
        <a:xfrm flipV="1">
          <a:off x="2908300" y="99021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50165</xdr:rowOff>
    </xdr:from>
    <xdr:to>
      <xdr:col>10</xdr:col>
      <xdr:colOff>165100</xdr:colOff>
      <xdr:row>58</xdr:row>
      <xdr:rowOff>151765</xdr:rowOff>
    </xdr:to>
    <xdr:sp macro="" textlink="">
      <xdr:nvSpPr>
        <xdr:cNvPr id="185" name="楕円 184"/>
        <xdr:cNvSpPr/>
      </xdr:nvSpPr>
      <xdr:spPr>
        <a:xfrm>
          <a:off x="1968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9525</xdr:rowOff>
    </xdr:from>
    <xdr:to>
      <xdr:col>15</xdr:col>
      <xdr:colOff>50800</xdr:colOff>
      <xdr:row>58</xdr:row>
      <xdr:rowOff>100965</xdr:rowOff>
    </xdr:to>
    <xdr:cxnSp macro="">
      <xdr:nvCxnSpPr>
        <xdr:cNvPr id="186" name="直線コネクタ 185"/>
        <xdr:cNvCxnSpPr/>
      </xdr:nvCxnSpPr>
      <xdr:spPr>
        <a:xfrm flipV="1">
          <a:off x="2019300" y="995362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25417</xdr:rowOff>
    </xdr:from>
    <xdr:ext cx="405111" cy="259045"/>
    <xdr:sp macro="" textlink="">
      <xdr:nvSpPr>
        <xdr:cNvPr id="187" name="n_1mainValue【体育館・プール】&#10;有形固定資産減価償却率"/>
        <xdr:cNvSpPr txBox="1"/>
      </xdr:nvSpPr>
      <xdr:spPr>
        <a:xfrm>
          <a:off x="35820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51452</xdr:rowOff>
    </xdr:from>
    <xdr:ext cx="405111" cy="259045"/>
    <xdr:sp macro="" textlink="">
      <xdr:nvSpPr>
        <xdr:cNvPr id="188" name="n_2mainValue【体育館・プール】&#10;有形固定資産減価償却率"/>
        <xdr:cNvSpPr txBox="1"/>
      </xdr:nvSpPr>
      <xdr:spPr>
        <a:xfrm>
          <a:off x="2705744" y="999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142892</xdr:rowOff>
    </xdr:from>
    <xdr:ext cx="405111" cy="259045"/>
    <xdr:sp macro="" textlink="">
      <xdr:nvSpPr>
        <xdr:cNvPr id="189" name="n_3mainValue【体育館・プール】&#10;有形固定資産減価償却率"/>
        <xdr:cNvSpPr txBox="1"/>
      </xdr:nvSpPr>
      <xdr:spPr>
        <a:xfrm>
          <a:off x="1816744"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00" name="直線コネクタ 199"/>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01" name="テキスト ボックス 200"/>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02" name="直線コネクタ 201"/>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3" name="テキスト ボックス 202"/>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04" name="直線コネクタ 203"/>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05" name="テキスト ボックス 204"/>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08" name="直線コネクタ 207"/>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09" name="テキスト ボックス 208"/>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0" name="直線コネクタ 20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1" name="テキスト ボックス 21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12" name="直線コネクタ 211"/>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13" name="テキスト ボックス 212"/>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94297</xdr:rowOff>
    </xdr:from>
    <xdr:to>
      <xdr:col>54</xdr:col>
      <xdr:colOff>189865</xdr:colOff>
      <xdr:row>63</xdr:row>
      <xdr:rowOff>148590</xdr:rowOff>
    </xdr:to>
    <xdr:cxnSp macro="">
      <xdr:nvCxnSpPr>
        <xdr:cNvPr id="217" name="直線コネクタ 216"/>
        <xdr:cNvCxnSpPr/>
      </xdr:nvCxnSpPr>
      <xdr:spPr>
        <a:xfrm flipV="1">
          <a:off x="10476865" y="9524047"/>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152417</xdr:rowOff>
    </xdr:from>
    <xdr:ext cx="469744" cy="259045"/>
    <xdr:sp macro="" textlink="">
      <xdr:nvSpPr>
        <xdr:cNvPr id="218" name="【体育館・プール】&#10;一人当たり面積最小値テキスト"/>
        <xdr:cNvSpPr txBox="1"/>
      </xdr:nvSpPr>
      <xdr:spPr>
        <a:xfrm>
          <a:off x="10515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219" name="直線コネクタ 218"/>
        <xdr:cNvCxnSpPr/>
      </xdr:nvCxnSpPr>
      <xdr:spPr>
        <a:xfrm>
          <a:off x="10388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40974</xdr:rowOff>
    </xdr:from>
    <xdr:ext cx="469744" cy="259045"/>
    <xdr:sp macro="" textlink="">
      <xdr:nvSpPr>
        <xdr:cNvPr id="220" name="【体育館・プール】&#10;一人当たり面積最大値テキスト"/>
        <xdr:cNvSpPr txBox="1"/>
      </xdr:nvSpPr>
      <xdr:spPr>
        <a:xfrm>
          <a:off x="10515600" y="929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94297</xdr:rowOff>
    </xdr:from>
    <xdr:to>
      <xdr:col>55</xdr:col>
      <xdr:colOff>88900</xdr:colOff>
      <xdr:row>55</xdr:row>
      <xdr:rowOff>94297</xdr:rowOff>
    </xdr:to>
    <xdr:cxnSp macro="">
      <xdr:nvCxnSpPr>
        <xdr:cNvPr id="221" name="直線コネクタ 220"/>
        <xdr:cNvCxnSpPr/>
      </xdr:nvCxnSpPr>
      <xdr:spPr>
        <a:xfrm>
          <a:off x="10388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22"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3" name="フローチャート: 判断 222"/>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72072</xdr:rowOff>
    </xdr:from>
    <xdr:to>
      <xdr:col>50</xdr:col>
      <xdr:colOff>165100</xdr:colOff>
      <xdr:row>62</xdr:row>
      <xdr:rowOff>2222</xdr:rowOff>
    </xdr:to>
    <xdr:sp macro="" textlink="">
      <xdr:nvSpPr>
        <xdr:cNvPr id="224" name="フローチャート: 判断 223"/>
        <xdr:cNvSpPr/>
      </xdr:nvSpPr>
      <xdr:spPr>
        <a:xfrm>
          <a:off x="9588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164799</xdr:rowOff>
    </xdr:from>
    <xdr:ext cx="469744" cy="259045"/>
    <xdr:sp macro="" textlink="">
      <xdr:nvSpPr>
        <xdr:cNvPr id="225" name="n_1aveValue【体育館・プール】&#10;一人当たり面積"/>
        <xdr:cNvSpPr txBox="1"/>
      </xdr:nvSpPr>
      <xdr:spPr>
        <a:xfrm>
          <a:off x="9391727" y="106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109220</xdr:rowOff>
    </xdr:from>
    <xdr:to>
      <xdr:col>46</xdr:col>
      <xdr:colOff>38100</xdr:colOff>
      <xdr:row>62</xdr:row>
      <xdr:rowOff>39370</xdr:rowOff>
    </xdr:to>
    <xdr:sp macro="" textlink="">
      <xdr:nvSpPr>
        <xdr:cNvPr id="226" name="フローチャート: 判断 225"/>
        <xdr:cNvSpPr/>
      </xdr:nvSpPr>
      <xdr:spPr>
        <a:xfrm>
          <a:off x="869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30497</xdr:rowOff>
    </xdr:from>
    <xdr:ext cx="469744" cy="259045"/>
    <xdr:sp macro="" textlink="">
      <xdr:nvSpPr>
        <xdr:cNvPr id="227" name="n_2aveValue【体育館・プール】&#10;一人当たり面積"/>
        <xdr:cNvSpPr txBox="1"/>
      </xdr:nvSpPr>
      <xdr:spPr>
        <a:xfrm>
          <a:off x="8515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52070</xdr:rowOff>
    </xdr:from>
    <xdr:to>
      <xdr:col>41</xdr:col>
      <xdr:colOff>101600</xdr:colOff>
      <xdr:row>62</xdr:row>
      <xdr:rowOff>153670</xdr:rowOff>
    </xdr:to>
    <xdr:sp macro="" textlink="">
      <xdr:nvSpPr>
        <xdr:cNvPr id="228" name="フローチャート: 判断 227"/>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144797</xdr:rowOff>
    </xdr:from>
    <xdr:ext cx="469744" cy="259045"/>
    <xdr:sp macro="" textlink="">
      <xdr:nvSpPr>
        <xdr:cNvPr id="229" name="n_3aveValue【体育館・プール】&#10;一人当たり面積"/>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86360</xdr:rowOff>
    </xdr:from>
    <xdr:to>
      <xdr:col>55</xdr:col>
      <xdr:colOff>50800</xdr:colOff>
      <xdr:row>59</xdr:row>
      <xdr:rowOff>16510</xdr:rowOff>
    </xdr:to>
    <xdr:sp macro="" textlink="">
      <xdr:nvSpPr>
        <xdr:cNvPr id="235" name="楕円 234"/>
        <xdr:cNvSpPr/>
      </xdr:nvSpPr>
      <xdr:spPr>
        <a:xfrm>
          <a:off x="10426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109237</xdr:rowOff>
    </xdr:from>
    <xdr:ext cx="469744" cy="259045"/>
    <xdr:sp macro="" textlink="">
      <xdr:nvSpPr>
        <xdr:cNvPr id="236" name="【体育館・プール】&#10;一人当たり面積該当値テキスト"/>
        <xdr:cNvSpPr txBox="1"/>
      </xdr:nvSpPr>
      <xdr:spPr>
        <a:xfrm>
          <a:off x="10515600"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97790</xdr:rowOff>
    </xdr:from>
    <xdr:to>
      <xdr:col>50</xdr:col>
      <xdr:colOff>165100</xdr:colOff>
      <xdr:row>59</xdr:row>
      <xdr:rowOff>27940</xdr:rowOff>
    </xdr:to>
    <xdr:sp macro="" textlink="">
      <xdr:nvSpPr>
        <xdr:cNvPr id="237" name="楕円 236"/>
        <xdr:cNvSpPr/>
      </xdr:nvSpPr>
      <xdr:spPr>
        <a:xfrm>
          <a:off x="9588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137160</xdr:rowOff>
    </xdr:from>
    <xdr:to>
      <xdr:col>55</xdr:col>
      <xdr:colOff>0</xdr:colOff>
      <xdr:row>58</xdr:row>
      <xdr:rowOff>148590</xdr:rowOff>
    </xdr:to>
    <xdr:cxnSp macro="">
      <xdr:nvCxnSpPr>
        <xdr:cNvPr id="238" name="直線コネクタ 237"/>
        <xdr:cNvCxnSpPr/>
      </xdr:nvCxnSpPr>
      <xdr:spPr>
        <a:xfrm flipV="1">
          <a:off x="9639300" y="100812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129222</xdr:rowOff>
    </xdr:from>
    <xdr:to>
      <xdr:col>46</xdr:col>
      <xdr:colOff>38100</xdr:colOff>
      <xdr:row>59</xdr:row>
      <xdr:rowOff>59372</xdr:rowOff>
    </xdr:to>
    <xdr:sp macro="" textlink="">
      <xdr:nvSpPr>
        <xdr:cNvPr id="239" name="楕円 238"/>
        <xdr:cNvSpPr/>
      </xdr:nvSpPr>
      <xdr:spPr>
        <a:xfrm>
          <a:off x="8699500" y="100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148590</xdr:rowOff>
    </xdr:from>
    <xdr:to>
      <xdr:col>50</xdr:col>
      <xdr:colOff>114300</xdr:colOff>
      <xdr:row>59</xdr:row>
      <xdr:rowOff>8572</xdr:rowOff>
    </xdr:to>
    <xdr:cxnSp macro="">
      <xdr:nvCxnSpPr>
        <xdr:cNvPr id="240" name="直線コネクタ 239"/>
        <xdr:cNvCxnSpPr/>
      </xdr:nvCxnSpPr>
      <xdr:spPr>
        <a:xfrm flipV="1">
          <a:off x="8750300" y="10092690"/>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149225</xdr:rowOff>
    </xdr:from>
    <xdr:to>
      <xdr:col>41</xdr:col>
      <xdr:colOff>101600</xdr:colOff>
      <xdr:row>60</xdr:row>
      <xdr:rowOff>79375</xdr:rowOff>
    </xdr:to>
    <xdr:sp macro="" textlink="">
      <xdr:nvSpPr>
        <xdr:cNvPr id="241" name="楕円 240"/>
        <xdr:cNvSpPr/>
      </xdr:nvSpPr>
      <xdr:spPr>
        <a:xfrm>
          <a:off x="7810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8572</xdr:rowOff>
    </xdr:from>
    <xdr:to>
      <xdr:col>45</xdr:col>
      <xdr:colOff>177800</xdr:colOff>
      <xdr:row>60</xdr:row>
      <xdr:rowOff>28575</xdr:rowOff>
    </xdr:to>
    <xdr:cxnSp macro="">
      <xdr:nvCxnSpPr>
        <xdr:cNvPr id="242" name="直線コネクタ 241"/>
        <xdr:cNvCxnSpPr/>
      </xdr:nvCxnSpPr>
      <xdr:spPr>
        <a:xfrm flipV="1">
          <a:off x="7861300" y="10124122"/>
          <a:ext cx="889000" cy="19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44467</xdr:rowOff>
    </xdr:from>
    <xdr:ext cx="469744" cy="259045"/>
    <xdr:sp macro="" textlink="">
      <xdr:nvSpPr>
        <xdr:cNvPr id="243" name="n_1mainValue【体育館・プール】&#10;一人当たり面積"/>
        <xdr:cNvSpPr txBox="1"/>
      </xdr:nvSpPr>
      <xdr:spPr>
        <a:xfrm>
          <a:off x="9391727" y="98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75899</xdr:rowOff>
    </xdr:from>
    <xdr:ext cx="469744" cy="259045"/>
    <xdr:sp macro="" textlink="">
      <xdr:nvSpPr>
        <xdr:cNvPr id="244" name="n_2mainValue【体育館・プール】&#10;一人当たり面積"/>
        <xdr:cNvSpPr txBox="1"/>
      </xdr:nvSpPr>
      <xdr:spPr>
        <a:xfrm>
          <a:off x="8515427" y="984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95902</xdr:rowOff>
    </xdr:from>
    <xdr:ext cx="469744" cy="259045"/>
    <xdr:sp macro="" textlink="">
      <xdr:nvSpPr>
        <xdr:cNvPr id="245" name="n_3mainValue【体育館・プール】&#10;一人当たり面積"/>
        <xdr:cNvSpPr txBox="1"/>
      </xdr:nvSpPr>
      <xdr:spPr>
        <a:xfrm>
          <a:off x="7626427"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85</xdr:row>
      <xdr:rowOff>167639</xdr:rowOff>
    </xdr:to>
    <xdr:cxnSp macro="">
      <xdr:nvCxnSpPr>
        <xdr:cNvPr id="270" name="直線コネクタ 269"/>
        <xdr:cNvCxnSpPr/>
      </xdr:nvCxnSpPr>
      <xdr:spPr>
        <a:xfrm flipV="1">
          <a:off x="4634865" y="133692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xdr:rowOff>
    </xdr:from>
    <xdr:ext cx="405111" cy="259045"/>
    <xdr:sp macro="" textlink="">
      <xdr:nvSpPr>
        <xdr:cNvPr id="271" name="【福祉施設】&#10;有形固定資産減価償却率最小値テキスト"/>
        <xdr:cNvSpPr txBox="1"/>
      </xdr:nvSpPr>
      <xdr:spPr>
        <a:xfrm>
          <a:off x="4673600"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167639</xdr:rowOff>
    </xdr:from>
    <xdr:to>
      <xdr:col>24</xdr:col>
      <xdr:colOff>152400</xdr:colOff>
      <xdr:row>85</xdr:row>
      <xdr:rowOff>167639</xdr:rowOff>
    </xdr:to>
    <xdr:cxnSp macro="">
      <xdr:nvCxnSpPr>
        <xdr:cNvPr id="272" name="直線コネクタ 271"/>
        <xdr:cNvCxnSpPr/>
      </xdr:nvCxnSpPr>
      <xdr:spPr>
        <a:xfrm>
          <a:off x="4546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73" name="【福祉施設】&#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74" name="直線コネクタ 273"/>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25416</xdr:rowOff>
    </xdr:from>
    <xdr:ext cx="405111" cy="259045"/>
    <xdr:sp macro="" textlink="">
      <xdr:nvSpPr>
        <xdr:cNvPr id="275" name="【福祉施設】&#10;有形固定資産減価償却率平均値テキスト"/>
        <xdr:cNvSpPr txBox="1"/>
      </xdr:nvSpPr>
      <xdr:spPr>
        <a:xfrm>
          <a:off x="46736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76" name="フローチャート: 判断 275"/>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xdr:rowOff>
    </xdr:from>
    <xdr:to>
      <xdr:col>20</xdr:col>
      <xdr:colOff>38100</xdr:colOff>
      <xdr:row>83</xdr:row>
      <xdr:rowOff>106045</xdr:rowOff>
    </xdr:to>
    <xdr:sp macro="" textlink="">
      <xdr:nvSpPr>
        <xdr:cNvPr id="277" name="フローチャート: 判断 276"/>
        <xdr:cNvSpPr/>
      </xdr:nvSpPr>
      <xdr:spPr>
        <a:xfrm>
          <a:off x="3746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122572</xdr:rowOff>
    </xdr:from>
    <xdr:ext cx="405111" cy="259045"/>
    <xdr:sp macro="" textlink="">
      <xdr:nvSpPr>
        <xdr:cNvPr id="278" name="n_1aveValue【福祉施設】&#10;有形固定資産減価償却率"/>
        <xdr:cNvSpPr txBox="1"/>
      </xdr:nvSpPr>
      <xdr:spPr>
        <a:xfrm>
          <a:off x="35820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31114</xdr:rowOff>
    </xdr:from>
    <xdr:to>
      <xdr:col>15</xdr:col>
      <xdr:colOff>101600</xdr:colOff>
      <xdr:row>83</xdr:row>
      <xdr:rowOff>132714</xdr:rowOff>
    </xdr:to>
    <xdr:sp macro="" textlink="">
      <xdr:nvSpPr>
        <xdr:cNvPr id="279" name="フローチャート: 判断 278"/>
        <xdr:cNvSpPr/>
      </xdr:nvSpPr>
      <xdr:spPr>
        <a:xfrm>
          <a:off x="2857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149241</xdr:rowOff>
    </xdr:from>
    <xdr:ext cx="405111" cy="259045"/>
    <xdr:sp macro="" textlink="">
      <xdr:nvSpPr>
        <xdr:cNvPr id="280" name="n_2aveValue【福祉施設】&#10;有形固定資産減価償却率"/>
        <xdr:cNvSpPr txBox="1"/>
      </xdr:nvSpPr>
      <xdr:spPr>
        <a:xfrm>
          <a:off x="27057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52070</xdr:rowOff>
    </xdr:from>
    <xdr:to>
      <xdr:col>10</xdr:col>
      <xdr:colOff>165100</xdr:colOff>
      <xdr:row>83</xdr:row>
      <xdr:rowOff>153670</xdr:rowOff>
    </xdr:to>
    <xdr:sp macro="" textlink="">
      <xdr:nvSpPr>
        <xdr:cNvPr id="281" name="フローチャート: 判断 280"/>
        <xdr:cNvSpPr/>
      </xdr:nvSpPr>
      <xdr:spPr>
        <a:xfrm>
          <a:off x="1968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170197</xdr:rowOff>
    </xdr:from>
    <xdr:ext cx="405111" cy="259045"/>
    <xdr:sp macro="" textlink="">
      <xdr:nvSpPr>
        <xdr:cNvPr id="282" name="n_3aveValue【福祉施設】&#10;有形固定資産減価償却率"/>
        <xdr:cNvSpPr txBox="1"/>
      </xdr:nvSpPr>
      <xdr:spPr>
        <a:xfrm>
          <a:off x="1816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143511</xdr:rowOff>
    </xdr:from>
    <xdr:to>
      <xdr:col>24</xdr:col>
      <xdr:colOff>114300</xdr:colOff>
      <xdr:row>84</xdr:row>
      <xdr:rowOff>73661</xdr:rowOff>
    </xdr:to>
    <xdr:sp macro="" textlink="">
      <xdr:nvSpPr>
        <xdr:cNvPr id="288" name="楕円 287"/>
        <xdr:cNvSpPr/>
      </xdr:nvSpPr>
      <xdr:spPr>
        <a:xfrm>
          <a:off x="4584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121938</xdr:rowOff>
    </xdr:from>
    <xdr:ext cx="405111" cy="259045"/>
    <xdr:sp macro="" textlink="">
      <xdr:nvSpPr>
        <xdr:cNvPr id="289" name="【福祉施設】&#10;有形固定資産減価償却率該当値テキスト"/>
        <xdr:cNvSpPr txBox="1"/>
      </xdr:nvSpPr>
      <xdr:spPr>
        <a:xfrm>
          <a:off x="4673600"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290" name="楕円 289"/>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22861</xdr:rowOff>
    </xdr:from>
    <xdr:to>
      <xdr:col>24</xdr:col>
      <xdr:colOff>63500</xdr:colOff>
      <xdr:row>84</xdr:row>
      <xdr:rowOff>38100</xdr:rowOff>
    </xdr:to>
    <xdr:cxnSp macro="">
      <xdr:nvCxnSpPr>
        <xdr:cNvPr id="291" name="直線コネクタ 290"/>
        <xdr:cNvCxnSpPr/>
      </xdr:nvCxnSpPr>
      <xdr:spPr>
        <a:xfrm flipV="1">
          <a:off x="3797300" y="144246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33020</xdr:rowOff>
    </xdr:from>
    <xdr:to>
      <xdr:col>15</xdr:col>
      <xdr:colOff>101600</xdr:colOff>
      <xdr:row>84</xdr:row>
      <xdr:rowOff>134620</xdr:rowOff>
    </xdr:to>
    <xdr:sp macro="" textlink="">
      <xdr:nvSpPr>
        <xdr:cNvPr id="292" name="楕円 291"/>
        <xdr:cNvSpPr/>
      </xdr:nvSpPr>
      <xdr:spPr>
        <a:xfrm>
          <a:off x="2857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38100</xdr:rowOff>
    </xdr:from>
    <xdr:to>
      <xdr:col>19</xdr:col>
      <xdr:colOff>177800</xdr:colOff>
      <xdr:row>84</xdr:row>
      <xdr:rowOff>83820</xdr:rowOff>
    </xdr:to>
    <xdr:cxnSp macro="">
      <xdr:nvCxnSpPr>
        <xdr:cNvPr id="293" name="直線コネクタ 292"/>
        <xdr:cNvCxnSpPr/>
      </xdr:nvCxnSpPr>
      <xdr:spPr>
        <a:xfrm flipV="1">
          <a:off x="2908300" y="14439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113030</xdr:rowOff>
    </xdr:from>
    <xdr:to>
      <xdr:col>10</xdr:col>
      <xdr:colOff>165100</xdr:colOff>
      <xdr:row>85</xdr:row>
      <xdr:rowOff>43180</xdr:rowOff>
    </xdr:to>
    <xdr:sp macro="" textlink="">
      <xdr:nvSpPr>
        <xdr:cNvPr id="294" name="楕円 293"/>
        <xdr:cNvSpPr/>
      </xdr:nvSpPr>
      <xdr:spPr>
        <a:xfrm>
          <a:off x="1968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83820</xdr:rowOff>
    </xdr:from>
    <xdr:to>
      <xdr:col>15</xdr:col>
      <xdr:colOff>50800</xdr:colOff>
      <xdr:row>84</xdr:row>
      <xdr:rowOff>163830</xdr:rowOff>
    </xdr:to>
    <xdr:cxnSp macro="">
      <xdr:nvCxnSpPr>
        <xdr:cNvPr id="295" name="直線コネクタ 294"/>
        <xdr:cNvCxnSpPr/>
      </xdr:nvCxnSpPr>
      <xdr:spPr>
        <a:xfrm flipV="1">
          <a:off x="2019300" y="144856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80027</xdr:rowOff>
    </xdr:from>
    <xdr:ext cx="405111" cy="259045"/>
    <xdr:sp macro="" textlink="">
      <xdr:nvSpPr>
        <xdr:cNvPr id="296" name="n_1mainValue【福祉施設】&#10;有形固定資産減価償却率"/>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125747</xdr:rowOff>
    </xdr:from>
    <xdr:ext cx="405111" cy="259045"/>
    <xdr:sp macro="" textlink="">
      <xdr:nvSpPr>
        <xdr:cNvPr id="297" name="n_2mainValue【福祉施設】&#10;有形固定資産減価償却率"/>
        <xdr:cNvSpPr txBox="1"/>
      </xdr:nvSpPr>
      <xdr:spPr>
        <a:xfrm>
          <a:off x="2705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34307</xdr:rowOff>
    </xdr:from>
    <xdr:ext cx="405111" cy="259045"/>
    <xdr:sp macro="" textlink="">
      <xdr:nvSpPr>
        <xdr:cNvPr id="298" name="n_3mainValue【福祉施設】&#10;有形固定資産減価償却率"/>
        <xdr:cNvSpPr txBox="1"/>
      </xdr:nvSpPr>
      <xdr:spPr>
        <a:xfrm>
          <a:off x="1816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9" name="直線コネクタ 30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0" name="テキスト ボックス 30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1" name="直線コネクタ 31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2" name="テキスト ボックス 31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3" name="直線コネクタ 31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4" name="テキスト ボックス 31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5" name="直線コネクタ 31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6" name="テキスト ボックス 31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159258</xdr:rowOff>
    </xdr:from>
    <xdr:to>
      <xdr:col>54</xdr:col>
      <xdr:colOff>189865</xdr:colOff>
      <xdr:row>86</xdr:row>
      <xdr:rowOff>24385</xdr:rowOff>
    </xdr:to>
    <xdr:cxnSp macro="">
      <xdr:nvCxnSpPr>
        <xdr:cNvPr id="320" name="直線コネクタ 319"/>
        <xdr:cNvCxnSpPr/>
      </xdr:nvCxnSpPr>
      <xdr:spPr>
        <a:xfrm flipV="1">
          <a:off x="10476865" y="13360908"/>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21"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22" name="直線コネクタ 321"/>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105935</xdr:rowOff>
    </xdr:from>
    <xdr:ext cx="469744" cy="259045"/>
    <xdr:sp macro="" textlink="">
      <xdr:nvSpPr>
        <xdr:cNvPr id="323" name="【福祉施設】&#10;一人当たり面積最大値テキスト"/>
        <xdr:cNvSpPr txBox="1"/>
      </xdr:nvSpPr>
      <xdr:spPr>
        <a:xfrm>
          <a:off x="10515600" y="1313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159258</xdr:rowOff>
    </xdr:from>
    <xdr:to>
      <xdr:col>55</xdr:col>
      <xdr:colOff>88900</xdr:colOff>
      <xdr:row>77</xdr:row>
      <xdr:rowOff>159258</xdr:rowOff>
    </xdr:to>
    <xdr:cxnSp macro="">
      <xdr:nvCxnSpPr>
        <xdr:cNvPr id="324" name="直線コネクタ 323"/>
        <xdr:cNvCxnSpPr/>
      </xdr:nvCxnSpPr>
      <xdr:spPr>
        <a:xfrm>
          <a:off x="10388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25"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6" name="フローチャート: 判断 325"/>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10161</xdr:rowOff>
    </xdr:from>
    <xdr:to>
      <xdr:col>50</xdr:col>
      <xdr:colOff>165100</xdr:colOff>
      <xdr:row>84</xdr:row>
      <xdr:rowOff>111761</xdr:rowOff>
    </xdr:to>
    <xdr:sp macro="" textlink="">
      <xdr:nvSpPr>
        <xdr:cNvPr id="327" name="フローチャート: 判断 326"/>
        <xdr:cNvSpPr/>
      </xdr:nvSpPr>
      <xdr:spPr>
        <a:xfrm>
          <a:off x="9588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102888</xdr:rowOff>
    </xdr:from>
    <xdr:ext cx="469744" cy="259045"/>
    <xdr:sp macro="" textlink="">
      <xdr:nvSpPr>
        <xdr:cNvPr id="328" name="n_1aveValue【福祉施設】&#10;一人当たり面積"/>
        <xdr:cNvSpPr txBox="1"/>
      </xdr:nvSpPr>
      <xdr:spPr>
        <a:xfrm>
          <a:off x="9391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10161</xdr:rowOff>
    </xdr:from>
    <xdr:to>
      <xdr:col>46</xdr:col>
      <xdr:colOff>38100</xdr:colOff>
      <xdr:row>84</xdr:row>
      <xdr:rowOff>111761</xdr:rowOff>
    </xdr:to>
    <xdr:sp macro="" textlink="">
      <xdr:nvSpPr>
        <xdr:cNvPr id="329" name="フローチャート: 判断 328"/>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102888</xdr:rowOff>
    </xdr:from>
    <xdr:ext cx="469744" cy="259045"/>
    <xdr:sp macro="" textlink="">
      <xdr:nvSpPr>
        <xdr:cNvPr id="330" name="n_2aveValue【福祉施設】&#10;一人当たり面積"/>
        <xdr:cNvSpPr txBox="1"/>
      </xdr:nvSpPr>
      <xdr:spPr>
        <a:xfrm>
          <a:off x="8515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37592</xdr:rowOff>
    </xdr:from>
    <xdr:to>
      <xdr:col>41</xdr:col>
      <xdr:colOff>101600</xdr:colOff>
      <xdr:row>84</xdr:row>
      <xdr:rowOff>139192</xdr:rowOff>
    </xdr:to>
    <xdr:sp macro="" textlink="">
      <xdr:nvSpPr>
        <xdr:cNvPr id="331" name="フローチャート: 判断 330"/>
        <xdr:cNvSpPr/>
      </xdr:nvSpPr>
      <xdr:spPr>
        <a:xfrm>
          <a:off x="7810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130319</xdr:rowOff>
    </xdr:from>
    <xdr:ext cx="469744" cy="259045"/>
    <xdr:sp macro="" textlink="">
      <xdr:nvSpPr>
        <xdr:cNvPr id="332" name="n_3aveValue【福祉施設】&#10;一人当たり面積"/>
        <xdr:cNvSpPr txBox="1"/>
      </xdr:nvSpPr>
      <xdr:spPr>
        <a:xfrm>
          <a:off x="7626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37592</xdr:rowOff>
    </xdr:from>
    <xdr:to>
      <xdr:col>55</xdr:col>
      <xdr:colOff>50800</xdr:colOff>
      <xdr:row>82</xdr:row>
      <xdr:rowOff>139192</xdr:rowOff>
    </xdr:to>
    <xdr:sp macro="" textlink="">
      <xdr:nvSpPr>
        <xdr:cNvPr id="338" name="楕円 337"/>
        <xdr:cNvSpPr/>
      </xdr:nvSpPr>
      <xdr:spPr>
        <a:xfrm>
          <a:off x="104267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60469</xdr:rowOff>
    </xdr:from>
    <xdr:ext cx="469744" cy="259045"/>
    <xdr:sp macro="" textlink="">
      <xdr:nvSpPr>
        <xdr:cNvPr id="339" name="【福祉施設】&#10;一人当たり面積該当値テキスト"/>
        <xdr:cNvSpPr txBox="1"/>
      </xdr:nvSpPr>
      <xdr:spPr>
        <a:xfrm>
          <a:off x="10515600" y="1394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46737</xdr:rowOff>
    </xdr:from>
    <xdr:to>
      <xdr:col>50</xdr:col>
      <xdr:colOff>165100</xdr:colOff>
      <xdr:row>82</xdr:row>
      <xdr:rowOff>148337</xdr:rowOff>
    </xdr:to>
    <xdr:sp macro="" textlink="">
      <xdr:nvSpPr>
        <xdr:cNvPr id="340" name="楕円 339"/>
        <xdr:cNvSpPr/>
      </xdr:nvSpPr>
      <xdr:spPr>
        <a:xfrm>
          <a:off x="9588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88392</xdr:rowOff>
    </xdr:from>
    <xdr:to>
      <xdr:col>55</xdr:col>
      <xdr:colOff>0</xdr:colOff>
      <xdr:row>82</xdr:row>
      <xdr:rowOff>97537</xdr:rowOff>
    </xdr:to>
    <xdr:cxnSp macro="">
      <xdr:nvCxnSpPr>
        <xdr:cNvPr id="341" name="直線コネクタ 340"/>
        <xdr:cNvCxnSpPr/>
      </xdr:nvCxnSpPr>
      <xdr:spPr>
        <a:xfrm flipV="1">
          <a:off x="9639300" y="141472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42" name="楕円 341"/>
        <xdr:cNvSpPr/>
      </xdr:nvSpPr>
      <xdr:spPr>
        <a:xfrm>
          <a:off x="8699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97537</xdr:rowOff>
    </xdr:from>
    <xdr:to>
      <xdr:col>50</xdr:col>
      <xdr:colOff>114300</xdr:colOff>
      <xdr:row>82</xdr:row>
      <xdr:rowOff>106680</xdr:rowOff>
    </xdr:to>
    <xdr:cxnSp macro="">
      <xdr:nvCxnSpPr>
        <xdr:cNvPr id="343" name="直線コネクタ 342"/>
        <xdr:cNvCxnSpPr/>
      </xdr:nvCxnSpPr>
      <xdr:spPr>
        <a:xfrm flipV="1">
          <a:off x="8750300" y="141564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60452</xdr:rowOff>
    </xdr:from>
    <xdr:to>
      <xdr:col>41</xdr:col>
      <xdr:colOff>101600</xdr:colOff>
      <xdr:row>82</xdr:row>
      <xdr:rowOff>162052</xdr:rowOff>
    </xdr:to>
    <xdr:sp macro="" textlink="">
      <xdr:nvSpPr>
        <xdr:cNvPr id="344" name="楕円 343"/>
        <xdr:cNvSpPr/>
      </xdr:nvSpPr>
      <xdr:spPr>
        <a:xfrm>
          <a:off x="7810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106680</xdr:rowOff>
    </xdr:from>
    <xdr:to>
      <xdr:col>45</xdr:col>
      <xdr:colOff>177800</xdr:colOff>
      <xdr:row>82</xdr:row>
      <xdr:rowOff>111252</xdr:rowOff>
    </xdr:to>
    <xdr:cxnSp macro="">
      <xdr:nvCxnSpPr>
        <xdr:cNvPr id="345" name="直線コネクタ 344"/>
        <xdr:cNvCxnSpPr/>
      </xdr:nvCxnSpPr>
      <xdr:spPr>
        <a:xfrm flipV="1">
          <a:off x="7861300" y="14165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346" name="n_1mainValue【福祉施設】&#10;一人当たり面積"/>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2557</xdr:rowOff>
    </xdr:from>
    <xdr:ext cx="469744" cy="259045"/>
    <xdr:sp macro="" textlink="">
      <xdr:nvSpPr>
        <xdr:cNvPr id="347" name="n_2mainValue【福祉施設】&#10;一人当たり面積"/>
        <xdr:cNvSpPr txBox="1"/>
      </xdr:nvSpPr>
      <xdr:spPr>
        <a:xfrm>
          <a:off x="8515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7129</xdr:rowOff>
    </xdr:from>
    <xdr:ext cx="469744" cy="259045"/>
    <xdr:sp macro="" textlink="">
      <xdr:nvSpPr>
        <xdr:cNvPr id="348" name="n_3mainValue【福祉施設】&#10;一人当たり面積"/>
        <xdr:cNvSpPr txBox="1"/>
      </xdr:nvSpPr>
      <xdr:spPr>
        <a:xfrm>
          <a:off x="76264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10886</xdr:rowOff>
    </xdr:from>
    <xdr:to>
      <xdr:col>24</xdr:col>
      <xdr:colOff>62865</xdr:colOff>
      <xdr:row>106</xdr:row>
      <xdr:rowOff>167639</xdr:rowOff>
    </xdr:to>
    <xdr:cxnSp macro="">
      <xdr:nvCxnSpPr>
        <xdr:cNvPr id="374" name="直線コネクタ 373"/>
        <xdr:cNvCxnSpPr/>
      </xdr:nvCxnSpPr>
      <xdr:spPr>
        <a:xfrm flipV="1">
          <a:off x="4634865" y="17498786"/>
          <a:ext cx="0" cy="842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xdr:rowOff>
    </xdr:from>
    <xdr:ext cx="405111" cy="259045"/>
    <xdr:sp macro="" textlink="">
      <xdr:nvSpPr>
        <xdr:cNvPr id="375" name="【市民会館】&#10;有形固定資産減価償却率最小値テキスト"/>
        <xdr:cNvSpPr txBox="1"/>
      </xdr:nvSpPr>
      <xdr:spPr>
        <a:xfrm>
          <a:off x="4673600"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167639</xdr:rowOff>
    </xdr:from>
    <xdr:to>
      <xdr:col>24</xdr:col>
      <xdr:colOff>152400</xdr:colOff>
      <xdr:row>106</xdr:row>
      <xdr:rowOff>167639</xdr:rowOff>
    </xdr:to>
    <xdr:cxnSp macro="">
      <xdr:nvCxnSpPr>
        <xdr:cNvPr id="376" name="直線コネクタ 375"/>
        <xdr:cNvCxnSpPr/>
      </xdr:nvCxnSpPr>
      <xdr:spPr>
        <a:xfrm>
          <a:off x="4546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129013</xdr:rowOff>
    </xdr:from>
    <xdr:ext cx="405111" cy="259045"/>
    <xdr:sp macro="" textlink="">
      <xdr:nvSpPr>
        <xdr:cNvPr id="377" name="【市民会館】&#10;有形固定資産減価償却率最大値テキスト"/>
        <xdr:cNvSpPr txBox="1"/>
      </xdr:nvSpPr>
      <xdr:spPr>
        <a:xfrm>
          <a:off x="4673600" y="17274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10886</xdr:rowOff>
    </xdr:from>
    <xdr:to>
      <xdr:col>24</xdr:col>
      <xdr:colOff>152400</xdr:colOff>
      <xdr:row>102</xdr:row>
      <xdr:rowOff>10886</xdr:rowOff>
    </xdr:to>
    <xdr:cxnSp macro="">
      <xdr:nvCxnSpPr>
        <xdr:cNvPr id="378" name="直線コネクタ 377"/>
        <xdr:cNvCxnSpPr/>
      </xdr:nvCxnSpPr>
      <xdr:spPr>
        <a:xfrm>
          <a:off x="4546600" y="174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113228</xdr:rowOff>
    </xdr:from>
    <xdr:ext cx="405111" cy="259045"/>
    <xdr:sp macro="" textlink="">
      <xdr:nvSpPr>
        <xdr:cNvPr id="379" name="【市民会館】&#10;有形固定資産減価償却率平均値テキスト"/>
        <xdr:cNvSpPr txBox="1"/>
      </xdr:nvSpPr>
      <xdr:spPr>
        <a:xfrm>
          <a:off x="4673600" y="1777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134801</xdr:rowOff>
    </xdr:from>
    <xdr:to>
      <xdr:col>24</xdr:col>
      <xdr:colOff>114300</xdr:colOff>
      <xdr:row>104</xdr:row>
      <xdr:rowOff>64951</xdr:rowOff>
    </xdr:to>
    <xdr:sp macro="" textlink="">
      <xdr:nvSpPr>
        <xdr:cNvPr id="380" name="フローチャート: 判断 379"/>
        <xdr:cNvSpPr/>
      </xdr:nvSpPr>
      <xdr:spPr>
        <a:xfrm>
          <a:off x="45847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61323</xdr:rowOff>
    </xdr:from>
    <xdr:to>
      <xdr:col>20</xdr:col>
      <xdr:colOff>38100</xdr:colOff>
      <xdr:row>104</xdr:row>
      <xdr:rowOff>162923</xdr:rowOff>
    </xdr:to>
    <xdr:sp macro="" textlink="">
      <xdr:nvSpPr>
        <xdr:cNvPr id="381" name="フローチャート: 判断 380"/>
        <xdr:cNvSpPr/>
      </xdr:nvSpPr>
      <xdr:spPr>
        <a:xfrm>
          <a:off x="3746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8000</xdr:rowOff>
    </xdr:from>
    <xdr:ext cx="405111" cy="259045"/>
    <xdr:sp macro="" textlink="">
      <xdr:nvSpPr>
        <xdr:cNvPr id="382" name="n_1aveValue【市民会館】&#10;有形固定資産減価償却率"/>
        <xdr:cNvSpPr txBox="1"/>
      </xdr:nvSpPr>
      <xdr:spPr>
        <a:xfrm>
          <a:off x="35820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27032</xdr:rowOff>
    </xdr:from>
    <xdr:to>
      <xdr:col>15</xdr:col>
      <xdr:colOff>101600</xdr:colOff>
      <xdr:row>104</xdr:row>
      <xdr:rowOff>128632</xdr:rowOff>
    </xdr:to>
    <xdr:sp macro="" textlink="">
      <xdr:nvSpPr>
        <xdr:cNvPr id="383" name="フローチャート: 判断 382"/>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119759</xdr:rowOff>
    </xdr:from>
    <xdr:ext cx="405111" cy="259045"/>
    <xdr:sp macro="" textlink="">
      <xdr:nvSpPr>
        <xdr:cNvPr id="384" name="n_2aveValue【市民会館】&#10;有形固定資産減価償却率"/>
        <xdr:cNvSpPr txBox="1"/>
      </xdr:nvSpPr>
      <xdr:spPr>
        <a:xfrm>
          <a:off x="2705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142966</xdr:rowOff>
    </xdr:from>
    <xdr:to>
      <xdr:col>10</xdr:col>
      <xdr:colOff>165100</xdr:colOff>
      <xdr:row>104</xdr:row>
      <xdr:rowOff>73116</xdr:rowOff>
    </xdr:to>
    <xdr:sp macro="" textlink="">
      <xdr:nvSpPr>
        <xdr:cNvPr id="385" name="フローチャート: 判断 384"/>
        <xdr:cNvSpPr/>
      </xdr:nvSpPr>
      <xdr:spPr>
        <a:xfrm>
          <a:off x="1968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89643</xdr:rowOff>
    </xdr:from>
    <xdr:ext cx="405111" cy="259045"/>
    <xdr:sp macro="" textlink="">
      <xdr:nvSpPr>
        <xdr:cNvPr id="386" name="n_3aveValue【市民会館】&#10;有形固定資産減価償却率"/>
        <xdr:cNvSpPr txBox="1"/>
      </xdr:nvSpPr>
      <xdr:spPr>
        <a:xfrm>
          <a:off x="1816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87" name="テキスト ボックス 38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8" name="テキスト ボックス 38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9" name="テキスト ボックス 38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0" name="テキスト ボックス 38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1" name="テキスト ボックス 39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113574</xdr:rowOff>
    </xdr:from>
    <xdr:to>
      <xdr:col>24</xdr:col>
      <xdr:colOff>114300</xdr:colOff>
      <xdr:row>104</xdr:row>
      <xdr:rowOff>43724</xdr:rowOff>
    </xdr:to>
    <xdr:sp macro="" textlink="">
      <xdr:nvSpPr>
        <xdr:cNvPr id="392" name="楕円 391"/>
        <xdr:cNvSpPr/>
      </xdr:nvSpPr>
      <xdr:spPr>
        <a:xfrm>
          <a:off x="45847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136451</xdr:rowOff>
    </xdr:from>
    <xdr:ext cx="405111" cy="259045"/>
    <xdr:sp macro="" textlink="">
      <xdr:nvSpPr>
        <xdr:cNvPr id="393" name="【市民会館】&#10;有形固定資産減価償却率該当値テキスト"/>
        <xdr:cNvSpPr txBox="1"/>
      </xdr:nvSpPr>
      <xdr:spPr>
        <a:xfrm>
          <a:off x="4673600" y="1762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108676</xdr:rowOff>
    </xdr:from>
    <xdr:to>
      <xdr:col>20</xdr:col>
      <xdr:colOff>38100</xdr:colOff>
      <xdr:row>109</xdr:row>
      <xdr:rowOff>38826</xdr:rowOff>
    </xdr:to>
    <xdr:sp macro="" textlink="">
      <xdr:nvSpPr>
        <xdr:cNvPr id="394" name="楕円 393"/>
        <xdr:cNvSpPr/>
      </xdr:nvSpPr>
      <xdr:spPr>
        <a:xfrm>
          <a:off x="3746500" y="186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164374</xdr:rowOff>
    </xdr:from>
    <xdr:to>
      <xdr:col>24</xdr:col>
      <xdr:colOff>63500</xdr:colOff>
      <xdr:row>108</xdr:row>
      <xdr:rowOff>159476</xdr:rowOff>
    </xdr:to>
    <xdr:cxnSp macro="">
      <xdr:nvCxnSpPr>
        <xdr:cNvPr id="395" name="直線コネクタ 394"/>
        <xdr:cNvCxnSpPr/>
      </xdr:nvCxnSpPr>
      <xdr:spPr>
        <a:xfrm flipV="1">
          <a:off x="3797300" y="17823724"/>
          <a:ext cx="838200" cy="85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18869</xdr:rowOff>
    </xdr:from>
    <xdr:to>
      <xdr:col>15</xdr:col>
      <xdr:colOff>101600</xdr:colOff>
      <xdr:row>100</xdr:row>
      <xdr:rowOff>120469</xdr:rowOff>
    </xdr:to>
    <xdr:sp macro="" textlink="">
      <xdr:nvSpPr>
        <xdr:cNvPr id="396" name="楕円 395"/>
        <xdr:cNvSpPr/>
      </xdr:nvSpPr>
      <xdr:spPr>
        <a:xfrm>
          <a:off x="2857500" y="171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69669</xdr:rowOff>
    </xdr:from>
    <xdr:to>
      <xdr:col>19</xdr:col>
      <xdr:colOff>177800</xdr:colOff>
      <xdr:row>108</xdr:row>
      <xdr:rowOff>159476</xdr:rowOff>
    </xdr:to>
    <xdr:cxnSp macro="">
      <xdr:nvCxnSpPr>
        <xdr:cNvPr id="397" name="直線コネクタ 396"/>
        <xdr:cNvCxnSpPr/>
      </xdr:nvCxnSpPr>
      <xdr:spPr>
        <a:xfrm>
          <a:off x="2908300" y="17214669"/>
          <a:ext cx="889000" cy="146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146231</xdr:rowOff>
    </xdr:from>
    <xdr:to>
      <xdr:col>10</xdr:col>
      <xdr:colOff>165100</xdr:colOff>
      <xdr:row>104</xdr:row>
      <xdr:rowOff>76381</xdr:rowOff>
    </xdr:to>
    <xdr:sp macro="" textlink="">
      <xdr:nvSpPr>
        <xdr:cNvPr id="398" name="楕円 397"/>
        <xdr:cNvSpPr/>
      </xdr:nvSpPr>
      <xdr:spPr>
        <a:xfrm>
          <a:off x="1968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69669</xdr:rowOff>
    </xdr:from>
    <xdr:to>
      <xdr:col>15</xdr:col>
      <xdr:colOff>50800</xdr:colOff>
      <xdr:row>104</xdr:row>
      <xdr:rowOff>25581</xdr:rowOff>
    </xdr:to>
    <xdr:cxnSp macro="">
      <xdr:nvCxnSpPr>
        <xdr:cNvPr id="399" name="直線コネクタ 398"/>
        <xdr:cNvCxnSpPr/>
      </xdr:nvCxnSpPr>
      <xdr:spPr>
        <a:xfrm flipV="1">
          <a:off x="2019300" y="17214669"/>
          <a:ext cx="889000" cy="64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109</xdr:row>
      <xdr:rowOff>29953</xdr:rowOff>
    </xdr:from>
    <xdr:ext cx="340478" cy="259045"/>
    <xdr:sp macro="" textlink="">
      <xdr:nvSpPr>
        <xdr:cNvPr id="400" name="n_1mainValue【市民会館】&#10;有形固定資産減価償却率"/>
        <xdr:cNvSpPr txBox="1"/>
      </xdr:nvSpPr>
      <xdr:spPr>
        <a:xfrm>
          <a:off x="3614361" y="187180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136996</xdr:rowOff>
    </xdr:from>
    <xdr:ext cx="405111" cy="259045"/>
    <xdr:sp macro="" textlink="">
      <xdr:nvSpPr>
        <xdr:cNvPr id="401" name="n_2mainValue【市民会館】&#10;有形固定資産減価償却率"/>
        <xdr:cNvSpPr txBox="1"/>
      </xdr:nvSpPr>
      <xdr:spPr>
        <a:xfrm>
          <a:off x="2705744" y="1693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67508</xdr:rowOff>
    </xdr:from>
    <xdr:ext cx="405111" cy="259045"/>
    <xdr:sp macro="" textlink="">
      <xdr:nvSpPr>
        <xdr:cNvPr id="402" name="n_3mainValue【市民会館】&#10;有形固定資産減価償却率"/>
        <xdr:cNvSpPr txBox="1"/>
      </xdr:nvSpPr>
      <xdr:spPr>
        <a:xfrm>
          <a:off x="1816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72389</xdr:rowOff>
    </xdr:from>
    <xdr:to>
      <xdr:col>54</xdr:col>
      <xdr:colOff>189865</xdr:colOff>
      <xdr:row>107</xdr:row>
      <xdr:rowOff>133350</xdr:rowOff>
    </xdr:to>
    <xdr:cxnSp macro="">
      <xdr:nvCxnSpPr>
        <xdr:cNvPr id="426" name="直線コネクタ 425"/>
        <xdr:cNvCxnSpPr/>
      </xdr:nvCxnSpPr>
      <xdr:spPr>
        <a:xfrm flipV="1">
          <a:off x="10476865" y="1721738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27"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28" name="直線コネクタ 427"/>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19066</xdr:rowOff>
    </xdr:from>
    <xdr:ext cx="469744" cy="259045"/>
    <xdr:sp macro="" textlink="">
      <xdr:nvSpPr>
        <xdr:cNvPr id="429" name="【市民会館】&#10;一人当たり面積最大値テキスト"/>
        <xdr:cNvSpPr txBox="1"/>
      </xdr:nvSpPr>
      <xdr:spPr>
        <a:xfrm>
          <a:off x="10515600" y="169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72389</xdr:rowOff>
    </xdr:from>
    <xdr:to>
      <xdr:col>55</xdr:col>
      <xdr:colOff>88900</xdr:colOff>
      <xdr:row>100</xdr:row>
      <xdr:rowOff>72389</xdr:rowOff>
    </xdr:to>
    <xdr:cxnSp macro="">
      <xdr:nvCxnSpPr>
        <xdr:cNvPr id="430" name="直線コネクタ 429"/>
        <xdr:cNvCxnSpPr/>
      </xdr:nvCxnSpPr>
      <xdr:spPr>
        <a:xfrm>
          <a:off x="10388600" y="1721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80027</xdr:rowOff>
    </xdr:from>
    <xdr:ext cx="469744" cy="259045"/>
    <xdr:sp macro="" textlink="">
      <xdr:nvSpPr>
        <xdr:cNvPr id="431" name="【市民会館】&#10;一人当たり面積平均値テキスト"/>
        <xdr:cNvSpPr txBox="1"/>
      </xdr:nvSpPr>
      <xdr:spPr>
        <a:xfrm>
          <a:off x="10515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432" name="フローチャート: 判断 431"/>
        <xdr:cNvSpPr/>
      </xdr:nvSpPr>
      <xdr:spPr>
        <a:xfrm>
          <a:off x="10426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433" name="フローチャート: 判断 432"/>
        <xdr:cNvSpPr/>
      </xdr:nvSpPr>
      <xdr:spPr>
        <a:xfrm>
          <a:off x="9588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128288</xdr:rowOff>
    </xdr:from>
    <xdr:ext cx="469744" cy="259045"/>
    <xdr:sp macro="" textlink="">
      <xdr:nvSpPr>
        <xdr:cNvPr id="434" name="n_1aveValue【市民会館】&#10;一人当たり面積"/>
        <xdr:cNvSpPr txBox="1"/>
      </xdr:nvSpPr>
      <xdr:spPr>
        <a:xfrm>
          <a:off x="93917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435" name="フローチャート: 判断 434"/>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436"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143511</xdr:rowOff>
    </xdr:from>
    <xdr:to>
      <xdr:col>41</xdr:col>
      <xdr:colOff>101600</xdr:colOff>
      <xdr:row>106</xdr:row>
      <xdr:rowOff>73661</xdr:rowOff>
    </xdr:to>
    <xdr:sp macro="" textlink="">
      <xdr:nvSpPr>
        <xdr:cNvPr id="437" name="フローチャート: 判断 436"/>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64788</xdr:rowOff>
    </xdr:from>
    <xdr:ext cx="469744" cy="259045"/>
    <xdr:sp macro="" textlink="">
      <xdr:nvSpPr>
        <xdr:cNvPr id="438" name="n_3ave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39" name="テキスト ボックス 4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0" name="テキスト ボックス 4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1" name="テキスト ボックス 4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2" name="テキスト ボックス 4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3" name="テキスト ボックス 4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21589</xdr:rowOff>
    </xdr:from>
    <xdr:to>
      <xdr:col>55</xdr:col>
      <xdr:colOff>50800</xdr:colOff>
      <xdr:row>100</xdr:row>
      <xdr:rowOff>123189</xdr:rowOff>
    </xdr:to>
    <xdr:sp macro="" textlink="">
      <xdr:nvSpPr>
        <xdr:cNvPr id="444" name="楕円 443"/>
        <xdr:cNvSpPr/>
      </xdr:nvSpPr>
      <xdr:spPr>
        <a:xfrm>
          <a:off x="10426700" y="171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146066</xdr:rowOff>
    </xdr:from>
    <xdr:ext cx="469744" cy="259045"/>
    <xdr:sp macro="" textlink="">
      <xdr:nvSpPr>
        <xdr:cNvPr id="445" name="【市民会館】&#10;一人当たり面積該当値テキスト"/>
        <xdr:cNvSpPr txBox="1"/>
      </xdr:nvSpPr>
      <xdr:spPr>
        <a:xfrm>
          <a:off x="10515600" y="1711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166370</xdr:rowOff>
    </xdr:from>
    <xdr:to>
      <xdr:col>50</xdr:col>
      <xdr:colOff>165100</xdr:colOff>
      <xdr:row>107</xdr:row>
      <xdr:rowOff>96520</xdr:rowOff>
    </xdr:to>
    <xdr:sp macro="" textlink="">
      <xdr:nvSpPr>
        <xdr:cNvPr id="446" name="楕円 445"/>
        <xdr:cNvSpPr/>
      </xdr:nvSpPr>
      <xdr:spPr>
        <a:xfrm>
          <a:off x="9588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72389</xdr:rowOff>
    </xdr:from>
    <xdr:to>
      <xdr:col>55</xdr:col>
      <xdr:colOff>0</xdr:colOff>
      <xdr:row>107</xdr:row>
      <xdr:rowOff>45720</xdr:rowOff>
    </xdr:to>
    <xdr:cxnSp macro="">
      <xdr:nvCxnSpPr>
        <xdr:cNvPr id="447" name="直線コネクタ 446"/>
        <xdr:cNvCxnSpPr/>
      </xdr:nvCxnSpPr>
      <xdr:spPr>
        <a:xfrm flipV="1">
          <a:off x="9639300" y="17217389"/>
          <a:ext cx="838200" cy="117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59689</xdr:rowOff>
    </xdr:from>
    <xdr:to>
      <xdr:col>46</xdr:col>
      <xdr:colOff>38100</xdr:colOff>
      <xdr:row>108</xdr:row>
      <xdr:rowOff>161289</xdr:rowOff>
    </xdr:to>
    <xdr:sp macro="" textlink="">
      <xdr:nvSpPr>
        <xdr:cNvPr id="448" name="楕円 447"/>
        <xdr:cNvSpPr/>
      </xdr:nvSpPr>
      <xdr:spPr>
        <a:xfrm>
          <a:off x="8699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45720</xdr:rowOff>
    </xdr:from>
    <xdr:to>
      <xdr:col>50</xdr:col>
      <xdr:colOff>114300</xdr:colOff>
      <xdr:row>108</xdr:row>
      <xdr:rowOff>110489</xdr:rowOff>
    </xdr:to>
    <xdr:cxnSp macro="">
      <xdr:nvCxnSpPr>
        <xdr:cNvPr id="449" name="直線コネクタ 448"/>
        <xdr:cNvCxnSpPr/>
      </xdr:nvCxnSpPr>
      <xdr:spPr>
        <a:xfrm flipV="1">
          <a:off x="8750300" y="1839087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36830</xdr:rowOff>
    </xdr:from>
    <xdr:to>
      <xdr:col>41</xdr:col>
      <xdr:colOff>101600</xdr:colOff>
      <xdr:row>101</xdr:row>
      <xdr:rowOff>138430</xdr:rowOff>
    </xdr:to>
    <xdr:sp macro="" textlink="">
      <xdr:nvSpPr>
        <xdr:cNvPr id="450" name="楕円 449"/>
        <xdr:cNvSpPr/>
      </xdr:nvSpPr>
      <xdr:spPr>
        <a:xfrm>
          <a:off x="7810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87630</xdr:rowOff>
    </xdr:from>
    <xdr:to>
      <xdr:col>45</xdr:col>
      <xdr:colOff>177800</xdr:colOff>
      <xdr:row>108</xdr:row>
      <xdr:rowOff>110489</xdr:rowOff>
    </xdr:to>
    <xdr:cxnSp macro="">
      <xdr:nvCxnSpPr>
        <xdr:cNvPr id="451" name="直線コネクタ 450"/>
        <xdr:cNvCxnSpPr/>
      </xdr:nvCxnSpPr>
      <xdr:spPr>
        <a:xfrm>
          <a:off x="7861300" y="17404080"/>
          <a:ext cx="889000" cy="122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87647</xdr:rowOff>
    </xdr:from>
    <xdr:ext cx="469744" cy="259045"/>
    <xdr:sp macro="" textlink="">
      <xdr:nvSpPr>
        <xdr:cNvPr id="452" name="n_1mainValue【市民会館】&#10;一人当たり面積"/>
        <xdr:cNvSpPr txBox="1"/>
      </xdr:nvSpPr>
      <xdr:spPr>
        <a:xfrm>
          <a:off x="93917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152416</xdr:rowOff>
    </xdr:from>
    <xdr:ext cx="469744" cy="259045"/>
    <xdr:sp macro="" textlink="">
      <xdr:nvSpPr>
        <xdr:cNvPr id="453" name="n_2mainValue【市民会館】&#10;一人当たり面積"/>
        <xdr:cNvSpPr txBox="1"/>
      </xdr:nvSpPr>
      <xdr:spPr>
        <a:xfrm>
          <a:off x="8515427"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154957</xdr:rowOff>
    </xdr:from>
    <xdr:ext cx="469744" cy="259045"/>
    <xdr:sp macro="" textlink="">
      <xdr:nvSpPr>
        <xdr:cNvPr id="454" name="n_3mainValue【市民会館】&#10;一人当たり面積"/>
        <xdr:cNvSpPr txBox="1"/>
      </xdr:nvSpPr>
      <xdr:spPr>
        <a:xfrm>
          <a:off x="76264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66" name="テキスト ボックス 465"/>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4" name="テキスト ボックス 47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40</xdr:row>
      <xdr:rowOff>104775</xdr:rowOff>
    </xdr:to>
    <xdr:cxnSp macro="">
      <xdr:nvCxnSpPr>
        <xdr:cNvPr id="478" name="直線コネクタ 477"/>
        <xdr:cNvCxnSpPr/>
      </xdr:nvCxnSpPr>
      <xdr:spPr>
        <a:xfrm flipV="1">
          <a:off x="16318864" y="560451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108602</xdr:rowOff>
    </xdr:from>
    <xdr:ext cx="405111" cy="259045"/>
    <xdr:sp macro="" textlink="">
      <xdr:nvSpPr>
        <xdr:cNvPr id="479" name="【一般廃棄物処理施設】&#10;有形固定資産減価償却率最小値テキスト"/>
        <xdr:cNvSpPr txBox="1"/>
      </xdr:nvSpPr>
      <xdr:spPr>
        <a:xfrm>
          <a:off x="16357600"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104775</xdr:rowOff>
    </xdr:from>
    <xdr:to>
      <xdr:col>86</xdr:col>
      <xdr:colOff>25400</xdr:colOff>
      <xdr:row>40</xdr:row>
      <xdr:rowOff>104775</xdr:rowOff>
    </xdr:to>
    <xdr:cxnSp macro="">
      <xdr:nvCxnSpPr>
        <xdr:cNvPr id="480" name="直線コネクタ 479"/>
        <xdr:cNvCxnSpPr/>
      </xdr:nvCxnSpPr>
      <xdr:spPr>
        <a:xfrm>
          <a:off x="16230600" y="696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481"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482" name="直線コネクタ 481"/>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140987</xdr:rowOff>
    </xdr:from>
    <xdr:ext cx="405111" cy="259045"/>
    <xdr:sp macro="" textlink="">
      <xdr:nvSpPr>
        <xdr:cNvPr id="483" name="【一般廃棄物処理施設】&#10;有形固定資産減価償却率平均値テキスト"/>
        <xdr:cNvSpPr txBox="1"/>
      </xdr:nvSpPr>
      <xdr:spPr>
        <a:xfrm>
          <a:off x="16357600" y="6141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484" name="フローチャート: 判断 483"/>
        <xdr:cNvSpPr/>
      </xdr:nvSpPr>
      <xdr:spPr>
        <a:xfrm>
          <a:off x="16268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93980</xdr:rowOff>
    </xdr:from>
    <xdr:to>
      <xdr:col>81</xdr:col>
      <xdr:colOff>101600</xdr:colOff>
      <xdr:row>36</xdr:row>
      <xdr:rowOff>24130</xdr:rowOff>
    </xdr:to>
    <xdr:sp macro="" textlink="">
      <xdr:nvSpPr>
        <xdr:cNvPr id="485" name="フローチャート: 判断 484"/>
        <xdr:cNvSpPr/>
      </xdr:nvSpPr>
      <xdr:spPr>
        <a:xfrm>
          <a:off x="15430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15257</xdr:rowOff>
    </xdr:from>
    <xdr:ext cx="405111" cy="259045"/>
    <xdr:sp macro="" textlink="">
      <xdr:nvSpPr>
        <xdr:cNvPr id="486" name="n_1aveValue【一般廃棄物処理施設】&#10;有形固定資産減価償却率"/>
        <xdr:cNvSpPr txBox="1"/>
      </xdr:nvSpPr>
      <xdr:spPr>
        <a:xfrm>
          <a:off x="152660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133985</xdr:rowOff>
    </xdr:from>
    <xdr:to>
      <xdr:col>76</xdr:col>
      <xdr:colOff>165100</xdr:colOff>
      <xdr:row>36</xdr:row>
      <xdr:rowOff>64135</xdr:rowOff>
    </xdr:to>
    <xdr:sp macro="" textlink="">
      <xdr:nvSpPr>
        <xdr:cNvPr id="487" name="フローチャート: 判断 486"/>
        <xdr:cNvSpPr/>
      </xdr:nvSpPr>
      <xdr:spPr>
        <a:xfrm>
          <a:off x="14541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55262</xdr:rowOff>
    </xdr:from>
    <xdr:ext cx="405111" cy="259045"/>
    <xdr:sp macro="" textlink="">
      <xdr:nvSpPr>
        <xdr:cNvPr id="488" name="n_2aveValue【一般廃棄物処理施設】&#10;有形固定資産減価償却率"/>
        <xdr:cNvSpPr txBox="1"/>
      </xdr:nvSpPr>
      <xdr:spPr>
        <a:xfrm>
          <a:off x="1438974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141605</xdr:rowOff>
    </xdr:from>
    <xdr:to>
      <xdr:col>72</xdr:col>
      <xdr:colOff>38100</xdr:colOff>
      <xdr:row>34</xdr:row>
      <xdr:rowOff>71755</xdr:rowOff>
    </xdr:to>
    <xdr:sp macro="" textlink="">
      <xdr:nvSpPr>
        <xdr:cNvPr id="489" name="フローチャート: 判断 488"/>
        <xdr:cNvSpPr/>
      </xdr:nvSpPr>
      <xdr:spPr>
        <a:xfrm>
          <a:off x="13652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32</xdr:row>
      <xdr:rowOff>88282</xdr:rowOff>
    </xdr:from>
    <xdr:ext cx="405111" cy="259045"/>
    <xdr:sp macro="" textlink="">
      <xdr:nvSpPr>
        <xdr:cNvPr id="490" name="n_3aveValue【一般廃棄物処理施設】&#10;有形固定資産減価償却率"/>
        <xdr:cNvSpPr txBox="1"/>
      </xdr:nvSpPr>
      <xdr:spPr>
        <a:xfrm>
          <a:off x="13500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91" name="テキスト ボックス 4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2" name="テキスト ボックス 4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3" name="テキスト ボックス 4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4" name="テキスト ボックス 4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5" name="テキスト ボックス 4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156845</xdr:rowOff>
    </xdr:from>
    <xdr:to>
      <xdr:col>85</xdr:col>
      <xdr:colOff>177800</xdr:colOff>
      <xdr:row>36</xdr:row>
      <xdr:rowOff>86995</xdr:rowOff>
    </xdr:to>
    <xdr:sp macro="" textlink="">
      <xdr:nvSpPr>
        <xdr:cNvPr id="496" name="楕円 495"/>
        <xdr:cNvSpPr/>
      </xdr:nvSpPr>
      <xdr:spPr>
        <a:xfrm>
          <a:off x="16268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8272</xdr:rowOff>
    </xdr:from>
    <xdr:ext cx="405111" cy="259045"/>
    <xdr:sp macro="" textlink="">
      <xdr:nvSpPr>
        <xdr:cNvPr id="497" name="【一般廃棄物処理施設】&#10;有形固定資産減価償却率該当値テキスト"/>
        <xdr:cNvSpPr txBox="1"/>
      </xdr:nvSpPr>
      <xdr:spPr>
        <a:xfrm>
          <a:off x="16357600"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38735</xdr:rowOff>
    </xdr:from>
    <xdr:to>
      <xdr:col>81</xdr:col>
      <xdr:colOff>101600</xdr:colOff>
      <xdr:row>35</xdr:row>
      <xdr:rowOff>140335</xdr:rowOff>
    </xdr:to>
    <xdr:sp macro="" textlink="">
      <xdr:nvSpPr>
        <xdr:cNvPr id="498" name="楕円 497"/>
        <xdr:cNvSpPr/>
      </xdr:nvSpPr>
      <xdr:spPr>
        <a:xfrm>
          <a:off x="15430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89535</xdr:rowOff>
    </xdr:from>
    <xdr:to>
      <xdr:col>85</xdr:col>
      <xdr:colOff>127000</xdr:colOff>
      <xdr:row>36</xdr:row>
      <xdr:rowOff>36195</xdr:rowOff>
    </xdr:to>
    <xdr:cxnSp macro="">
      <xdr:nvCxnSpPr>
        <xdr:cNvPr id="499" name="直線コネクタ 498"/>
        <xdr:cNvCxnSpPr/>
      </xdr:nvCxnSpPr>
      <xdr:spPr>
        <a:xfrm>
          <a:off x="15481300" y="6090285"/>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90170</xdr:rowOff>
    </xdr:from>
    <xdr:to>
      <xdr:col>76</xdr:col>
      <xdr:colOff>165100</xdr:colOff>
      <xdr:row>36</xdr:row>
      <xdr:rowOff>20320</xdr:rowOff>
    </xdr:to>
    <xdr:sp macro="" textlink="">
      <xdr:nvSpPr>
        <xdr:cNvPr id="500" name="楕円 499"/>
        <xdr:cNvSpPr/>
      </xdr:nvSpPr>
      <xdr:spPr>
        <a:xfrm>
          <a:off x="14541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89535</xdr:rowOff>
    </xdr:from>
    <xdr:to>
      <xdr:col>81</xdr:col>
      <xdr:colOff>50800</xdr:colOff>
      <xdr:row>35</xdr:row>
      <xdr:rowOff>140970</xdr:rowOff>
    </xdr:to>
    <xdr:cxnSp macro="">
      <xdr:nvCxnSpPr>
        <xdr:cNvPr id="501" name="直線コネクタ 500"/>
        <xdr:cNvCxnSpPr/>
      </xdr:nvCxnSpPr>
      <xdr:spPr>
        <a:xfrm flipV="1">
          <a:off x="14592300" y="60902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141605</xdr:rowOff>
    </xdr:from>
    <xdr:to>
      <xdr:col>72</xdr:col>
      <xdr:colOff>38100</xdr:colOff>
      <xdr:row>36</xdr:row>
      <xdr:rowOff>71755</xdr:rowOff>
    </xdr:to>
    <xdr:sp macro="" textlink="">
      <xdr:nvSpPr>
        <xdr:cNvPr id="502" name="楕円 501"/>
        <xdr:cNvSpPr/>
      </xdr:nvSpPr>
      <xdr:spPr>
        <a:xfrm>
          <a:off x="13652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140970</xdr:rowOff>
    </xdr:from>
    <xdr:to>
      <xdr:col>76</xdr:col>
      <xdr:colOff>114300</xdr:colOff>
      <xdr:row>36</xdr:row>
      <xdr:rowOff>20955</xdr:rowOff>
    </xdr:to>
    <xdr:cxnSp macro="">
      <xdr:nvCxnSpPr>
        <xdr:cNvPr id="503" name="直線コネクタ 502"/>
        <xdr:cNvCxnSpPr/>
      </xdr:nvCxnSpPr>
      <xdr:spPr>
        <a:xfrm flipV="1">
          <a:off x="13703300" y="61417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156862</xdr:rowOff>
    </xdr:from>
    <xdr:ext cx="405111" cy="259045"/>
    <xdr:sp macro="" textlink="">
      <xdr:nvSpPr>
        <xdr:cNvPr id="504" name="n_1mainValue【一般廃棄物処理施設】&#10;有形固定資産減価償却率"/>
        <xdr:cNvSpPr txBox="1"/>
      </xdr:nvSpPr>
      <xdr:spPr>
        <a:xfrm>
          <a:off x="152660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36847</xdr:rowOff>
    </xdr:from>
    <xdr:ext cx="405111" cy="259045"/>
    <xdr:sp macro="" textlink="">
      <xdr:nvSpPr>
        <xdr:cNvPr id="505" name="n_2mainValue【一般廃棄物処理施設】&#10;有形固定資産減価償却率"/>
        <xdr:cNvSpPr txBox="1"/>
      </xdr:nvSpPr>
      <xdr:spPr>
        <a:xfrm>
          <a:off x="14389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62882</xdr:rowOff>
    </xdr:from>
    <xdr:ext cx="405111" cy="259045"/>
    <xdr:sp macro="" textlink="">
      <xdr:nvSpPr>
        <xdr:cNvPr id="506" name="n_3mainValue【一般廃棄物処理施設】&#10;有形固定資産減価償却率"/>
        <xdr:cNvSpPr txBox="1"/>
      </xdr:nvSpPr>
      <xdr:spPr>
        <a:xfrm>
          <a:off x="13500744" y="623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7" name="直線コネクタ 51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8" name="テキスト ボックス 51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9" name="直線コネクタ 51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20" name="テキスト ボックス 519"/>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1" name="直線コネクタ 52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22" name="テキスト ボックス 521"/>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3" name="直線コネクタ 52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24" name="テキスト ボックス 523"/>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5" name="直線コネクタ 52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6" name="テキスト ボックス 52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7" name="直線コネクタ 52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8" name="テキスト ボックス 52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9" name="直線コネクタ 5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0" name="テキスト ボックス 52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75743</xdr:rowOff>
    </xdr:from>
    <xdr:to>
      <xdr:col>116</xdr:col>
      <xdr:colOff>62864</xdr:colOff>
      <xdr:row>41</xdr:row>
      <xdr:rowOff>127472</xdr:rowOff>
    </xdr:to>
    <xdr:cxnSp macro="">
      <xdr:nvCxnSpPr>
        <xdr:cNvPr id="532" name="直線コネクタ 531"/>
        <xdr:cNvCxnSpPr/>
      </xdr:nvCxnSpPr>
      <xdr:spPr>
        <a:xfrm flipV="1">
          <a:off x="22160864" y="5733593"/>
          <a:ext cx="0" cy="142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131299</xdr:rowOff>
    </xdr:from>
    <xdr:ext cx="534377" cy="259045"/>
    <xdr:sp macro="" textlink="">
      <xdr:nvSpPr>
        <xdr:cNvPr id="533" name="【一般廃棄物処理施設】&#10;一人当たり有形固定資産（償却資産）額最小値テキスト"/>
        <xdr:cNvSpPr txBox="1"/>
      </xdr:nvSpPr>
      <xdr:spPr>
        <a:xfrm>
          <a:off x="22199600" y="716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127472</xdr:rowOff>
    </xdr:from>
    <xdr:to>
      <xdr:col>116</xdr:col>
      <xdr:colOff>152400</xdr:colOff>
      <xdr:row>41</xdr:row>
      <xdr:rowOff>127472</xdr:rowOff>
    </xdr:to>
    <xdr:cxnSp macro="">
      <xdr:nvCxnSpPr>
        <xdr:cNvPr id="534" name="直線コネクタ 533"/>
        <xdr:cNvCxnSpPr/>
      </xdr:nvCxnSpPr>
      <xdr:spPr>
        <a:xfrm>
          <a:off x="22072600" y="715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22420</xdr:rowOff>
    </xdr:from>
    <xdr:ext cx="599010" cy="259045"/>
    <xdr:sp macro="" textlink="">
      <xdr:nvSpPr>
        <xdr:cNvPr id="535" name="【一般廃棄物処理施設】&#10;一人当たり有形固定資産（償却資産）額最大値テキスト"/>
        <xdr:cNvSpPr txBox="1"/>
      </xdr:nvSpPr>
      <xdr:spPr>
        <a:xfrm>
          <a:off x="22199600" y="55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75743</xdr:rowOff>
    </xdr:from>
    <xdr:to>
      <xdr:col>116</xdr:col>
      <xdr:colOff>152400</xdr:colOff>
      <xdr:row>33</xdr:row>
      <xdr:rowOff>75743</xdr:rowOff>
    </xdr:to>
    <xdr:cxnSp macro="">
      <xdr:nvCxnSpPr>
        <xdr:cNvPr id="536" name="直線コネクタ 535"/>
        <xdr:cNvCxnSpPr/>
      </xdr:nvCxnSpPr>
      <xdr:spPr>
        <a:xfrm>
          <a:off x="22072600" y="57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117713</xdr:rowOff>
    </xdr:from>
    <xdr:ext cx="534377" cy="259045"/>
    <xdr:sp macro="" textlink="">
      <xdr:nvSpPr>
        <xdr:cNvPr id="537" name="【一般廃棄物処理施設】&#10;一人当たり有形固定資産（償却資産）額平均値テキスト"/>
        <xdr:cNvSpPr txBox="1"/>
      </xdr:nvSpPr>
      <xdr:spPr>
        <a:xfrm>
          <a:off x="22199600" y="646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139286</xdr:rowOff>
    </xdr:from>
    <xdr:to>
      <xdr:col>116</xdr:col>
      <xdr:colOff>114300</xdr:colOff>
      <xdr:row>38</xdr:row>
      <xdr:rowOff>69436</xdr:rowOff>
    </xdr:to>
    <xdr:sp macro="" textlink="">
      <xdr:nvSpPr>
        <xdr:cNvPr id="538" name="フローチャート: 判断 537"/>
        <xdr:cNvSpPr/>
      </xdr:nvSpPr>
      <xdr:spPr>
        <a:xfrm>
          <a:off x="221107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13850</xdr:rowOff>
    </xdr:from>
    <xdr:to>
      <xdr:col>112</xdr:col>
      <xdr:colOff>38100</xdr:colOff>
      <xdr:row>38</xdr:row>
      <xdr:rowOff>115450</xdr:rowOff>
    </xdr:to>
    <xdr:sp macro="" textlink="">
      <xdr:nvSpPr>
        <xdr:cNvPr id="539" name="フローチャート: 判断 538"/>
        <xdr:cNvSpPr/>
      </xdr:nvSpPr>
      <xdr:spPr>
        <a:xfrm>
          <a:off x="21272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106577</xdr:rowOff>
    </xdr:from>
    <xdr:ext cx="534377" cy="259045"/>
    <xdr:sp macro="" textlink="">
      <xdr:nvSpPr>
        <xdr:cNvPr id="540" name="n_1aveValue【一般廃棄物処理施設】&#10;一人当たり有形固定資産（償却資産）額"/>
        <xdr:cNvSpPr txBox="1"/>
      </xdr:nvSpPr>
      <xdr:spPr>
        <a:xfrm>
          <a:off x="21043411" y="66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69030</xdr:rowOff>
    </xdr:from>
    <xdr:to>
      <xdr:col>107</xdr:col>
      <xdr:colOff>101600</xdr:colOff>
      <xdr:row>38</xdr:row>
      <xdr:rowOff>170630</xdr:rowOff>
    </xdr:to>
    <xdr:sp macro="" textlink="">
      <xdr:nvSpPr>
        <xdr:cNvPr id="541" name="フローチャート: 判断 540"/>
        <xdr:cNvSpPr/>
      </xdr:nvSpPr>
      <xdr:spPr>
        <a:xfrm>
          <a:off x="20383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161757</xdr:rowOff>
    </xdr:from>
    <xdr:ext cx="534377" cy="259045"/>
    <xdr:sp macro="" textlink="">
      <xdr:nvSpPr>
        <xdr:cNvPr id="542" name="n_2aveValue【一般廃棄物処理施設】&#10;一人当たり有形固定資産（償却資産）額"/>
        <xdr:cNvSpPr txBox="1"/>
      </xdr:nvSpPr>
      <xdr:spPr>
        <a:xfrm>
          <a:off x="201671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133158</xdr:rowOff>
    </xdr:from>
    <xdr:to>
      <xdr:col>102</xdr:col>
      <xdr:colOff>165100</xdr:colOff>
      <xdr:row>37</xdr:row>
      <xdr:rowOff>63308</xdr:rowOff>
    </xdr:to>
    <xdr:sp macro="" textlink="">
      <xdr:nvSpPr>
        <xdr:cNvPr id="543" name="フローチャート: 判断 542"/>
        <xdr:cNvSpPr/>
      </xdr:nvSpPr>
      <xdr:spPr>
        <a:xfrm>
          <a:off x="19494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54435</xdr:rowOff>
    </xdr:from>
    <xdr:ext cx="534377" cy="259045"/>
    <xdr:sp macro="" textlink="">
      <xdr:nvSpPr>
        <xdr:cNvPr id="544" name="n_3aveValue【一般廃棄物処理施設】&#10;一人当たり有形固定資産（償却資産）額"/>
        <xdr:cNvSpPr txBox="1"/>
      </xdr:nvSpPr>
      <xdr:spPr>
        <a:xfrm>
          <a:off x="19278111" y="63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45" name="テキスト ボックス 5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6" name="テキスト ボックス 5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7" name="テキスト ボックス 5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8" name="テキスト ボックス 5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9" name="テキスト ボックス 5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21176</xdr:rowOff>
    </xdr:from>
    <xdr:to>
      <xdr:col>116</xdr:col>
      <xdr:colOff>114300</xdr:colOff>
      <xdr:row>36</xdr:row>
      <xdr:rowOff>122776</xdr:rowOff>
    </xdr:to>
    <xdr:sp macro="" textlink="">
      <xdr:nvSpPr>
        <xdr:cNvPr id="550" name="楕円 549"/>
        <xdr:cNvSpPr/>
      </xdr:nvSpPr>
      <xdr:spPr>
        <a:xfrm>
          <a:off x="22110700" y="619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44053</xdr:rowOff>
    </xdr:from>
    <xdr:ext cx="534377" cy="259045"/>
    <xdr:sp macro="" textlink="">
      <xdr:nvSpPr>
        <xdr:cNvPr id="551" name="【一般廃棄物処理施設】&#10;一人当たり有形固定資産（償却資産）額該当値テキスト"/>
        <xdr:cNvSpPr txBox="1"/>
      </xdr:nvSpPr>
      <xdr:spPr>
        <a:xfrm>
          <a:off x="22199600" y="604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29101</xdr:rowOff>
    </xdr:from>
    <xdr:to>
      <xdr:col>112</xdr:col>
      <xdr:colOff>38100</xdr:colOff>
      <xdr:row>36</xdr:row>
      <xdr:rowOff>130701</xdr:rowOff>
    </xdr:to>
    <xdr:sp macro="" textlink="">
      <xdr:nvSpPr>
        <xdr:cNvPr id="552" name="楕円 551"/>
        <xdr:cNvSpPr/>
      </xdr:nvSpPr>
      <xdr:spPr>
        <a:xfrm>
          <a:off x="21272500" y="62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71976</xdr:rowOff>
    </xdr:from>
    <xdr:to>
      <xdr:col>116</xdr:col>
      <xdr:colOff>63500</xdr:colOff>
      <xdr:row>36</xdr:row>
      <xdr:rowOff>79901</xdr:rowOff>
    </xdr:to>
    <xdr:cxnSp macro="">
      <xdr:nvCxnSpPr>
        <xdr:cNvPr id="553" name="直線コネクタ 552"/>
        <xdr:cNvCxnSpPr/>
      </xdr:nvCxnSpPr>
      <xdr:spPr>
        <a:xfrm flipV="1">
          <a:off x="21323300" y="6244176"/>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41554</xdr:rowOff>
    </xdr:from>
    <xdr:to>
      <xdr:col>107</xdr:col>
      <xdr:colOff>101600</xdr:colOff>
      <xdr:row>36</xdr:row>
      <xdr:rowOff>143154</xdr:rowOff>
    </xdr:to>
    <xdr:sp macro="" textlink="">
      <xdr:nvSpPr>
        <xdr:cNvPr id="554" name="楕円 553"/>
        <xdr:cNvSpPr/>
      </xdr:nvSpPr>
      <xdr:spPr>
        <a:xfrm>
          <a:off x="20383500" y="6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79901</xdr:rowOff>
    </xdr:from>
    <xdr:to>
      <xdr:col>111</xdr:col>
      <xdr:colOff>177800</xdr:colOff>
      <xdr:row>36</xdr:row>
      <xdr:rowOff>92354</xdr:rowOff>
    </xdr:to>
    <xdr:cxnSp macro="">
      <xdr:nvCxnSpPr>
        <xdr:cNvPr id="555" name="直線コネクタ 554"/>
        <xdr:cNvCxnSpPr/>
      </xdr:nvCxnSpPr>
      <xdr:spPr>
        <a:xfrm flipV="1">
          <a:off x="20434300" y="6252101"/>
          <a:ext cx="889000" cy="1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54443</xdr:rowOff>
    </xdr:from>
    <xdr:to>
      <xdr:col>102</xdr:col>
      <xdr:colOff>165100</xdr:colOff>
      <xdr:row>36</xdr:row>
      <xdr:rowOff>156043</xdr:rowOff>
    </xdr:to>
    <xdr:sp macro="" textlink="">
      <xdr:nvSpPr>
        <xdr:cNvPr id="556" name="楕円 555"/>
        <xdr:cNvSpPr/>
      </xdr:nvSpPr>
      <xdr:spPr>
        <a:xfrm>
          <a:off x="19494500" y="62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92354</xdr:rowOff>
    </xdr:from>
    <xdr:to>
      <xdr:col>107</xdr:col>
      <xdr:colOff>50800</xdr:colOff>
      <xdr:row>36</xdr:row>
      <xdr:rowOff>105243</xdr:rowOff>
    </xdr:to>
    <xdr:cxnSp macro="">
      <xdr:nvCxnSpPr>
        <xdr:cNvPr id="557" name="直線コネクタ 556"/>
        <xdr:cNvCxnSpPr/>
      </xdr:nvCxnSpPr>
      <xdr:spPr>
        <a:xfrm flipV="1">
          <a:off x="19545300" y="6264554"/>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34</xdr:row>
      <xdr:rowOff>147228</xdr:rowOff>
    </xdr:from>
    <xdr:ext cx="534377" cy="259045"/>
    <xdr:sp macro="" textlink="">
      <xdr:nvSpPr>
        <xdr:cNvPr id="558" name="n_1mainValue【一般廃棄物処理施設】&#10;一人当たり有形固定資産（償却資産）額"/>
        <xdr:cNvSpPr txBox="1"/>
      </xdr:nvSpPr>
      <xdr:spPr>
        <a:xfrm>
          <a:off x="21043411" y="597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159681</xdr:rowOff>
    </xdr:from>
    <xdr:ext cx="534377" cy="259045"/>
    <xdr:sp macro="" textlink="">
      <xdr:nvSpPr>
        <xdr:cNvPr id="559" name="n_2mainValue【一般廃棄物処理施設】&#10;一人当たり有形固定資産（償却資産）額"/>
        <xdr:cNvSpPr txBox="1"/>
      </xdr:nvSpPr>
      <xdr:spPr>
        <a:xfrm>
          <a:off x="20167111" y="598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1120</xdr:rowOff>
    </xdr:from>
    <xdr:ext cx="534377" cy="259045"/>
    <xdr:sp macro="" textlink="">
      <xdr:nvSpPr>
        <xdr:cNvPr id="560" name="n_3mainValue【一般廃棄物処理施設】&#10;一人当たり有形固定資産（償却資産）額"/>
        <xdr:cNvSpPr txBox="1"/>
      </xdr:nvSpPr>
      <xdr:spPr>
        <a:xfrm>
          <a:off x="19278111" y="600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1" name="正方形/長方形 5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2" name="正方形/長方形 5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3" name="正方形/長方形 5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4" name="正方形/長方形 5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5" name="正方形/長方形 5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6" name="正方形/長方形 5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7" name="正方形/長方形 5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8" name="正方形/長方形 5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9" name="テキスト ボックス 5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0" name="直線コネクタ 5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71" name="テキスト ボックス 57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72" name="直線コネクタ 57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3" name="テキスト ボックス 57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4" name="直線コネクタ 57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5" name="テキスト ボックス 57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6" name="直線コネクタ 57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7" name="テキスト ボックス 57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8" name="直線コネクタ 57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9" name="テキスト ボックス 57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48006</xdr:rowOff>
    </xdr:to>
    <xdr:cxnSp macro="">
      <xdr:nvCxnSpPr>
        <xdr:cNvPr id="583" name="直線コネクタ 582"/>
        <xdr:cNvCxnSpPr/>
      </xdr:nvCxnSpPr>
      <xdr:spPr>
        <a:xfrm flipV="1">
          <a:off x="16318864" y="96012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51833</xdr:rowOff>
    </xdr:from>
    <xdr:ext cx="405111" cy="259045"/>
    <xdr:sp macro="" textlink="">
      <xdr:nvSpPr>
        <xdr:cNvPr id="584" name="【保健センター・保健所】&#10;有形固定資産減価償却率最小値テキスト"/>
        <xdr:cNvSpPr txBox="1"/>
      </xdr:nvSpPr>
      <xdr:spPr>
        <a:xfrm>
          <a:off x="16357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48006</xdr:rowOff>
    </xdr:from>
    <xdr:to>
      <xdr:col>86</xdr:col>
      <xdr:colOff>25400</xdr:colOff>
      <xdr:row>63</xdr:row>
      <xdr:rowOff>48006</xdr:rowOff>
    </xdr:to>
    <xdr:cxnSp macro="">
      <xdr:nvCxnSpPr>
        <xdr:cNvPr id="585" name="直線コネクタ 584"/>
        <xdr:cNvCxnSpPr/>
      </xdr:nvCxnSpPr>
      <xdr:spPr>
        <a:xfrm>
          <a:off x="16230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86" name="【保健センター・保健所】&#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87" name="直線コネクタ 586"/>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31513</xdr:rowOff>
    </xdr:from>
    <xdr:ext cx="405111" cy="259045"/>
    <xdr:sp macro="" textlink="">
      <xdr:nvSpPr>
        <xdr:cNvPr id="588" name="【保健センター・保健所】&#10;有形固定資産減価償却率平均値テキスト"/>
        <xdr:cNvSpPr txBox="1"/>
      </xdr:nvSpPr>
      <xdr:spPr>
        <a:xfrm>
          <a:off x="16357600" y="10147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xdr:rowOff>
    </xdr:from>
    <xdr:to>
      <xdr:col>85</xdr:col>
      <xdr:colOff>177800</xdr:colOff>
      <xdr:row>60</xdr:row>
      <xdr:rowOff>110236</xdr:rowOff>
    </xdr:to>
    <xdr:sp macro="" textlink="">
      <xdr:nvSpPr>
        <xdr:cNvPr id="589" name="フローチャート: 判断 588"/>
        <xdr:cNvSpPr/>
      </xdr:nvSpPr>
      <xdr:spPr>
        <a:xfrm>
          <a:off x="16268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590" name="フローチャート: 判断 589"/>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17035</xdr:rowOff>
    </xdr:from>
    <xdr:ext cx="405111" cy="259045"/>
    <xdr:sp macro="" textlink="">
      <xdr:nvSpPr>
        <xdr:cNvPr id="591" name="n_1aveValue【保健センター・保健所】&#10;有形固定資産減価償却率"/>
        <xdr:cNvSpPr txBox="1"/>
      </xdr:nvSpPr>
      <xdr:spPr>
        <a:xfrm>
          <a:off x="15266044" y="1013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111506</xdr:rowOff>
    </xdr:from>
    <xdr:to>
      <xdr:col>76</xdr:col>
      <xdr:colOff>165100</xdr:colOff>
      <xdr:row>61</xdr:row>
      <xdr:rowOff>41656</xdr:rowOff>
    </xdr:to>
    <xdr:sp macro="" textlink="">
      <xdr:nvSpPr>
        <xdr:cNvPr id="592" name="フローチャート: 判断 591"/>
        <xdr:cNvSpPr/>
      </xdr:nvSpPr>
      <xdr:spPr>
        <a:xfrm>
          <a:off x="14541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58183</xdr:rowOff>
    </xdr:from>
    <xdr:ext cx="405111" cy="259045"/>
    <xdr:sp macro="" textlink="">
      <xdr:nvSpPr>
        <xdr:cNvPr id="593" name="n_2aveValue【保健センター・保健所】&#10;有形固定資産減価償却率"/>
        <xdr:cNvSpPr txBox="1"/>
      </xdr:nvSpPr>
      <xdr:spPr>
        <a:xfrm>
          <a:off x="14389744" y="101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122936</xdr:rowOff>
    </xdr:from>
    <xdr:to>
      <xdr:col>72</xdr:col>
      <xdr:colOff>38100</xdr:colOff>
      <xdr:row>61</xdr:row>
      <xdr:rowOff>53086</xdr:rowOff>
    </xdr:to>
    <xdr:sp macro="" textlink="">
      <xdr:nvSpPr>
        <xdr:cNvPr id="594" name="フローチャート: 判断 593"/>
        <xdr:cNvSpPr/>
      </xdr:nvSpPr>
      <xdr:spPr>
        <a:xfrm>
          <a:off x="13652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69613</xdr:rowOff>
    </xdr:from>
    <xdr:ext cx="405111" cy="259045"/>
    <xdr:sp macro="" textlink="">
      <xdr:nvSpPr>
        <xdr:cNvPr id="595" name="n_3aveValue【保健センター・保健所】&#10;有形固定資産減価償却率"/>
        <xdr:cNvSpPr txBox="1"/>
      </xdr:nvSpPr>
      <xdr:spPr>
        <a:xfrm>
          <a:off x="135007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96" name="テキスト ボックス 5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168656</xdr:rowOff>
    </xdr:from>
    <xdr:to>
      <xdr:col>85</xdr:col>
      <xdr:colOff>177800</xdr:colOff>
      <xdr:row>63</xdr:row>
      <xdr:rowOff>98806</xdr:rowOff>
    </xdr:to>
    <xdr:sp macro="" textlink="">
      <xdr:nvSpPr>
        <xdr:cNvPr id="601" name="楕円 600"/>
        <xdr:cNvSpPr/>
      </xdr:nvSpPr>
      <xdr:spPr>
        <a:xfrm>
          <a:off x="16268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83583</xdr:rowOff>
    </xdr:from>
    <xdr:ext cx="405111" cy="259045"/>
    <xdr:sp macro="" textlink="">
      <xdr:nvSpPr>
        <xdr:cNvPr id="602" name="【保健センター・保健所】&#10;有形固定資産減価償却率該当値テキスト"/>
        <xdr:cNvSpPr txBox="1"/>
      </xdr:nvSpPr>
      <xdr:spPr>
        <a:xfrm>
          <a:off x="16357600" y="1071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29210</xdr:rowOff>
    </xdr:from>
    <xdr:to>
      <xdr:col>81</xdr:col>
      <xdr:colOff>101600</xdr:colOff>
      <xdr:row>63</xdr:row>
      <xdr:rowOff>130810</xdr:rowOff>
    </xdr:to>
    <xdr:sp macro="" textlink="">
      <xdr:nvSpPr>
        <xdr:cNvPr id="603" name="楕円 602"/>
        <xdr:cNvSpPr/>
      </xdr:nvSpPr>
      <xdr:spPr>
        <a:xfrm>
          <a:off x="15430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48006</xdr:rowOff>
    </xdr:from>
    <xdr:to>
      <xdr:col>85</xdr:col>
      <xdr:colOff>127000</xdr:colOff>
      <xdr:row>63</xdr:row>
      <xdr:rowOff>80010</xdr:rowOff>
    </xdr:to>
    <xdr:cxnSp macro="">
      <xdr:nvCxnSpPr>
        <xdr:cNvPr id="604" name="直線コネクタ 603"/>
        <xdr:cNvCxnSpPr/>
      </xdr:nvCxnSpPr>
      <xdr:spPr>
        <a:xfrm flipV="1">
          <a:off x="15481300" y="108493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97790</xdr:rowOff>
    </xdr:from>
    <xdr:to>
      <xdr:col>76</xdr:col>
      <xdr:colOff>165100</xdr:colOff>
      <xdr:row>64</xdr:row>
      <xdr:rowOff>27940</xdr:rowOff>
    </xdr:to>
    <xdr:sp macro="" textlink="">
      <xdr:nvSpPr>
        <xdr:cNvPr id="605" name="楕円 604"/>
        <xdr:cNvSpPr/>
      </xdr:nvSpPr>
      <xdr:spPr>
        <a:xfrm>
          <a:off x="14541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80010</xdr:rowOff>
    </xdr:from>
    <xdr:to>
      <xdr:col>81</xdr:col>
      <xdr:colOff>50800</xdr:colOff>
      <xdr:row>63</xdr:row>
      <xdr:rowOff>148590</xdr:rowOff>
    </xdr:to>
    <xdr:cxnSp macro="">
      <xdr:nvCxnSpPr>
        <xdr:cNvPr id="606" name="直線コネクタ 605"/>
        <xdr:cNvCxnSpPr/>
      </xdr:nvCxnSpPr>
      <xdr:spPr>
        <a:xfrm flipV="1">
          <a:off x="14592300" y="10881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132080</xdr:rowOff>
    </xdr:from>
    <xdr:to>
      <xdr:col>72</xdr:col>
      <xdr:colOff>38100</xdr:colOff>
      <xdr:row>64</xdr:row>
      <xdr:rowOff>62230</xdr:rowOff>
    </xdr:to>
    <xdr:sp macro="" textlink="">
      <xdr:nvSpPr>
        <xdr:cNvPr id="607" name="楕円 606"/>
        <xdr:cNvSpPr/>
      </xdr:nvSpPr>
      <xdr:spPr>
        <a:xfrm>
          <a:off x="13652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148590</xdr:rowOff>
    </xdr:from>
    <xdr:to>
      <xdr:col>76</xdr:col>
      <xdr:colOff>114300</xdr:colOff>
      <xdr:row>64</xdr:row>
      <xdr:rowOff>11430</xdr:rowOff>
    </xdr:to>
    <xdr:cxnSp macro="">
      <xdr:nvCxnSpPr>
        <xdr:cNvPr id="608" name="直線コネクタ 607"/>
        <xdr:cNvCxnSpPr/>
      </xdr:nvCxnSpPr>
      <xdr:spPr>
        <a:xfrm flipV="1">
          <a:off x="13703300" y="109499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121937</xdr:rowOff>
    </xdr:from>
    <xdr:ext cx="405111" cy="259045"/>
    <xdr:sp macro="" textlink="">
      <xdr:nvSpPr>
        <xdr:cNvPr id="609" name="n_1mainValue【保健センター・保健所】&#10;有形固定資産減価償却率"/>
        <xdr:cNvSpPr txBox="1"/>
      </xdr:nvSpPr>
      <xdr:spPr>
        <a:xfrm>
          <a:off x="152660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19067</xdr:rowOff>
    </xdr:from>
    <xdr:ext cx="405111" cy="259045"/>
    <xdr:sp macro="" textlink="">
      <xdr:nvSpPr>
        <xdr:cNvPr id="610" name="n_2mainValue【保健センター・保健所】&#10;有形固定資産減価償却率"/>
        <xdr:cNvSpPr txBox="1"/>
      </xdr:nvSpPr>
      <xdr:spPr>
        <a:xfrm>
          <a:off x="14389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53357</xdr:rowOff>
    </xdr:from>
    <xdr:ext cx="405111" cy="259045"/>
    <xdr:sp macro="" textlink="">
      <xdr:nvSpPr>
        <xdr:cNvPr id="611" name="n_3mainValue【保健センター・保健所】&#10;有形固定資産減価償却率"/>
        <xdr:cNvSpPr txBox="1"/>
      </xdr:nvSpPr>
      <xdr:spPr>
        <a:xfrm>
          <a:off x="13500744"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2" name="直線コネクタ 6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3" name="テキスト ボックス 6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4" name="直線コネクタ 6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5" name="テキスト ボックス 6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6" name="直線コネクタ 6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7" name="テキスト ボックス 6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8" name="直線コネクタ 6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9" name="テキスト ボックス 6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0" name="直線コネクタ 6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1" name="テキスト ボックス 63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2" name="直線コネクタ 6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3" name="テキスト ボックス 63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4" name="直線コネクタ 6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5" name="テキスト ボックス 6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48985</xdr:rowOff>
    </xdr:from>
    <xdr:to>
      <xdr:col>116</xdr:col>
      <xdr:colOff>62864</xdr:colOff>
      <xdr:row>63</xdr:row>
      <xdr:rowOff>73478</xdr:rowOff>
    </xdr:to>
    <xdr:cxnSp macro="">
      <xdr:nvCxnSpPr>
        <xdr:cNvPr id="637" name="直線コネクタ 636"/>
        <xdr:cNvCxnSpPr/>
      </xdr:nvCxnSpPr>
      <xdr:spPr>
        <a:xfrm flipV="1">
          <a:off x="22160864" y="9650185"/>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638"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639" name="直線コネクタ 638"/>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167112</xdr:rowOff>
    </xdr:from>
    <xdr:ext cx="469744" cy="259045"/>
    <xdr:sp macro="" textlink="">
      <xdr:nvSpPr>
        <xdr:cNvPr id="640" name="【保健センター・保健所】&#10;一人当たり面積最大値テキスト"/>
        <xdr:cNvSpPr txBox="1"/>
      </xdr:nvSpPr>
      <xdr:spPr>
        <a:xfrm>
          <a:off x="22199600" y="942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48985</xdr:rowOff>
    </xdr:from>
    <xdr:to>
      <xdr:col>116</xdr:col>
      <xdr:colOff>152400</xdr:colOff>
      <xdr:row>56</xdr:row>
      <xdr:rowOff>48985</xdr:rowOff>
    </xdr:to>
    <xdr:cxnSp macro="">
      <xdr:nvCxnSpPr>
        <xdr:cNvPr id="641" name="直線コネクタ 640"/>
        <xdr:cNvCxnSpPr/>
      </xdr:nvCxnSpPr>
      <xdr:spPr>
        <a:xfrm>
          <a:off x="22072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42"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43" name="フローチャート: 判断 642"/>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644" name="フローチャート: 判断 643"/>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139899</xdr:rowOff>
    </xdr:from>
    <xdr:ext cx="469744" cy="259045"/>
    <xdr:sp macro="" textlink="">
      <xdr:nvSpPr>
        <xdr:cNvPr id="645" name="n_1aveValue【保健センター・保健所】&#10;一人当たり面積"/>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47172</xdr:rowOff>
    </xdr:from>
    <xdr:to>
      <xdr:col>107</xdr:col>
      <xdr:colOff>101600</xdr:colOff>
      <xdr:row>60</xdr:row>
      <xdr:rowOff>148772</xdr:rowOff>
    </xdr:to>
    <xdr:sp macro="" textlink="">
      <xdr:nvSpPr>
        <xdr:cNvPr id="646" name="フローチャート: 判断 645"/>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139899</xdr:rowOff>
    </xdr:from>
    <xdr:ext cx="469744" cy="259045"/>
    <xdr:sp macro="" textlink="">
      <xdr:nvSpPr>
        <xdr:cNvPr id="647" name="n_2aveValue【保健センター・保健所】&#10;一人当たり面積"/>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112485</xdr:rowOff>
    </xdr:from>
    <xdr:to>
      <xdr:col>102</xdr:col>
      <xdr:colOff>165100</xdr:colOff>
      <xdr:row>61</xdr:row>
      <xdr:rowOff>42635</xdr:rowOff>
    </xdr:to>
    <xdr:sp macro="" textlink="">
      <xdr:nvSpPr>
        <xdr:cNvPr id="648" name="フローチャート: 判断 647"/>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33762</xdr:rowOff>
    </xdr:from>
    <xdr:ext cx="469744" cy="259045"/>
    <xdr:sp macro="" textlink="">
      <xdr:nvSpPr>
        <xdr:cNvPr id="649" name="n_3aveValue【保健センター・保健所】&#10;一人当たり面積"/>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50" name="テキスト ボックス 6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1" name="テキスト ボックス 6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2" name="テキスト ボックス 6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3" name="テキスト ボックス 6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4" name="テキスト ボックス 6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87993</xdr:rowOff>
    </xdr:from>
    <xdr:to>
      <xdr:col>116</xdr:col>
      <xdr:colOff>114300</xdr:colOff>
      <xdr:row>60</xdr:row>
      <xdr:rowOff>18143</xdr:rowOff>
    </xdr:to>
    <xdr:sp macro="" textlink="">
      <xdr:nvSpPr>
        <xdr:cNvPr id="655" name="楕円 654"/>
        <xdr:cNvSpPr/>
      </xdr:nvSpPr>
      <xdr:spPr>
        <a:xfrm>
          <a:off x="22110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110870</xdr:rowOff>
    </xdr:from>
    <xdr:ext cx="469744" cy="259045"/>
    <xdr:sp macro="" textlink="">
      <xdr:nvSpPr>
        <xdr:cNvPr id="656" name="【保健センター・保健所】&#10;一人当たり面積該当値テキスト"/>
        <xdr:cNvSpPr txBox="1"/>
      </xdr:nvSpPr>
      <xdr:spPr>
        <a:xfrm>
          <a:off x="22199600" y="1005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153307</xdr:rowOff>
    </xdr:from>
    <xdr:to>
      <xdr:col>112</xdr:col>
      <xdr:colOff>38100</xdr:colOff>
      <xdr:row>60</xdr:row>
      <xdr:rowOff>83457</xdr:rowOff>
    </xdr:to>
    <xdr:sp macro="" textlink="">
      <xdr:nvSpPr>
        <xdr:cNvPr id="657" name="楕円 656"/>
        <xdr:cNvSpPr/>
      </xdr:nvSpPr>
      <xdr:spPr>
        <a:xfrm>
          <a:off x="2127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138793</xdr:rowOff>
    </xdr:from>
    <xdr:to>
      <xdr:col>116</xdr:col>
      <xdr:colOff>63500</xdr:colOff>
      <xdr:row>60</xdr:row>
      <xdr:rowOff>32657</xdr:rowOff>
    </xdr:to>
    <xdr:cxnSp macro="">
      <xdr:nvCxnSpPr>
        <xdr:cNvPr id="658" name="直線コネクタ 657"/>
        <xdr:cNvCxnSpPr/>
      </xdr:nvCxnSpPr>
      <xdr:spPr>
        <a:xfrm flipV="1">
          <a:off x="21323300" y="102543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169635</xdr:rowOff>
    </xdr:from>
    <xdr:to>
      <xdr:col>107</xdr:col>
      <xdr:colOff>101600</xdr:colOff>
      <xdr:row>60</xdr:row>
      <xdr:rowOff>99785</xdr:rowOff>
    </xdr:to>
    <xdr:sp macro="" textlink="">
      <xdr:nvSpPr>
        <xdr:cNvPr id="659" name="楕円 658"/>
        <xdr:cNvSpPr/>
      </xdr:nvSpPr>
      <xdr:spPr>
        <a:xfrm>
          <a:off x="20383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32657</xdr:rowOff>
    </xdr:from>
    <xdr:to>
      <xdr:col>111</xdr:col>
      <xdr:colOff>177800</xdr:colOff>
      <xdr:row>60</xdr:row>
      <xdr:rowOff>48985</xdr:rowOff>
    </xdr:to>
    <xdr:cxnSp macro="">
      <xdr:nvCxnSpPr>
        <xdr:cNvPr id="660" name="直線コネクタ 659"/>
        <xdr:cNvCxnSpPr/>
      </xdr:nvCxnSpPr>
      <xdr:spPr>
        <a:xfrm flipV="1">
          <a:off x="20434300" y="10319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104322</xdr:rowOff>
    </xdr:from>
    <xdr:to>
      <xdr:col>102</xdr:col>
      <xdr:colOff>165100</xdr:colOff>
      <xdr:row>60</xdr:row>
      <xdr:rowOff>34472</xdr:rowOff>
    </xdr:to>
    <xdr:sp macro="" textlink="">
      <xdr:nvSpPr>
        <xdr:cNvPr id="661" name="楕円 660"/>
        <xdr:cNvSpPr/>
      </xdr:nvSpPr>
      <xdr:spPr>
        <a:xfrm>
          <a:off x="19494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155122</xdr:rowOff>
    </xdr:from>
    <xdr:to>
      <xdr:col>107</xdr:col>
      <xdr:colOff>50800</xdr:colOff>
      <xdr:row>60</xdr:row>
      <xdr:rowOff>48985</xdr:rowOff>
    </xdr:to>
    <xdr:cxnSp macro="">
      <xdr:nvCxnSpPr>
        <xdr:cNvPr id="662" name="直線コネクタ 661"/>
        <xdr:cNvCxnSpPr/>
      </xdr:nvCxnSpPr>
      <xdr:spPr>
        <a:xfrm>
          <a:off x="19545300" y="10270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99984</xdr:rowOff>
    </xdr:from>
    <xdr:ext cx="469744" cy="259045"/>
    <xdr:sp macro="" textlink="">
      <xdr:nvSpPr>
        <xdr:cNvPr id="663" name="n_1mainValue【保健センター・保健所】&#10;一人当たり面積"/>
        <xdr:cNvSpPr txBox="1"/>
      </xdr:nvSpPr>
      <xdr:spPr>
        <a:xfrm>
          <a:off x="210757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116312</xdr:rowOff>
    </xdr:from>
    <xdr:ext cx="469744" cy="259045"/>
    <xdr:sp macro="" textlink="">
      <xdr:nvSpPr>
        <xdr:cNvPr id="664" name="n_2mainValue【保健センター・保健所】&#10;一人当たり面積"/>
        <xdr:cNvSpPr txBox="1"/>
      </xdr:nvSpPr>
      <xdr:spPr>
        <a:xfrm>
          <a:off x="20199427" y="100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50999</xdr:rowOff>
    </xdr:from>
    <xdr:ext cx="469744" cy="259045"/>
    <xdr:sp macro="" textlink="">
      <xdr:nvSpPr>
        <xdr:cNvPr id="665" name="n_3mainValue【保健センター・保健所】&#10;一人当たり面積"/>
        <xdr:cNvSpPr txBox="1"/>
      </xdr:nvSpPr>
      <xdr:spPr>
        <a:xfrm>
          <a:off x="19310427" y="999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6" name="正方形/長方形 6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7" name="正方形/長方形 6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8" name="正方形/長方形 6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9" name="正方形/長方形 6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0" name="正方形/長方形 6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1" name="正方形/長方形 6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2" name="正方形/長方形 6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3" name="正方形/長方形 6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4" name="テキスト ボックス 6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5" name="直線コネクタ 6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6" name="テキスト ボックス 67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7" name="直線コネクタ 67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8" name="テキスト ボックス 67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9" name="直線コネクタ 67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80" name="テキスト ボックス 67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81" name="直線コネクタ 68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82" name="テキスト ボックス 68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83" name="直線コネクタ 68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84" name="テキスト ボックス 68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5" name="直線コネクタ 6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6" name="テキスト ボックス 6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131826</xdr:rowOff>
    </xdr:from>
    <xdr:to>
      <xdr:col>85</xdr:col>
      <xdr:colOff>126364</xdr:colOff>
      <xdr:row>85</xdr:row>
      <xdr:rowOff>15239</xdr:rowOff>
    </xdr:to>
    <xdr:cxnSp macro="">
      <xdr:nvCxnSpPr>
        <xdr:cNvPr id="688" name="直線コネクタ 687"/>
        <xdr:cNvCxnSpPr/>
      </xdr:nvCxnSpPr>
      <xdr:spPr>
        <a:xfrm flipV="1">
          <a:off x="16318864" y="13333476"/>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19066</xdr:rowOff>
    </xdr:from>
    <xdr:ext cx="405111" cy="259045"/>
    <xdr:sp macro="" textlink="">
      <xdr:nvSpPr>
        <xdr:cNvPr id="689" name="【消防施設】&#10;有形固定資産減価償却率最小値テキスト"/>
        <xdr:cNvSpPr txBox="1"/>
      </xdr:nvSpPr>
      <xdr:spPr>
        <a:xfrm>
          <a:off x="16357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15239</xdr:rowOff>
    </xdr:from>
    <xdr:to>
      <xdr:col>86</xdr:col>
      <xdr:colOff>25400</xdr:colOff>
      <xdr:row>85</xdr:row>
      <xdr:rowOff>15239</xdr:rowOff>
    </xdr:to>
    <xdr:cxnSp macro="">
      <xdr:nvCxnSpPr>
        <xdr:cNvPr id="690" name="直線コネクタ 689"/>
        <xdr:cNvCxnSpPr/>
      </xdr:nvCxnSpPr>
      <xdr:spPr>
        <a:xfrm>
          <a:off x="16230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78503</xdr:rowOff>
    </xdr:from>
    <xdr:ext cx="405111" cy="259045"/>
    <xdr:sp macro="" textlink="">
      <xdr:nvSpPr>
        <xdr:cNvPr id="691" name="【消防施設】&#10;有形固定資産減価償却率最大値テキスト"/>
        <xdr:cNvSpPr txBox="1"/>
      </xdr:nvSpPr>
      <xdr:spPr>
        <a:xfrm>
          <a:off x="16357600" y="1310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131826</xdr:rowOff>
    </xdr:from>
    <xdr:to>
      <xdr:col>86</xdr:col>
      <xdr:colOff>25400</xdr:colOff>
      <xdr:row>77</xdr:row>
      <xdr:rowOff>131826</xdr:rowOff>
    </xdr:to>
    <xdr:cxnSp macro="">
      <xdr:nvCxnSpPr>
        <xdr:cNvPr id="692" name="直線コネクタ 691"/>
        <xdr:cNvCxnSpPr/>
      </xdr:nvCxnSpPr>
      <xdr:spPr>
        <a:xfrm>
          <a:off x="16230600" y="133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90188</xdr:rowOff>
    </xdr:from>
    <xdr:ext cx="405111" cy="259045"/>
    <xdr:sp macro="" textlink="">
      <xdr:nvSpPr>
        <xdr:cNvPr id="693" name="【消防施設】&#10;有形固定資産減価償却率平均値テキスト"/>
        <xdr:cNvSpPr txBox="1"/>
      </xdr:nvSpPr>
      <xdr:spPr>
        <a:xfrm>
          <a:off x="16357600" y="13634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694" name="フローチャート: 判断 693"/>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108458</xdr:rowOff>
    </xdr:from>
    <xdr:to>
      <xdr:col>81</xdr:col>
      <xdr:colOff>101600</xdr:colOff>
      <xdr:row>81</xdr:row>
      <xdr:rowOff>38608</xdr:rowOff>
    </xdr:to>
    <xdr:sp macro="" textlink="">
      <xdr:nvSpPr>
        <xdr:cNvPr id="695" name="フローチャート: 判断 694"/>
        <xdr:cNvSpPr/>
      </xdr:nvSpPr>
      <xdr:spPr>
        <a:xfrm>
          <a:off x="15430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55135</xdr:rowOff>
    </xdr:from>
    <xdr:ext cx="405111" cy="259045"/>
    <xdr:sp macro="" textlink="">
      <xdr:nvSpPr>
        <xdr:cNvPr id="696" name="n_1aveValue【消防施設】&#10;有形固定資産減価償却率"/>
        <xdr:cNvSpPr txBox="1"/>
      </xdr:nvSpPr>
      <xdr:spPr>
        <a:xfrm>
          <a:off x="152660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133604</xdr:rowOff>
    </xdr:from>
    <xdr:to>
      <xdr:col>76</xdr:col>
      <xdr:colOff>165100</xdr:colOff>
      <xdr:row>81</xdr:row>
      <xdr:rowOff>63754</xdr:rowOff>
    </xdr:to>
    <xdr:sp macro="" textlink="">
      <xdr:nvSpPr>
        <xdr:cNvPr id="697" name="フローチャート: 判断 696"/>
        <xdr:cNvSpPr/>
      </xdr:nvSpPr>
      <xdr:spPr>
        <a:xfrm>
          <a:off x="14541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80281</xdr:rowOff>
    </xdr:from>
    <xdr:ext cx="405111" cy="259045"/>
    <xdr:sp macro="" textlink="">
      <xdr:nvSpPr>
        <xdr:cNvPr id="698" name="n_2aveValue【消防施設】&#10;有形固定資産減価償却率"/>
        <xdr:cNvSpPr txBox="1"/>
      </xdr:nvSpPr>
      <xdr:spPr>
        <a:xfrm>
          <a:off x="143897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7874</xdr:rowOff>
    </xdr:from>
    <xdr:to>
      <xdr:col>72</xdr:col>
      <xdr:colOff>38100</xdr:colOff>
      <xdr:row>81</xdr:row>
      <xdr:rowOff>109474</xdr:rowOff>
    </xdr:to>
    <xdr:sp macro="" textlink="">
      <xdr:nvSpPr>
        <xdr:cNvPr id="699" name="フローチャート: 判断 698"/>
        <xdr:cNvSpPr/>
      </xdr:nvSpPr>
      <xdr:spPr>
        <a:xfrm>
          <a:off x="13652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126001</xdr:rowOff>
    </xdr:from>
    <xdr:ext cx="405111" cy="259045"/>
    <xdr:sp macro="" textlink="">
      <xdr:nvSpPr>
        <xdr:cNvPr id="700" name="n_3aveValue【消防施設】&#10;有形固定資産減価償却率"/>
        <xdr:cNvSpPr txBox="1"/>
      </xdr:nvSpPr>
      <xdr:spPr>
        <a:xfrm>
          <a:off x="13500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01" name="テキスト ボックス 7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135889</xdr:rowOff>
    </xdr:from>
    <xdr:to>
      <xdr:col>85</xdr:col>
      <xdr:colOff>177800</xdr:colOff>
      <xdr:row>85</xdr:row>
      <xdr:rowOff>66039</xdr:rowOff>
    </xdr:to>
    <xdr:sp macro="" textlink="">
      <xdr:nvSpPr>
        <xdr:cNvPr id="706" name="楕円 705"/>
        <xdr:cNvSpPr/>
      </xdr:nvSpPr>
      <xdr:spPr>
        <a:xfrm>
          <a:off x="16268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50816</xdr:rowOff>
    </xdr:from>
    <xdr:ext cx="405111" cy="259045"/>
    <xdr:sp macro="" textlink="">
      <xdr:nvSpPr>
        <xdr:cNvPr id="707" name="【消防施設】&#10;有形固定資産減価償却率該当値テキスト"/>
        <xdr:cNvSpPr txBox="1"/>
      </xdr:nvSpPr>
      <xdr:spPr>
        <a:xfrm>
          <a:off x="16357600" y="1445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145035</xdr:rowOff>
    </xdr:from>
    <xdr:to>
      <xdr:col>81</xdr:col>
      <xdr:colOff>101600</xdr:colOff>
      <xdr:row>85</xdr:row>
      <xdr:rowOff>75185</xdr:rowOff>
    </xdr:to>
    <xdr:sp macro="" textlink="">
      <xdr:nvSpPr>
        <xdr:cNvPr id="708" name="楕円 707"/>
        <xdr:cNvSpPr/>
      </xdr:nvSpPr>
      <xdr:spPr>
        <a:xfrm>
          <a:off x="15430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15239</xdr:rowOff>
    </xdr:from>
    <xdr:to>
      <xdr:col>85</xdr:col>
      <xdr:colOff>127000</xdr:colOff>
      <xdr:row>85</xdr:row>
      <xdr:rowOff>24385</xdr:rowOff>
    </xdr:to>
    <xdr:cxnSp macro="">
      <xdr:nvCxnSpPr>
        <xdr:cNvPr id="709" name="直線コネクタ 708"/>
        <xdr:cNvCxnSpPr/>
      </xdr:nvCxnSpPr>
      <xdr:spPr>
        <a:xfrm flipV="1">
          <a:off x="15481300" y="1458848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17018</xdr:rowOff>
    </xdr:from>
    <xdr:to>
      <xdr:col>76</xdr:col>
      <xdr:colOff>165100</xdr:colOff>
      <xdr:row>85</xdr:row>
      <xdr:rowOff>118618</xdr:rowOff>
    </xdr:to>
    <xdr:sp macro="" textlink="">
      <xdr:nvSpPr>
        <xdr:cNvPr id="710" name="楕円 709"/>
        <xdr:cNvSpPr/>
      </xdr:nvSpPr>
      <xdr:spPr>
        <a:xfrm>
          <a:off x="14541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24385</xdr:rowOff>
    </xdr:from>
    <xdr:to>
      <xdr:col>81</xdr:col>
      <xdr:colOff>50800</xdr:colOff>
      <xdr:row>85</xdr:row>
      <xdr:rowOff>67818</xdr:rowOff>
    </xdr:to>
    <xdr:cxnSp macro="">
      <xdr:nvCxnSpPr>
        <xdr:cNvPr id="711" name="直線コネクタ 710"/>
        <xdr:cNvCxnSpPr/>
      </xdr:nvCxnSpPr>
      <xdr:spPr>
        <a:xfrm flipV="1">
          <a:off x="14592300" y="14597635"/>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21589</xdr:rowOff>
    </xdr:from>
    <xdr:to>
      <xdr:col>72</xdr:col>
      <xdr:colOff>38100</xdr:colOff>
      <xdr:row>85</xdr:row>
      <xdr:rowOff>123189</xdr:rowOff>
    </xdr:to>
    <xdr:sp macro="" textlink="">
      <xdr:nvSpPr>
        <xdr:cNvPr id="712" name="楕円 711"/>
        <xdr:cNvSpPr/>
      </xdr:nvSpPr>
      <xdr:spPr>
        <a:xfrm>
          <a:off x="1365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67818</xdr:rowOff>
    </xdr:from>
    <xdr:to>
      <xdr:col>76</xdr:col>
      <xdr:colOff>114300</xdr:colOff>
      <xdr:row>85</xdr:row>
      <xdr:rowOff>72389</xdr:rowOff>
    </xdr:to>
    <xdr:cxnSp macro="">
      <xdr:nvCxnSpPr>
        <xdr:cNvPr id="713" name="直線コネクタ 712"/>
        <xdr:cNvCxnSpPr/>
      </xdr:nvCxnSpPr>
      <xdr:spPr>
        <a:xfrm flipV="1">
          <a:off x="13703300" y="146410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66312</xdr:rowOff>
    </xdr:from>
    <xdr:ext cx="405111" cy="259045"/>
    <xdr:sp macro="" textlink="">
      <xdr:nvSpPr>
        <xdr:cNvPr id="714" name="n_1mainValue【消防施設】&#10;有形固定資産減価償却率"/>
        <xdr:cNvSpPr txBox="1"/>
      </xdr:nvSpPr>
      <xdr:spPr>
        <a:xfrm>
          <a:off x="15266044" y="1463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109745</xdr:rowOff>
    </xdr:from>
    <xdr:ext cx="405111" cy="259045"/>
    <xdr:sp macro="" textlink="">
      <xdr:nvSpPr>
        <xdr:cNvPr id="715" name="n_2mainValue【消防施設】&#10;有形固定資産減価償却率"/>
        <xdr:cNvSpPr txBox="1"/>
      </xdr:nvSpPr>
      <xdr:spPr>
        <a:xfrm>
          <a:off x="14389744" y="1468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114316</xdr:rowOff>
    </xdr:from>
    <xdr:ext cx="405111" cy="259045"/>
    <xdr:sp macro="" textlink="">
      <xdr:nvSpPr>
        <xdr:cNvPr id="716" name="n_3mainValue【消防施設】&#10;有形固定資産減価償却率"/>
        <xdr:cNvSpPr txBox="1"/>
      </xdr:nvSpPr>
      <xdr:spPr>
        <a:xfrm>
          <a:off x="13500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7" name="正方形/長方形 7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8" name="正方形/長方形 7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9" name="正方形/長方形 7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0" name="正方形/長方形 7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1" name="正方形/長方形 7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2" name="正方形/長方形 7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3" name="正方形/長方形 7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4" name="正方形/長方形 7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5" name="テキスト ボックス 7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6" name="直線コネクタ 7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7" name="直線コネクタ 7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8" name="テキスト ボックス 7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9" name="直線コネクタ 7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0" name="テキスト ボックス 7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1" name="直線コネクタ 7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2" name="テキスト ボックス 7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3" name="直線コネクタ 7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4" name="テキスト ボックス 7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5" name="直線コネクタ 7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6" name="テキスト ボックス 7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0</xdr:rowOff>
    </xdr:to>
    <xdr:cxnSp macro="">
      <xdr:nvCxnSpPr>
        <xdr:cNvPr id="740" name="直線コネクタ 739"/>
        <xdr:cNvCxnSpPr/>
      </xdr:nvCxnSpPr>
      <xdr:spPr>
        <a:xfrm flipV="1">
          <a:off x="22160864" y="1344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41"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42" name="直線コネクタ 741"/>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43" name="【消防施設】&#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44" name="直線コネクタ 743"/>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95266</xdr:rowOff>
    </xdr:from>
    <xdr:ext cx="469744" cy="259045"/>
    <xdr:sp macro="" textlink="">
      <xdr:nvSpPr>
        <xdr:cNvPr id="745" name="【消防施設】&#10;一人当たり面積平均値テキスト"/>
        <xdr:cNvSpPr txBox="1"/>
      </xdr:nvSpPr>
      <xdr:spPr>
        <a:xfrm>
          <a:off x="22199600" y="1432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746" name="フローチャート: 判断 745"/>
        <xdr:cNvSpPr/>
      </xdr:nvSpPr>
      <xdr:spPr>
        <a:xfrm>
          <a:off x="22110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162561</xdr:rowOff>
    </xdr:from>
    <xdr:to>
      <xdr:col>112</xdr:col>
      <xdr:colOff>38100</xdr:colOff>
      <xdr:row>84</xdr:row>
      <xdr:rowOff>92711</xdr:rowOff>
    </xdr:to>
    <xdr:sp macro="" textlink="">
      <xdr:nvSpPr>
        <xdr:cNvPr id="747" name="フローチャート: 判断 746"/>
        <xdr:cNvSpPr/>
      </xdr:nvSpPr>
      <xdr:spPr>
        <a:xfrm>
          <a:off x="21272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83838</xdr:rowOff>
    </xdr:from>
    <xdr:ext cx="469744" cy="259045"/>
    <xdr:sp macro="" textlink="">
      <xdr:nvSpPr>
        <xdr:cNvPr id="748" name="n_1aveValue【消防施設】&#10;一人当たり面積"/>
        <xdr:cNvSpPr txBox="1"/>
      </xdr:nvSpPr>
      <xdr:spPr>
        <a:xfrm>
          <a:off x="210757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17780</xdr:rowOff>
    </xdr:from>
    <xdr:to>
      <xdr:col>107</xdr:col>
      <xdr:colOff>101600</xdr:colOff>
      <xdr:row>84</xdr:row>
      <xdr:rowOff>119380</xdr:rowOff>
    </xdr:to>
    <xdr:sp macro="" textlink="">
      <xdr:nvSpPr>
        <xdr:cNvPr id="749" name="フローチャート: 判断 748"/>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110507</xdr:rowOff>
    </xdr:from>
    <xdr:ext cx="469744" cy="259045"/>
    <xdr:sp macro="" textlink="">
      <xdr:nvSpPr>
        <xdr:cNvPr id="750" name="n_2aveValue【消防施設】&#10;一人当たり面積"/>
        <xdr:cNvSpPr txBox="1"/>
      </xdr:nvSpPr>
      <xdr:spPr>
        <a:xfrm>
          <a:off x="20199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40639</xdr:rowOff>
    </xdr:from>
    <xdr:to>
      <xdr:col>102</xdr:col>
      <xdr:colOff>165100</xdr:colOff>
      <xdr:row>85</xdr:row>
      <xdr:rowOff>142239</xdr:rowOff>
    </xdr:to>
    <xdr:sp macro="" textlink="">
      <xdr:nvSpPr>
        <xdr:cNvPr id="751" name="フローチャート: 判断 750"/>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133366</xdr:rowOff>
    </xdr:from>
    <xdr:ext cx="469744" cy="259045"/>
    <xdr:sp macro="" textlink="">
      <xdr:nvSpPr>
        <xdr:cNvPr id="752" name="n_3aveValue【消防施設】&#10;一人当たり面積"/>
        <xdr:cNvSpPr txBox="1"/>
      </xdr:nvSpPr>
      <xdr:spPr>
        <a:xfrm>
          <a:off x="19310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53" name="テキスト ボックス 7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4" name="テキスト ボックス 7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5" name="テキスト ボックス 7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6" name="テキスト ボックス 7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7" name="テキスト ボックス 7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71120</xdr:rowOff>
    </xdr:from>
    <xdr:to>
      <xdr:col>116</xdr:col>
      <xdr:colOff>114300</xdr:colOff>
      <xdr:row>84</xdr:row>
      <xdr:rowOff>1270</xdr:rowOff>
    </xdr:to>
    <xdr:sp macro="" textlink="">
      <xdr:nvSpPr>
        <xdr:cNvPr id="758" name="楕円 757"/>
        <xdr:cNvSpPr/>
      </xdr:nvSpPr>
      <xdr:spPr>
        <a:xfrm>
          <a:off x="22110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93997</xdr:rowOff>
    </xdr:from>
    <xdr:ext cx="469744" cy="259045"/>
    <xdr:sp macro="" textlink="">
      <xdr:nvSpPr>
        <xdr:cNvPr id="759" name="【消防施設】&#10;一人当たり面積該当値テキスト"/>
        <xdr:cNvSpPr txBox="1"/>
      </xdr:nvSpPr>
      <xdr:spPr>
        <a:xfrm>
          <a:off x="22199600"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760" name="楕円 759"/>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121920</xdr:rowOff>
    </xdr:from>
    <xdr:to>
      <xdr:col>116</xdr:col>
      <xdr:colOff>63500</xdr:colOff>
      <xdr:row>83</xdr:row>
      <xdr:rowOff>140970</xdr:rowOff>
    </xdr:to>
    <xdr:cxnSp macro="">
      <xdr:nvCxnSpPr>
        <xdr:cNvPr id="761" name="直線コネクタ 760"/>
        <xdr:cNvCxnSpPr/>
      </xdr:nvCxnSpPr>
      <xdr:spPr>
        <a:xfrm flipV="1">
          <a:off x="21323300" y="143522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762" name="楕円 761"/>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140970</xdr:rowOff>
    </xdr:to>
    <xdr:cxnSp macro="">
      <xdr:nvCxnSpPr>
        <xdr:cNvPr id="763" name="直線コネクタ 762"/>
        <xdr:cNvCxnSpPr/>
      </xdr:nvCxnSpPr>
      <xdr:spPr>
        <a:xfrm>
          <a:off x="20434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109220</xdr:rowOff>
    </xdr:from>
    <xdr:to>
      <xdr:col>102</xdr:col>
      <xdr:colOff>165100</xdr:colOff>
      <xdr:row>84</xdr:row>
      <xdr:rowOff>39370</xdr:rowOff>
    </xdr:to>
    <xdr:sp macro="" textlink="">
      <xdr:nvSpPr>
        <xdr:cNvPr id="764" name="楕円 763"/>
        <xdr:cNvSpPr/>
      </xdr:nvSpPr>
      <xdr:spPr>
        <a:xfrm>
          <a:off x="19494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140970</xdr:rowOff>
    </xdr:from>
    <xdr:to>
      <xdr:col>107</xdr:col>
      <xdr:colOff>50800</xdr:colOff>
      <xdr:row>83</xdr:row>
      <xdr:rowOff>160020</xdr:rowOff>
    </xdr:to>
    <xdr:cxnSp macro="">
      <xdr:nvCxnSpPr>
        <xdr:cNvPr id="765" name="直線コネクタ 764"/>
        <xdr:cNvCxnSpPr/>
      </xdr:nvCxnSpPr>
      <xdr:spPr>
        <a:xfrm flipV="1">
          <a:off x="19545300" y="14371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66" name="n_1main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67" name="n_2main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55897</xdr:rowOff>
    </xdr:from>
    <xdr:ext cx="469744" cy="259045"/>
    <xdr:sp macro="" textlink="">
      <xdr:nvSpPr>
        <xdr:cNvPr id="768" name="n_3mainValue【消防施設】&#10;一人当たり面積"/>
        <xdr:cNvSpPr txBox="1"/>
      </xdr:nvSpPr>
      <xdr:spPr>
        <a:xfrm>
          <a:off x="19310427" y="141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9" name="テキスト ボックス 77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0" name="直線コネクタ 7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1" name="テキスト ボックス 78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2" name="直線コネクタ 7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3" name="テキスト ボックス 7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4" name="直線コネクタ 7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5" name="テキスト ボックス 7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6" name="直線コネクタ 7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7" name="テキスト ボックス 7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8" name="直線コネクタ 7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9" name="テキスト ボックス 78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109</xdr:row>
      <xdr:rowOff>20955</xdr:rowOff>
    </xdr:to>
    <xdr:cxnSp macro="">
      <xdr:nvCxnSpPr>
        <xdr:cNvPr id="793" name="直線コネクタ 792"/>
        <xdr:cNvCxnSpPr/>
      </xdr:nvCxnSpPr>
      <xdr:spPr>
        <a:xfrm flipV="1">
          <a:off x="16318864" y="17369789"/>
          <a:ext cx="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24782</xdr:rowOff>
    </xdr:from>
    <xdr:ext cx="405111" cy="259045"/>
    <xdr:sp macro="" textlink="">
      <xdr:nvSpPr>
        <xdr:cNvPr id="794" name="【庁舎】&#10;有形固定資産減価償却率最小値テキスト"/>
        <xdr:cNvSpPr txBox="1"/>
      </xdr:nvSpPr>
      <xdr:spPr>
        <a:xfrm>
          <a:off x="16357600" y="187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20955</xdr:rowOff>
    </xdr:from>
    <xdr:to>
      <xdr:col>86</xdr:col>
      <xdr:colOff>25400</xdr:colOff>
      <xdr:row>109</xdr:row>
      <xdr:rowOff>20955</xdr:rowOff>
    </xdr:to>
    <xdr:cxnSp macro="">
      <xdr:nvCxnSpPr>
        <xdr:cNvPr id="795" name="直線コネクタ 794"/>
        <xdr:cNvCxnSpPr/>
      </xdr:nvCxnSpPr>
      <xdr:spPr>
        <a:xfrm>
          <a:off x="16230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796" name="【庁舎】&#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797" name="直線コネクタ 796"/>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47641</xdr:rowOff>
    </xdr:from>
    <xdr:ext cx="405111" cy="259045"/>
    <xdr:sp macro="" textlink="">
      <xdr:nvSpPr>
        <xdr:cNvPr id="798" name="【庁舎】&#10;有形固定資産減価償却率平均値テキスト"/>
        <xdr:cNvSpPr txBox="1"/>
      </xdr:nvSpPr>
      <xdr:spPr>
        <a:xfrm>
          <a:off x="16357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69214</xdr:rowOff>
    </xdr:from>
    <xdr:to>
      <xdr:col>85</xdr:col>
      <xdr:colOff>177800</xdr:colOff>
      <xdr:row>104</xdr:row>
      <xdr:rowOff>170814</xdr:rowOff>
    </xdr:to>
    <xdr:sp macro="" textlink="">
      <xdr:nvSpPr>
        <xdr:cNvPr id="799" name="フローチャート: 判断 798"/>
        <xdr:cNvSpPr/>
      </xdr:nvSpPr>
      <xdr:spPr>
        <a:xfrm>
          <a:off x="16268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800" name="フローチャート: 判断 799"/>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15257</xdr:rowOff>
    </xdr:from>
    <xdr:ext cx="405111" cy="259045"/>
    <xdr:sp macro="" textlink="">
      <xdr:nvSpPr>
        <xdr:cNvPr id="801" name="n_1aveValue【庁舎】&#10;有形固定資産減価償却率"/>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103505</xdr:rowOff>
    </xdr:from>
    <xdr:to>
      <xdr:col>76</xdr:col>
      <xdr:colOff>165100</xdr:colOff>
      <xdr:row>105</xdr:row>
      <xdr:rowOff>33655</xdr:rowOff>
    </xdr:to>
    <xdr:sp macro="" textlink="">
      <xdr:nvSpPr>
        <xdr:cNvPr id="802" name="フローチャート: 判断 801"/>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24782</xdr:rowOff>
    </xdr:from>
    <xdr:ext cx="405111" cy="259045"/>
    <xdr:sp macro="" textlink="">
      <xdr:nvSpPr>
        <xdr:cNvPr id="803" name="n_2aveValue【庁舎】&#10;有形固定資産減価償却率"/>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15875</xdr:rowOff>
    </xdr:from>
    <xdr:to>
      <xdr:col>72</xdr:col>
      <xdr:colOff>38100</xdr:colOff>
      <xdr:row>105</xdr:row>
      <xdr:rowOff>117475</xdr:rowOff>
    </xdr:to>
    <xdr:sp macro="" textlink="">
      <xdr:nvSpPr>
        <xdr:cNvPr id="804" name="フローチャート: 判断 803"/>
        <xdr:cNvSpPr/>
      </xdr:nvSpPr>
      <xdr:spPr>
        <a:xfrm>
          <a:off x="13652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108602</xdr:rowOff>
    </xdr:from>
    <xdr:ext cx="405111" cy="259045"/>
    <xdr:sp macro="" textlink="">
      <xdr:nvSpPr>
        <xdr:cNvPr id="805" name="n_3aveValue【庁舎】&#10;有形固定資産減価償却率"/>
        <xdr:cNvSpPr txBox="1"/>
      </xdr:nvSpPr>
      <xdr:spPr>
        <a:xfrm>
          <a:off x="13500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06" name="テキスト ボックス 8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29211</xdr:rowOff>
    </xdr:from>
    <xdr:to>
      <xdr:col>85</xdr:col>
      <xdr:colOff>177800</xdr:colOff>
      <xdr:row>104</xdr:row>
      <xdr:rowOff>130811</xdr:rowOff>
    </xdr:to>
    <xdr:sp macro="" textlink="">
      <xdr:nvSpPr>
        <xdr:cNvPr id="811" name="楕円 810"/>
        <xdr:cNvSpPr/>
      </xdr:nvSpPr>
      <xdr:spPr>
        <a:xfrm>
          <a:off x="162687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52088</xdr:rowOff>
    </xdr:from>
    <xdr:ext cx="405111" cy="259045"/>
    <xdr:sp macro="" textlink="">
      <xdr:nvSpPr>
        <xdr:cNvPr id="812" name="【庁舎】&#10;有形固定資産減価償却率該当値テキスト"/>
        <xdr:cNvSpPr txBox="1"/>
      </xdr:nvSpPr>
      <xdr:spPr>
        <a:xfrm>
          <a:off x="16357600"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113030</xdr:rowOff>
    </xdr:from>
    <xdr:to>
      <xdr:col>81</xdr:col>
      <xdr:colOff>101600</xdr:colOff>
      <xdr:row>104</xdr:row>
      <xdr:rowOff>43180</xdr:rowOff>
    </xdr:to>
    <xdr:sp macro="" textlink="">
      <xdr:nvSpPr>
        <xdr:cNvPr id="813" name="楕円 812"/>
        <xdr:cNvSpPr/>
      </xdr:nvSpPr>
      <xdr:spPr>
        <a:xfrm>
          <a:off x="15430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163830</xdr:rowOff>
    </xdr:from>
    <xdr:to>
      <xdr:col>85</xdr:col>
      <xdr:colOff>127000</xdr:colOff>
      <xdr:row>104</xdr:row>
      <xdr:rowOff>80011</xdr:rowOff>
    </xdr:to>
    <xdr:cxnSp macro="">
      <xdr:nvCxnSpPr>
        <xdr:cNvPr id="814" name="直線コネクタ 813"/>
        <xdr:cNvCxnSpPr/>
      </xdr:nvCxnSpPr>
      <xdr:spPr>
        <a:xfrm>
          <a:off x="15481300" y="1782318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149225</xdr:rowOff>
    </xdr:from>
    <xdr:to>
      <xdr:col>76</xdr:col>
      <xdr:colOff>165100</xdr:colOff>
      <xdr:row>104</xdr:row>
      <xdr:rowOff>79375</xdr:rowOff>
    </xdr:to>
    <xdr:sp macro="" textlink="">
      <xdr:nvSpPr>
        <xdr:cNvPr id="815" name="楕円 814"/>
        <xdr:cNvSpPr/>
      </xdr:nvSpPr>
      <xdr:spPr>
        <a:xfrm>
          <a:off x="14541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163830</xdr:rowOff>
    </xdr:from>
    <xdr:to>
      <xdr:col>81</xdr:col>
      <xdr:colOff>50800</xdr:colOff>
      <xdr:row>104</xdr:row>
      <xdr:rowOff>28575</xdr:rowOff>
    </xdr:to>
    <xdr:cxnSp macro="">
      <xdr:nvCxnSpPr>
        <xdr:cNvPr id="816" name="直線コネクタ 815"/>
        <xdr:cNvCxnSpPr/>
      </xdr:nvCxnSpPr>
      <xdr:spPr>
        <a:xfrm flipV="1">
          <a:off x="14592300" y="17823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17" name="楕円 816"/>
        <xdr:cNvSpPr/>
      </xdr:nvSpPr>
      <xdr:spPr>
        <a:xfrm>
          <a:off x="13652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15239</xdr:rowOff>
    </xdr:from>
    <xdr:to>
      <xdr:col>76</xdr:col>
      <xdr:colOff>114300</xdr:colOff>
      <xdr:row>104</xdr:row>
      <xdr:rowOff>28575</xdr:rowOff>
    </xdr:to>
    <xdr:cxnSp macro="">
      <xdr:nvCxnSpPr>
        <xdr:cNvPr id="818" name="直線コネクタ 817"/>
        <xdr:cNvCxnSpPr/>
      </xdr:nvCxnSpPr>
      <xdr:spPr>
        <a:xfrm>
          <a:off x="13703300" y="178460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59707</xdr:rowOff>
    </xdr:from>
    <xdr:ext cx="405111" cy="259045"/>
    <xdr:sp macro="" textlink="">
      <xdr:nvSpPr>
        <xdr:cNvPr id="819" name="n_1mainValue【庁舎】&#10;有形固定資産減価償却率"/>
        <xdr:cNvSpPr txBox="1"/>
      </xdr:nvSpPr>
      <xdr:spPr>
        <a:xfrm>
          <a:off x="152660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95902</xdr:rowOff>
    </xdr:from>
    <xdr:ext cx="405111" cy="259045"/>
    <xdr:sp macro="" textlink="">
      <xdr:nvSpPr>
        <xdr:cNvPr id="820" name="n_2mainValue【庁舎】&#10;有形固定資産減価償却率"/>
        <xdr:cNvSpPr txBox="1"/>
      </xdr:nvSpPr>
      <xdr:spPr>
        <a:xfrm>
          <a:off x="143897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821" name="n_3mainValue【庁舎】&#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2" name="テキスト ボックス 8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3" name="直線コネクタ 83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4" name="テキスト ボックス 83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5" name="直線コネクタ 8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6" name="テキスト ボックス 8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37" name="直線コネクタ 83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38" name="テキスト ボックス 83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0" name="テキスト ボックス 8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99061</xdr:rowOff>
    </xdr:to>
    <xdr:cxnSp macro="">
      <xdr:nvCxnSpPr>
        <xdr:cNvPr id="842" name="直線コネクタ 841"/>
        <xdr:cNvCxnSpPr/>
      </xdr:nvCxnSpPr>
      <xdr:spPr>
        <a:xfrm flipV="1">
          <a:off x="22160864" y="1722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102888</xdr:rowOff>
    </xdr:from>
    <xdr:ext cx="469744" cy="259045"/>
    <xdr:sp macro="" textlink="">
      <xdr:nvSpPr>
        <xdr:cNvPr id="843" name="【庁舎】&#10;一人当たり面積最小値テキスト"/>
        <xdr:cNvSpPr txBox="1"/>
      </xdr:nvSpPr>
      <xdr:spPr>
        <a:xfrm>
          <a:off x="22199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99061</xdr:rowOff>
    </xdr:from>
    <xdr:to>
      <xdr:col>116</xdr:col>
      <xdr:colOff>152400</xdr:colOff>
      <xdr:row>108</xdr:row>
      <xdr:rowOff>99061</xdr:rowOff>
    </xdr:to>
    <xdr:cxnSp macro="">
      <xdr:nvCxnSpPr>
        <xdr:cNvPr id="844" name="直線コネクタ 843"/>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845"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46" name="直線コネクタ 845"/>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60977</xdr:rowOff>
    </xdr:from>
    <xdr:ext cx="469744" cy="259045"/>
    <xdr:sp macro="" textlink="">
      <xdr:nvSpPr>
        <xdr:cNvPr id="847" name="【庁舎】&#10;一人当たり面積平均値テキスト"/>
        <xdr:cNvSpPr txBox="1"/>
      </xdr:nvSpPr>
      <xdr:spPr>
        <a:xfrm>
          <a:off x="22199600" y="1772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848" name="フローチャート: 判断 847"/>
        <xdr:cNvSpPr/>
      </xdr:nvSpPr>
      <xdr:spPr>
        <a:xfrm>
          <a:off x="22110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849" name="フローチャート: 判断 848"/>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3827</xdr:rowOff>
    </xdr:from>
    <xdr:ext cx="469744" cy="259045"/>
    <xdr:sp macro="" textlink="">
      <xdr:nvSpPr>
        <xdr:cNvPr id="850" name="n_1aveValue【庁舎】&#10;一人当たり面積"/>
        <xdr:cNvSpPr txBox="1"/>
      </xdr:nvSpPr>
      <xdr:spPr>
        <a:xfrm>
          <a:off x="210757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99695</xdr:rowOff>
    </xdr:from>
    <xdr:to>
      <xdr:col>107</xdr:col>
      <xdr:colOff>101600</xdr:colOff>
      <xdr:row>104</xdr:row>
      <xdr:rowOff>29845</xdr:rowOff>
    </xdr:to>
    <xdr:sp macro="" textlink="">
      <xdr:nvSpPr>
        <xdr:cNvPr id="851" name="フローチャート: 判断 850"/>
        <xdr:cNvSpPr/>
      </xdr:nvSpPr>
      <xdr:spPr>
        <a:xfrm>
          <a:off x="2038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20972</xdr:rowOff>
    </xdr:from>
    <xdr:ext cx="469744" cy="259045"/>
    <xdr:sp macro="" textlink="">
      <xdr:nvSpPr>
        <xdr:cNvPr id="852" name="n_2aveValue【庁舎】&#10;一人当たり面積"/>
        <xdr:cNvSpPr txBox="1"/>
      </xdr:nvSpPr>
      <xdr:spPr>
        <a:xfrm>
          <a:off x="2019942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48261</xdr:rowOff>
    </xdr:from>
    <xdr:to>
      <xdr:col>102</xdr:col>
      <xdr:colOff>165100</xdr:colOff>
      <xdr:row>105</xdr:row>
      <xdr:rowOff>149861</xdr:rowOff>
    </xdr:to>
    <xdr:sp macro="" textlink="">
      <xdr:nvSpPr>
        <xdr:cNvPr id="853" name="フローチャート: 判断 852"/>
        <xdr:cNvSpPr/>
      </xdr:nvSpPr>
      <xdr:spPr>
        <a:xfrm>
          <a:off x="19494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140988</xdr:rowOff>
    </xdr:from>
    <xdr:ext cx="469744" cy="259045"/>
    <xdr:sp macro="" textlink="">
      <xdr:nvSpPr>
        <xdr:cNvPr id="854" name="n_3aveValue【庁舎】&#10;一人当たり面積"/>
        <xdr:cNvSpPr txBox="1"/>
      </xdr:nvSpPr>
      <xdr:spPr>
        <a:xfrm>
          <a:off x="19310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55" name="テキスト ボックス 8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133986</xdr:rowOff>
    </xdr:from>
    <xdr:to>
      <xdr:col>116</xdr:col>
      <xdr:colOff>114300</xdr:colOff>
      <xdr:row>102</xdr:row>
      <xdr:rowOff>64136</xdr:rowOff>
    </xdr:to>
    <xdr:sp macro="" textlink="">
      <xdr:nvSpPr>
        <xdr:cNvPr id="860" name="楕円 859"/>
        <xdr:cNvSpPr/>
      </xdr:nvSpPr>
      <xdr:spPr>
        <a:xfrm>
          <a:off x="221107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156863</xdr:rowOff>
    </xdr:from>
    <xdr:ext cx="469744" cy="259045"/>
    <xdr:sp macro="" textlink="">
      <xdr:nvSpPr>
        <xdr:cNvPr id="861" name="【庁舎】&#10;一人当たり面積該当値テキスト"/>
        <xdr:cNvSpPr txBox="1"/>
      </xdr:nvSpPr>
      <xdr:spPr>
        <a:xfrm>
          <a:off x="22199600" y="1730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145414</xdr:rowOff>
    </xdr:from>
    <xdr:to>
      <xdr:col>112</xdr:col>
      <xdr:colOff>38100</xdr:colOff>
      <xdr:row>102</xdr:row>
      <xdr:rowOff>75564</xdr:rowOff>
    </xdr:to>
    <xdr:sp macro="" textlink="">
      <xdr:nvSpPr>
        <xdr:cNvPr id="862" name="楕円 861"/>
        <xdr:cNvSpPr/>
      </xdr:nvSpPr>
      <xdr:spPr>
        <a:xfrm>
          <a:off x="21272500" y="17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13336</xdr:rowOff>
    </xdr:from>
    <xdr:to>
      <xdr:col>116</xdr:col>
      <xdr:colOff>63500</xdr:colOff>
      <xdr:row>102</xdr:row>
      <xdr:rowOff>24764</xdr:rowOff>
    </xdr:to>
    <xdr:cxnSp macro="">
      <xdr:nvCxnSpPr>
        <xdr:cNvPr id="863" name="直線コネクタ 862"/>
        <xdr:cNvCxnSpPr/>
      </xdr:nvCxnSpPr>
      <xdr:spPr>
        <a:xfrm flipV="1">
          <a:off x="21323300" y="175012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168275</xdr:rowOff>
    </xdr:from>
    <xdr:to>
      <xdr:col>107</xdr:col>
      <xdr:colOff>101600</xdr:colOff>
      <xdr:row>102</xdr:row>
      <xdr:rowOff>98425</xdr:rowOff>
    </xdr:to>
    <xdr:sp macro="" textlink="">
      <xdr:nvSpPr>
        <xdr:cNvPr id="864" name="楕円 863"/>
        <xdr:cNvSpPr/>
      </xdr:nvSpPr>
      <xdr:spPr>
        <a:xfrm>
          <a:off x="20383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24764</xdr:rowOff>
    </xdr:from>
    <xdr:to>
      <xdr:col>111</xdr:col>
      <xdr:colOff>177800</xdr:colOff>
      <xdr:row>102</xdr:row>
      <xdr:rowOff>47625</xdr:rowOff>
    </xdr:to>
    <xdr:cxnSp macro="">
      <xdr:nvCxnSpPr>
        <xdr:cNvPr id="865" name="直線コネクタ 864"/>
        <xdr:cNvCxnSpPr/>
      </xdr:nvCxnSpPr>
      <xdr:spPr>
        <a:xfrm flipV="1">
          <a:off x="20434300" y="175126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19686</xdr:rowOff>
    </xdr:from>
    <xdr:to>
      <xdr:col>102</xdr:col>
      <xdr:colOff>165100</xdr:colOff>
      <xdr:row>102</xdr:row>
      <xdr:rowOff>121286</xdr:rowOff>
    </xdr:to>
    <xdr:sp macro="" textlink="">
      <xdr:nvSpPr>
        <xdr:cNvPr id="866" name="楕円 865"/>
        <xdr:cNvSpPr/>
      </xdr:nvSpPr>
      <xdr:spPr>
        <a:xfrm>
          <a:off x="194945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47625</xdr:rowOff>
    </xdr:from>
    <xdr:to>
      <xdr:col>107</xdr:col>
      <xdr:colOff>50800</xdr:colOff>
      <xdr:row>102</xdr:row>
      <xdr:rowOff>70486</xdr:rowOff>
    </xdr:to>
    <xdr:cxnSp macro="">
      <xdr:nvCxnSpPr>
        <xdr:cNvPr id="867" name="直線コネクタ 866"/>
        <xdr:cNvCxnSpPr/>
      </xdr:nvCxnSpPr>
      <xdr:spPr>
        <a:xfrm flipV="1">
          <a:off x="19545300" y="175355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92091</xdr:rowOff>
    </xdr:from>
    <xdr:ext cx="469744" cy="259045"/>
    <xdr:sp macro="" textlink="">
      <xdr:nvSpPr>
        <xdr:cNvPr id="868" name="n_1mainValue【庁舎】&#10;一人当たり面積"/>
        <xdr:cNvSpPr txBox="1"/>
      </xdr:nvSpPr>
      <xdr:spPr>
        <a:xfrm>
          <a:off x="21075727" y="172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114952</xdr:rowOff>
    </xdr:from>
    <xdr:ext cx="469744" cy="259045"/>
    <xdr:sp macro="" textlink="">
      <xdr:nvSpPr>
        <xdr:cNvPr id="869" name="n_2mainValue【庁舎】&#10;一人当たり面積"/>
        <xdr:cNvSpPr txBox="1"/>
      </xdr:nvSpPr>
      <xdr:spPr>
        <a:xfrm>
          <a:off x="20199427" y="1725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137813</xdr:rowOff>
    </xdr:from>
    <xdr:ext cx="469744" cy="259045"/>
    <xdr:sp macro="" textlink="">
      <xdr:nvSpPr>
        <xdr:cNvPr id="870" name="n_3mainValue【庁舎】&#10;一人当たり面積"/>
        <xdr:cNvSpPr txBox="1"/>
      </xdr:nvSpPr>
      <xdr:spPr>
        <a:xfrm>
          <a:off x="19310427" y="1728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ほとんどの類型において、有形固定資産減価償却率は類似団体の平均を下回っているが、図書館と庁舎については、類似団体平均を上回っている。図書館については築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年以上経過し、耐用年数に達しつつある施設もあり、今後、大規模改修等により長寿命化を図ることとしている。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また、市民会館について大きく増加しているが、これは、平成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年度に新たな市民会館を設置し、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より減価償却が始まったためである。</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参考：本体施設の耐用年数は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一人当たり面積が類似団体平均を大きく上回っている類型が多くみられるが、これは市町村合併後、広大な市域をもつこととなり、地理的要因や利便性確保などに対応するため、引き続き施設を配置しているケースが多いため、類似団体平均を大きく上回っている。今後、利用状況や市民ニーズの変化等を的確に把握し、施設の適正配置や施設規模の見直し等に取り組んで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127,168
126,443
1,311.53
70,277,530
67,959,115
1,158,985
39,093,595
75,120,038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市町村合併後の財政需要に対して、個人・法人の市民税や、固定資産税などの自主財源の割合が低位にあることなどから、</a:t>
          </a:r>
          <a:r>
            <a:rPr kumimoji="1" lang="en-US" altLang="ja-JP" sz="1300">
              <a:latin typeface="ＭＳ Ｐゴシック" panose="020B0600070205080204" pitchFamily="50" charset="-128"/>
              <a:ea typeface="ＭＳ Ｐゴシック" panose="020B0600070205080204" pitchFamily="50" charset="-128"/>
            </a:rPr>
            <a:t>0.42</a:t>
          </a:r>
          <a:r>
            <a:rPr kumimoji="1" lang="ja-JP" altLang="en-US" sz="1300">
              <a:latin typeface="ＭＳ Ｐゴシック" panose="020B0600070205080204" pitchFamily="50" charset="-128"/>
              <a:ea typeface="ＭＳ Ｐゴシック" panose="020B0600070205080204" pitchFamily="50" charset="-128"/>
            </a:rPr>
            <a:t>と類似団体平均を下回って推移している。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も、鶴岡市行財政改革推進プランに基づき、安定的な収入の確保のため、税源のかん養、市税などの徴収率向上とともに、歳出では義務的経費を含めた経常経費の一層の見直しを図り、健全な財政運営に向けた取り組みを強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97065</xdr:rowOff>
    </xdr:from>
    <xdr:to>
      <xdr:col>23</xdr:col>
      <xdr:colOff>133350</xdr:colOff>
      <xdr:row>45</xdr:row>
      <xdr:rowOff>97065</xdr:rowOff>
    </xdr:to>
    <xdr:cxnSp macro="">
      <xdr:nvCxnSpPr>
        <xdr:cNvPr id="71" name="直線コネクタ 70"/>
        <xdr:cNvCxnSpPr/>
      </xdr:nvCxnSpPr>
      <xdr:spPr>
        <a:xfrm>
          <a:off x="4114800" y="781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97065</xdr:rowOff>
    </xdr:from>
    <xdr:to>
      <xdr:col>19</xdr:col>
      <xdr:colOff>133350</xdr:colOff>
      <xdr:row>45</xdr:row>
      <xdr:rowOff>97065</xdr:rowOff>
    </xdr:to>
    <xdr:cxnSp macro="">
      <xdr:nvCxnSpPr>
        <xdr:cNvPr id="74" name="直線コネクタ 73"/>
        <xdr:cNvCxnSpPr/>
      </xdr:nvCxnSpPr>
      <xdr:spPr>
        <a:xfrm>
          <a:off x="3225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97065</xdr:rowOff>
    </xdr:from>
    <xdr:to>
      <xdr:col>15</xdr:col>
      <xdr:colOff>82550</xdr:colOff>
      <xdr:row>45</xdr:row>
      <xdr:rowOff>97065</xdr:rowOff>
    </xdr:to>
    <xdr:cxnSp macro="">
      <xdr:nvCxnSpPr>
        <xdr:cNvPr id="77" name="直線コネクタ 76"/>
        <xdr:cNvCxnSpPr/>
      </xdr:nvCxnSpPr>
      <xdr:spPr>
        <a:xfrm>
          <a:off x="2336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97065</xdr:rowOff>
    </xdr:from>
    <xdr:to>
      <xdr:col>11</xdr:col>
      <xdr:colOff>31750</xdr:colOff>
      <xdr:row>45</xdr:row>
      <xdr:rowOff>97065</xdr:rowOff>
    </xdr:to>
    <xdr:cxnSp macro="">
      <xdr:nvCxnSpPr>
        <xdr:cNvPr id="80" name="直線コネクタ 79"/>
        <xdr:cNvCxnSpPr/>
      </xdr:nvCxnSpPr>
      <xdr:spPr>
        <a:xfrm>
          <a:off x="1447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46265</xdr:rowOff>
    </xdr:from>
    <xdr:to>
      <xdr:col>23</xdr:col>
      <xdr:colOff>184150</xdr:colOff>
      <xdr:row>45</xdr:row>
      <xdr:rowOff>147865</xdr:rowOff>
    </xdr:to>
    <xdr:sp macro="" textlink="">
      <xdr:nvSpPr>
        <xdr:cNvPr id="90" name="楕円 89"/>
        <xdr:cNvSpPr/>
      </xdr:nvSpPr>
      <xdr:spPr>
        <a:xfrm>
          <a:off x="49022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113592</xdr:rowOff>
    </xdr:from>
    <xdr:ext cx="762000" cy="259045"/>
    <xdr:sp macro="" textlink="">
      <xdr:nvSpPr>
        <xdr:cNvPr id="91" name="財政力該当値テキスト"/>
        <xdr:cNvSpPr txBox="1"/>
      </xdr:nvSpPr>
      <xdr:spPr>
        <a:xfrm>
          <a:off x="5041900" y="765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46265</xdr:rowOff>
    </xdr:from>
    <xdr:to>
      <xdr:col>19</xdr:col>
      <xdr:colOff>184150</xdr:colOff>
      <xdr:row>45</xdr:row>
      <xdr:rowOff>147865</xdr:rowOff>
    </xdr:to>
    <xdr:sp macro="" textlink="">
      <xdr:nvSpPr>
        <xdr:cNvPr id="92" name="楕円 91"/>
        <xdr:cNvSpPr/>
      </xdr:nvSpPr>
      <xdr:spPr>
        <a:xfrm>
          <a:off x="4064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132642</xdr:rowOff>
    </xdr:from>
    <xdr:ext cx="736600" cy="259045"/>
    <xdr:sp macro="" textlink="">
      <xdr:nvSpPr>
        <xdr:cNvPr id="93" name="テキスト ボックス 92"/>
        <xdr:cNvSpPr txBox="1"/>
      </xdr:nvSpPr>
      <xdr:spPr>
        <a:xfrm>
          <a:off x="3733800" y="784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46265</xdr:rowOff>
    </xdr:from>
    <xdr:to>
      <xdr:col>15</xdr:col>
      <xdr:colOff>133350</xdr:colOff>
      <xdr:row>45</xdr:row>
      <xdr:rowOff>147865</xdr:rowOff>
    </xdr:to>
    <xdr:sp macro="" textlink="">
      <xdr:nvSpPr>
        <xdr:cNvPr id="94" name="楕円 93"/>
        <xdr:cNvSpPr/>
      </xdr:nvSpPr>
      <xdr:spPr>
        <a:xfrm>
          <a:off x="3175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132642</xdr:rowOff>
    </xdr:from>
    <xdr:ext cx="762000" cy="259045"/>
    <xdr:sp macro="" textlink="">
      <xdr:nvSpPr>
        <xdr:cNvPr id="95" name="テキスト ボックス 94"/>
        <xdr:cNvSpPr txBox="1"/>
      </xdr:nvSpPr>
      <xdr:spPr>
        <a:xfrm>
          <a:off x="2844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46265</xdr:rowOff>
    </xdr:from>
    <xdr:to>
      <xdr:col>11</xdr:col>
      <xdr:colOff>82550</xdr:colOff>
      <xdr:row>45</xdr:row>
      <xdr:rowOff>147865</xdr:rowOff>
    </xdr:to>
    <xdr:sp macro="" textlink="">
      <xdr:nvSpPr>
        <xdr:cNvPr id="96" name="楕円 95"/>
        <xdr:cNvSpPr/>
      </xdr:nvSpPr>
      <xdr:spPr>
        <a:xfrm>
          <a:off x="2286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132642</xdr:rowOff>
    </xdr:from>
    <xdr:ext cx="762000" cy="259045"/>
    <xdr:sp macro="" textlink="">
      <xdr:nvSpPr>
        <xdr:cNvPr id="97" name="テキスト ボックス 96"/>
        <xdr:cNvSpPr txBox="1"/>
      </xdr:nvSpPr>
      <xdr:spPr>
        <a:xfrm>
          <a:off x="1955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46265</xdr:rowOff>
    </xdr:from>
    <xdr:to>
      <xdr:col>7</xdr:col>
      <xdr:colOff>31750</xdr:colOff>
      <xdr:row>45</xdr:row>
      <xdr:rowOff>147865</xdr:rowOff>
    </xdr:to>
    <xdr:sp macro="" textlink="">
      <xdr:nvSpPr>
        <xdr:cNvPr id="98" name="楕円 97"/>
        <xdr:cNvSpPr/>
      </xdr:nvSpPr>
      <xdr:spPr>
        <a:xfrm>
          <a:off x="1397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132642</xdr:rowOff>
    </xdr:from>
    <xdr:ext cx="762000" cy="259045"/>
    <xdr:sp macro="" textlink="">
      <xdr:nvSpPr>
        <xdr:cNvPr id="99" name="テキスト ボックス 98"/>
        <xdr:cNvSpPr txBox="1"/>
      </xdr:nvSpPr>
      <xdr:spPr>
        <a:xfrm>
          <a:off x="1066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補助費や維持補修費が減となる一方、扶助費や物件費が増となった</a:t>
          </a:r>
          <a:r>
            <a:rPr kumimoji="1" lang="ja-JP" altLang="en-US" sz="1300">
              <a:latin typeface="ＭＳ Ｐゴシック" panose="020B0600070205080204" pitchFamily="50" charset="-128"/>
              <a:ea typeface="ＭＳ Ｐゴシック" panose="020B0600070205080204" pitchFamily="50" charset="-128"/>
            </a:rPr>
            <a:t>ことなどから、前年度に比べ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子どものための教育・保育給付事業や自立支援給付事業の伸び、社会福祉費関係の繰出金の増加、そして老朽化した施設の維持管理費が増加傾向にあることから、今後も経常経費の削減に努め、より弾力性のある財政構造を目指し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66</xdr:row>
      <xdr:rowOff>146896</xdr:rowOff>
    </xdr:to>
    <xdr:cxnSp macro="">
      <xdr:nvCxnSpPr>
        <xdr:cNvPr id="129" name="直線コネクタ 128"/>
        <xdr:cNvCxnSpPr/>
      </xdr:nvCxnSpPr>
      <xdr:spPr>
        <a:xfrm flipV="1">
          <a:off x="4953000" y="9894146"/>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118973</xdr:rowOff>
    </xdr:from>
    <xdr:ext cx="762000" cy="259045"/>
    <xdr:sp macro="" textlink="">
      <xdr:nvSpPr>
        <xdr:cNvPr id="130"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146896</xdr:rowOff>
    </xdr:from>
    <xdr:to>
      <xdr:col>24</xdr:col>
      <xdr:colOff>12700</xdr:colOff>
      <xdr:row>66</xdr:row>
      <xdr:rowOff>146896</xdr:rowOff>
    </xdr:to>
    <xdr:cxnSp macro="">
      <xdr:nvCxnSpPr>
        <xdr:cNvPr id="131" name="直線コネクタ 130"/>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2" name="財政構造の弾力性最大値テキスト"/>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3" name="直線コネクタ 132"/>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33444</xdr:rowOff>
    </xdr:from>
    <xdr:to>
      <xdr:col>23</xdr:col>
      <xdr:colOff>133350</xdr:colOff>
      <xdr:row>60</xdr:row>
      <xdr:rowOff>113877</xdr:rowOff>
    </xdr:to>
    <xdr:cxnSp macro="">
      <xdr:nvCxnSpPr>
        <xdr:cNvPr id="134" name="直線コネクタ 133"/>
        <xdr:cNvCxnSpPr/>
      </xdr:nvCxnSpPr>
      <xdr:spPr>
        <a:xfrm>
          <a:off x="4114800" y="1032044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5" name="財政構造の弾力性平均値テキスト"/>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6" name="フローチャート: 判断 135"/>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33444</xdr:rowOff>
    </xdr:from>
    <xdr:to>
      <xdr:col>19</xdr:col>
      <xdr:colOff>133350</xdr:colOff>
      <xdr:row>60</xdr:row>
      <xdr:rowOff>57573</xdr:rowOff>
    </xdr:to>
    <xdr:cxnSp macro="">
      <xdr:nvCxnSpPr>
        <xdr:cNvPr id="137" name="直線コネクタ 136"/>
        <xdr:cNvCxnSpPr/>
      </xdr:nvCxnSpPr>
      <xdr:spPr>
        <a:xfrm flipV="1">
          <a:off x="3225800" y="103204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119380</xdr:rowOff>
    </xdr:from>
    <xdr:to>
      <xdr:col>19</xdr:col>
      <xdr:colOff>184150</xdr:colOff>
      <xdr:row>61</xdr:row>
      <xdr:rowOff>49530</xdr:rowOff>
    </xdr:to>
    <xdr:sp macro="" textlink="">
      <xdr:nvSpPr>
        <xdr:cNvPr id="138" name="フローチャート: 判断 137"/>
        <xdr:cNvSpPr/>
      </xdr:nvSpPr>
      <xdr:spPr>
        <a:xfrm>
          <a:off x="4064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34307</xdr:rowOff>
    </xdr:from>
    <xdr:ext cx="736600" cy="259045"/>
    <xdr:sp macro="" textlink="">
      <xdr:nvSpPr>
        <xdr:cNvPr id="139" name="テキスト ボックス 138"/>
        <xdr:cNvSpPr txBox="1"/>
      </xdr:nvSpPr>
      <xdr:spPr>
        <a:xfrm>
          <a:off x="3733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57573</xdr:rowOff>
    </xdr:from>
    <xdr:to>
      <xdr:col>15</xdr:col>
      <xdr:colOff>82550</xdr:colOff>
      <xdr:row>60</xdr:row>
      <xdr:rowOff>81704</xdr:rowOff>
    </xdr:to>
    <xdr:cxnSp macro="">
      <xdr:nvCxnSpPr>
        <xdr:cNvPr id="140" name="直線コネクタ 139"/>
        <xdr:cNvCxnSpPr/>
      </xdr:nvCxnSpPr>
      <xdr:spPr>
        <a:xfrm flipV="1">
          <a:off x="2336800" y="103445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95250</xdr:rowOff>
    </xdr:from>
    <xdr:to>
      <xdr:col>15</xdr:col>
      <xdr:colOff>133350</xdr:colOff>
      <xdr:row>61</xdr:row>
      <xdr:rowOff>25400</xdr:rowOff>
    </xdr:to>
    <xdr:sp macro="" textlink="">
      <xdr:nvSpPr>
        <xdr:cNvPr id="141" name="フローチャート: 判断 140"/>
        <xdr:cNvSpPr/>
      </xdr:nvSpPr>
      <xdr:spPr>
        <a:xfrm>
          <a:off x="3175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10177</xdr:rowOff>
    </xdr:from>
    <xdr:ext cx="762000" cy="259045"/>
    <xdr:sp macro="" textlink="">
      <xdr:nvSpPr>
        <xdr:cNvPr id="142" name="テキスト ボックス 141"/>
        <xdr:cNvSpPr txBox="1"/>
      </xdr:nvSpPr>
      <xdr:spPr>
        <a:xfrm>
          <a:off x="2844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81704</xdr:rowOff>
    </xdr:from>
    <xdr:to>
      <xdr:col>11</xdr:col>
      <xdr:colOff>31750</xdr:colOff>
      <xdr:row>60</xdr:row>
      <xdr:rowOff>129963</xdr:rowOff>
    </xdr:to>
    <xdr:cxnSp macro="">
      <xdr:nvCxnSpPr>
        <xdr:cNvPr id="143" name="直線コネクタ 142"/>
        <xdr:cNvCxnSpPr/>
      </xdr:nvCxnSpPr>
      <xdr:spPr>
        <a:xfrm flipV="1">
          <a:off x="1447800" y="103687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105833</xdr:rowOff>
    </xdr:from>
    <xdr:to>
      <xdr:col>11</xdr:col>
      <xdr:colOff>82550</xdr:colOff>
      <xdr:row>60</xdr:row>
      <xdr:rowOff>35983</xdr:rowOff>
    </xdr:to>
    <xdr:sp macro="" textlink="">
      <xdr:nvSpPr>
        <xdr:cNvPr id="144" name="フローチャート: 判断 143"/>
        <xdr:cNvSpPr/>
      </xdr:nvSpPr>
      <xdr:spPr>
        <a:xfrm>
          <a:off x="2286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46160</xdr:rowOff>
    </xdr:from>
    <xdr:ext cx="762000" cy="259045"/>
    <xdr:sp macro="" textlink="">
      <xdr:nvSpPr>
        <xdr:cNvPr id="145" name="テキスト ボックス 144"/>
        <xdr:cNvSpPr txBox="1"/>
      </xdr:nvSpPr>
      <xdr:spPr>
        <a:xfrm>
          <a:off x="1955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46" name="フローチャート: 判断 145"/>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34307</xdr:rowOff>
    </xdr:from>
    <xdr:ext cx="762000" cy="259045"/>
    <xdr:sp macro="" textlink="">
      <xdr:nvSpPr>
        <xdr:cNvPr id="147" name="テキスト ボックス 146"/>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63077</xdr:rowOff>
    </xdr:from>
    <xdr:to>
      <xdr:col>23</xdr:col>
      <xdr:colOff>184150</xdr:colOff>
      <xdr:row>60</xdr:row>
      <xdr:rowOff>164677</xdr:rowOff>
    </xdr:to>
    <xdr:sp macro="" textlink="">
      <xdr:nvSpPr>
        <xdr:cNvPr id="153" name="楕円 152"/>
        <xdr:cNvSpPr/>
      </xdr:nvSpPr>
      <xdr:spPr>
        <a:xfrm>
          <a:off x="4902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79604</xdr:rowOff>
    </xdr:from>
    <xdr:ext cx="762000" cy="259045"/>
    <xdr:sp macro="" textlink="">
      <xdr:nvSpPr>
        <xdr:cNvPr id="154" name="財政構造の弾力性該当値テキスト"/>
        <xdr:cNvSpPr txBox="1"/>
      </xdr:nvSpPr>
      <xdr:spPr>
        <a:xfrm>
          <a:off x="5041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154094</xdr:rowOff>
    </xdr:from>
    <xdr:to>
      <xdr:col>19</xdr:col>
      <xdr:colOff>184150</xdr:colOff>
      <xdr:row>60</xdr:row>
      <xdr:rowOff>84244</xdr:rowOff>
    </xdr:to>
    <xdr:sp macro="" textlink="">
      <xdr:nvSpPr>
        <xdr:cNvPr id="155" name="楕円 154"/>
        <xdr:cNvSpPr/>
      </xdr:nvSpPr>
      <xdr:spPr>
        <a:xfrm>
          <a:off x="4064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94421</xdr:rowOff>
    </xdr:from>
    <xdr:ext cx="736600" cy="259045"/>
    <xdr:sp macro="" textlink="">
      <xdr:nvSpPr>
        <xdr:cNvPr id="156" name="テキスト ボックス 155"/>
        <xdr:cNvSpPr txBox="1"/>
      </xdr:nvSpPr>
      <xdr:spPr>
        <a:xfrm>
          <a:off x="3733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6773</xdr:rowOff>
    </xdr:from>
    <xdr:to>
      <xdr:col>15</xdr:col>
      <xdr:colOff>133350</xdr:colOff>
      <xdr:row>60</xdr:row>
      <xdr:rowOff>108373</xdr:rowOff>
    </xdr:to>
    <xdr:sp macro="" textlink="">
      <xdr:nvSpPr>
        <xdr:cNvPr id="157" name="楕円 156"/>
        <xdr:cNvSpPr/>
      </xdr:nvSpPr>
      <xdr:spPr>
        <a:xfrm>
          <a:off x="3175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118550</xdr:rowOff>
    </xdr:from>
    <xdr:ext cx="762000" cy="259045"/>
    <xdr:sp macro="" textlink="">
      <xdr:nvSpPr>
        <xdr:cNvPr id="158" name="テキスト ボックス 157"/>
        <xdr:cNvSpPr txBox="1"/>
      </xdr:nvSpPr>
      <xdr:spPr>
        <a:xfrm>
          <a:off x="2844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30904</xdr:rowOff>
    </xdr:from>
    <xdr:to>
      <xdr:col>11</xdr:col>
      <xdr:colOff>82550</xdr:colOff>
      <xdr:row>60</xdr:row>
      <xdr:rowOff>132504</xdr:rowOff>
    </xdr:to>
    <xdr:sp macro="" textlink="">
      <xdr:nvSpPr>
        <xdr:cNvPr id="159" name="楕円 158"/>
        <xdr:cNvSpPr/>
      </xdr:nvSpPr>
      <xdr:spPr>
        <a:xfrm>
          <a:off x="2286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117281</xdr:rowOff>
    </xdr:from>
    <xdr:ext cx="762000" cy="259045"/>
    <xdr:sp macro="" textlink="">
      <xdr:nvSpPr>
        <xdr:cNvPr id="160" name="テキスト ボックス 159"/>
        <xdr:cNvSpPr txBox="1"/>
      </xdr:nvSpPr>
      <xdr:spPr>
        <a:xfrm>
          <a:off x="19558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79163</xdr:rowOff>
    </xdr:from>
    <xdr:to>
      <xdr:col>7</xdr:col>
      <xdr:colOff>31750</xdr:colOff>
      <xdr:row>61</xdr:row>
      <xdr:rowOff>9313</xdr:rowOff>
    </xdr:to>
    <xdr:sp macro="" textlink="">
      <xdr:nvSpPr>
        <xdr:cNvPr id="161" name="楕円 160"/>
        <xdr:cNvSpPr/>
      </xdr:nvSpPr>
      <xdr:spPr>
        <a:xfrm>
          <a:off x="1397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19490</xdr:rowOff>
    </xdr:from>
    <xdr:ext cx="762000" cy="259045"/>
    <xdr:sp macro="" textlink="">
      <xdr:nvSpPr>
        <xdr:cNvPr id="162" name="テキスト ボックス 161"/>
        <xdr:cNvSpPr txBox="1"/>
      </xdr:nvSpPr>
      <xdr:spPr>
        <a:xfrm>
          <a:off x="1066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1,515</a:t>
          </a:r>
          <a:r>
            <a:rPr kumimoji="1" lang="ja-JP" altLang="en-US" sz="1300">
              <a:latin typeface="ＭＳ Ｐゴシック" panose="020B0600070205080204" pitchFamily="50" charset="-128"/>
              <a:ea typeface="ＭＳ Ｐゴシック" panose="020B0600070205080204" pitchFamily="50" charset="-128"/>
            </a:rPr>
            <a:t>円の減少となっている。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この主な理由は、前年度大雪により増高した除雪にかかる修繕費の減少などにより維持修繕費が減になったことによる。</a:t>
          </a:r>
        </a:p>
        <a:p>
          <a:r>
            <a:rPr kumimoji="1" lang="ja-JP" altLang="en-US" sz="1300">
              <a:latin typeface="ＭＳ Ｐゴシック" panose="020B0600070205080204" pitchFamily="50" charset="-128"/>
              <a:ea typeface="ＭＳ Ｐゴシック" panose="020B0600070205080204" pitchFamily="50" charset="-128"/>
            </a:rPr>
            <a:t>　なお、類似団体と比較しても高い水準にあることから、引き続き内部管理経費の節減のほか、民間委託を進めるなど経費の削減に努めていく。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4" name="直線コネクタ 193"/>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5" name="人件費・物件費等の状況最小値テキスト"/>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6" name="直線コネクタ 195"/>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7" name="人件費・物件費等の状況最大値テキスト"/>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8" name="直線コネクタ 197"/>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67121</xdr:rowOff>
    </xdr:from>
    <xdr:to>
      <xdr:col>23</xdr:col>
      <xdr:colOff>133350</xdr:colOff>
      <xdr:row>87</xdr:row>
      <xdr:rowOff>93235</xdr:rowOff>
    </xdr:to>
    <xdr:cxnSp macro="">
      <xdr:nvCxnSpPr>
        <xdr:cNvPr id="199" name="直線コネクタ 198"/>
        <xdr:cNvCxnSpPr/>
      </xdr:nvCxnSpPr>
      <xdr:spPr>
        <a:xfrm flipV="1">
          <a:off x="4114800" y="14983271"/>
          <a:ext cx="838200" cy="2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69373</xdr:rowOff>
    </xdr:from>
    <xdr:ext cx="762000" cy="259045"/>
    <xdr:sp macro="" textlink="">
      <xdr:nvSpPr>
        <xdr:cNvPr id="200" name="人件費・物件費等の状況平均値テキスト"/>
        <xdr:cNvSpPr txBox="1"/>
      </xdr:nvSpPr>
      <xdr:spPr>
        <a:xfrm>
          <a:off x="5041900" y="14299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201" name="フローチャート: 判断 200"/>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73678</xdr:rowOff>
    </xdr:from>
    <xdr:to>
      <xdr:col>19</xdr:col>
      <xdr:colOff>133350</xdr:colOff>
      <xdr:row>87</xdr:row>
      <xdr:rowOff>93235</xdr:rowOff>
    </xdr:to>
    <xdr:cxnSp macro="">
      <xdr:nvCxnSpPr>
        <xdr:cNvPr id="202" name="直線コネクタ 201"/>
        <xdr:cNvCxnSpPr/>
      </xdr:nvCxnSpPr>
      <xdr:spPr>
        <a:xfrm>
          <a:off x="3225800" y="14818378"/>
          <a:ext cx="889000" cy="19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3" name="フローチャート: 判断 202"/>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143958</xdr:rowOff>
    </xdr:from>
    <xdr:ext cx="736600" cy="259045"/>
    <xdr:sp macro="" textlink="">
      <xdr:nvSpPr>
        <xdr:cNvPr id="204" name="テキスト ボックス 203"/>
        <xdr:cNvSpPr txBox="1"/>
      </xdr:nvSpPr>
      <xdr:spPr>
        <a:xfrm>
          <a:off x="3733800" y="1420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73678</xdr:rowOff>
    </xdr:from>
    <xdr:to>
      <xdr:col>15</xdr:col>
      <xdr:colOff>82550</xdr:colOff>
      <xdr:row>86</xdr:row>
      <xdr:rowOff>90897</xdr:rowOff>
    </xdr:to>
    <xdr:cxnSp macro="">
      <xdr:nvCxnSpPr>
        <xdr:cNvPr id="205" name="直線コネクタ 204"/>
        <xdr:cNvCxnSpPr/>
      </xdr:nvCxnSpPr>
      <xdr:spPr>
        <a:xfrm flipV="1">
          <a:off x="2336800" y="14818378"/>
          <a:ext cx="889000" cy="1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6" name="フローチャート: 判断 205"/>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94043</xdr:rowOff>
    </xdr:from>
    <xdr:ext cx="762000" cy="259045"/>
    <xdr:sp macro="" textlink="">
      <xdr:nvSpPr>
        <xdr:cNvPr id="207" name="テキスト ボックス 206"/>
        <xdr:cNvSpPr txBox="1"/>
      </xdr:nvSpPr>
      <xdr:spPr>
        <a:xfrm>
          <a:off x="2844800" y="141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75109</xdr:rowOff>
    </xdr:from>
    <xdr:to>
      <xdr:col>11</xdr:col>
      <xdr:colOff>31750</xdr:colOff>
      <xdr:row>86</xdr:row>
      <xdr:rowOff>90897</xdr:rowOff>
    </xdr:to>
    <xdr:cxnSp macro="">
      <xdr:nvCxnSpPr>
        <xdr:cNvPr id="208" name="直線コネクタ 207"/>
        <xdr:cNvCxnSpPr/>
      </xdr:nvCxnSpPr>
      <xdr:spPr>
        <a:xfrm>
          <a:off x="1447800" y="14819809"/>
          <a:ext cx="889000" cy="1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51957</xdr:rowOff>
    </xdr:from>
    <xdr:to>
      <xdr:col>11</xdr:col>
      <xdr:colOff>82550</xdr:colOff>
      <xdr:row>83</xdr:row>
      <xdr:rowOff>153557</xdr:rowOff>
    </xdr:to>
    <xdr:sp macro="" textlink="">
      <xdr:nvSpPr>
        <xdr:cNvPr id="209" name="フローチャート: 判断 208"/>
        <xdr:cNvSpPr/>
      </xdr:nvSpPr>
      <xdr:spPr>
        <a:xfrm>
          <a:off x="2286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163734</xdr:rowOff>
    </xdr:from>
    <xdr:ext cx="762000" cy="259045"/>
    <xdr:sp macro="" textlink="">
      <xdr:nvSpPr>
        <xdr:cNvPr id="210" name="テキスト ボックス 209"/>
        <xdr:cNvSpPr txBox="1"/>
      </xdr:nvSpPr>
      <xdr:spPr>
        <a:xfrm>
          <a:off x="1955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11" name="フローチャート: 判断 210"/>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66146</xdr:rowOff>
    </xdr:from>
    <xdr:ext cx="762000" cy="259045"/>
    <xdr:sp macro="" textlink="">
      <xdr:nvSpPr>
        <xdr:cNvPr id="212" name="テキスト ボックス 211"/>
        <xdr:cNvSpPr txBox="1"/>
      </xdr:nvSpPr>
      <xdr:spPr>
        <a:xfrm>
          <a:off x="1066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16321</xdr:rowOff>
    </xdr:from>
    <xdr:to>
      <xdr:col>23</xdr:col>
      <xdr:colOff>184150</xdr:colOff>
      <xdr:row>87</xdr:row>
      <xdr:rowOff>117921</xdr:rowOff>
    </xdr:to>
    <xdr:sp macro="" textlink="">
      <xdr:nvSpPr>
        <xdr:cNvPr id="218" name="楕円 217"/>
        <xdr:cNvSpPr/>
      </xdr:nvSpPr>
      <xdr:spPr>
        <a:xfrm>
          <a:off x="4902200" y="1493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159848</xdr:rowOff>
    </xdr:from>
    <xdr:ext cx="762000" cy="259045"/>
    <xdr:sp macro="" textlink="">
      <xdr:nvSpPr>
        <xdr:cNvPr id="219" name="人件費・物件費等の状況該当値テキスト"/>
        <xdr:cNvSpPr txBox="1"/>
      </xdr:nvSpPr>
      <xdr:spPr>
        <a:xfrm>
          <a:off x="5041900" y="1490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42435</xdr:rowOff>
    </xdr:from>
    <xdr:to>
      <xdr:col>19</xdr:col>
      <xdr:colOff>184150</xdr:colOff>
      <xdr:row>87</xdr:row>
      <xdr:rowOff>144035</xdr:rowOff>
    </xdr:to>
    <xdr:sp macro="" textlink="">
      <xdr:nvSpPr>
        <xdr:cNvPr id="220" name="楕円 219"/>
        <xdr:cNvSpPr/>
      </xdr:nvSpPr>
      <xdr:spPr>
        <a:xfrm>
          <a:off x="4064000" y="149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128812</xdr:rowOff>
    </xdr:from>
    <xdr:ext cx="736600" cy="259045"/>
    <xdr:sp macro="" textlink="">
      <xdr:nvSpPr>
        <xdr:cNvPr id="221" name="テキスト ボックス 220"/>
        <xdr:cNvSpPr txBox="1"/>
      </xdr:nvSpPr>
      <xdr:spPr>
        <a:xfrm>
          <a:off x="3733800" y="15044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22878</xdr:rowOff>
    </xdr:from>
    <xdr:to>
      <xdr:col>15</xdr:col>
      <xdr:colOff>133350</xdr:colOff>
      <xdr:row>86</xdr:row>
      <xdr:rowOff>124478</xdr:rowOff>
    </xdr:to>
    <xdr:sp macro="" textlink="">
      <xdr:nvSpPr>
        <xdr:cNvPr id="222" name="楕円 221"/>
        <xdr:cNvSpPr/>
      </xdr:nvSpPr>
      <xdr:spPr>
        <a:xfrm>
          <a:off x="3175000" y="147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109255</xdr:rowOff>
    </xdr:from>
    <xdr:ext cx="762000" cy="259045"/>
    <xdr:sp macro="" textlink="">
      <xdr:nvSpPr>
        <xdr:cNvPr id="223" name="テキスト ボックス 222"/>
        <xdr:cNvSpPr txBox="1"/>
      </xdr:nvSpPr>
      <xdr:spPr>
        <a:xfrm>
          <a:off x="2844800" y="1485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40097</xdr:rowOff>
    </xdr:from>
    <xdr:to>
      <xdr:col>11</xdr:col>
      <xdr:colOff>82550</xdr:colOff>
      <xdr:row>86</xdr:row>
      <xdr:rowOff>141697</xdr:rowOff>
    </xdr:to>
    <xdr:sp macro="" textlink="">
      <xdr:nvSpPr>
        <xdr:cNvPr id="224" name="楕円 223"/>
        <xdr:cNvSpPr/>
      </xdr:nvSpPr>
      <xdr:spPr>
        <a:xfrm>
          <a:off x="2286000" y="147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126474</xdr:rowOff>
    </xdr:from>
    <xdr:ext cx="762000" cy="259045"/>
    <xdr:sp macro="" textlink="">
      <xdr:nvSpPr>
        <xdr:cNvPr id="225" name="テキスト ボックス 224"/>
        <xdr:cNvSpPr txBox="1"/>
      </xdr:nvSpPr>
      <xdr:spPr>
        <a:xfrm>
          <a:off x="1955800" y="1487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24309</xdr:rowOff>
    </xdr:from>
    <xdr:to>
      <xdr:col>7</xdr:col>
      <xdr:colOff>31750</xdr:colOff>
      <xdr:row>86</xdr:row>
      <xdr:rowOff>125909</xdr:rowOff>
    </xdr:to>
    <xdr:sp macro="" textlink="">
      <xdr:nvSpPr>
        <xdr:cNvPr id="226" name="楕円 225"/>
        <xdr:cNvSpPr/>
      </xdr:nvSpPr>
      <xdr:spPr>
        <a:xfrm>
          <a:off x="1397000" y="147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110686</xdr:rowOff>
    </xdr:from>
    <xdr:ext cx="762000" cy="259045"/>
    <xdr:sp macro="" textlink="">
      <xdr:nvSpPr>
        <xdr:cNvPr id="227" name="テキスト ボックス 226"/>
        <xdr:cNvSpPr txBox="1"/>
      </xdr:nvSpPr>
      <xdr:spPr>
        <a:xfrm>
          <a:off x="1066800" y="14855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給料表の水準の相違及び現給保障の状況により、</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年度は類似団体の平均より高い数値となっている。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6" name="直線コネクタ 255"/>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7" name="給与水準   （国との比較）最小値テキスト"/>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8" name="直線コネクタ 257"/>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160866</xdr:rowOff>
    </xdr:to>
    <xdr:cxnSp macro="">
      <xdr:nvCxnSpPr>
        <xdr:cNvPr id="261" name="直線コネクタ 260"/>
        <xdr:cNvCxnSpPr/>
      </xdr:nvCxnSpPr>
      <xdr:spPr>
        <a:xfrm flipV="1">
          <a:off x="16179800" y="151680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2"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140759</xdr:rowOff>
    </xdr:from>
    <xdr:to>
      <xdr:col>77</xdr:col>
      <xdr:colOff>44450</xdr:colOff>
      <xdr:row>88</xdr:row>
      <xdr:rowOff>160866</xdr:rowOff>
    </xdr:to>
    <xdr:cxnSp macro="">
      <xdr:nvCxnSpPr>
        <xdr:cNvPr id="264" name="直線コネクタ 263"/>
        <xdr:cNvCxnSpPr/>
      </xdr:nvCxnSpPr>
      <xdr:spPr>
        <a:xfrm>
          <a:off x="15290800" y="152283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6" name="テキスト ボックス 265"/>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140759</xdr:rowOff>
    </xdr:to>
    <xdr:cxnSp macro="">
      <xdr:nvCxnSpPr>
        <xdr:cNvPr id="267" name="直線コネクタ 266"/>
        <xdr:cNvCxnSpPr/>
      </xdr:nvCxnSpPr>
      <xdr:spPr>
        <a:xfrm>
          <a:off x="14401800" y="152082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151341</xdr:rowOff>
    </xdr:from>
    <xdr:to>
      <xdr:col>68</xdr:col>
      <xdr:colOff>152400</xdr:colOff>
      <xdr:row>88</xdr:row>
      <xdr:rowOff>120650</xdr:rowOff>
    </xdr:to>
    <xdr:cxnSp macro="">
      <xdr:nvCxnSpPr>
        <xdr:cNvPr id="270" name="直線コネクタ 269"/>
        <xdr:cNvCxnSpPr/>
      </xdr:nvCxnSpPr>
      <xdr:spPr>
        <a:xfrm>
          <a:off x="13512800" y="1506749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71" name="フローチャート: 判断 270"/>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72" name="テキスト ボックス 271"/>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3" name="フローチャート: 判断 272"/>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4" name="テキスト ボックス 273"/>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80" name="楕円 279"/>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81" name="給与水準   （国との比較）該当値テキスト"/>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82" name="楕円 281"/>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83" name="テキスト ボックス 282"/>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89959</xdr:rowOff>
    </xdr:from>
    <xdr:to>
      <xdr:col>73</xdr:col>
      <xdr:colOff>44450</xdr:colOff>
      <xdr:row>89</xdr:row>
      <xdr:rowOff>20109</xdr:rowOff>
    </xdr:to>
    <xdr:sp macro="" textlink="">
      <xdr:nvSpPr>
        <xdr:cNvPr id="284" name="楕円 283"/>
        <xdr:cNvSpPr/>
      </xdr:nvSpPr>
      <xdr:spPr>
        <a:xfrm>
          <a:off x="15240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4886</xdr:rowOff>
    </xdr:from>
    <xdr:ext cx="762000" cy="259045"/>
    <xdr:sp macro="" textlink="">
      <xdr:nvSpPr>
        <xdr:cNvPr id="285" name="テキスト ボックス 284"/>
        <xdr:cNvSpPr txBox="1"/>
      </xdr:nvSpPr>
      <xdr:spPr>
        <a:xfrm>
          <a:off x="14909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6" name="楕円 285"/>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7" name="テキスト ボックス 286"/>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100541</xdr:rowOff>
    </xdr:from>
    <xdr:to>
      <xdr:col>64</xdr:col>
      <xdr:colOff>152400</xdr:colOff>
      <xdr:row>88</xdr:row>
      <xdr:rowOff>30691</xdr:rowOff>
    </xdr:to>
    <xdr:sp macro="" textlink="">
      <xdr:nvSpPr>
        <xdr:cNvPr id="288" name="楕円 287"/>
        <xdr:cNvSpPr/>
      </xdr:nvSpPr>
      <xdr:spPr>
        <a:xfrm>
          <a:off x="13462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15468</xdr:rowOff>
    </xdr:from>
    <xdr:ext cx="762000" cy="259045"/>
    <xdr:sp macro="" textlink="">
      <xdr:nvSpPr>
        <xdr:cNvPr id="289" name="テキスト ボックス 288"/>
        <xdr:cNvSpPr txBox="1"/>
      </xdr:nvSpPr>
      <xdr:spPr>
        <a:xfrm>
          <a:off x="13131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月の市町村合併により、類似団体の平均を上回っている。組織機構の再編や事務事業の見直し、民間委託の推進により、職員数は減少傾向にあるが、人口減の影響で、</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今後も定員適正化計画に基づき、類似団体並みの職員数を目標として、適切な定員管理に努めていく。具体的には平成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年度の間に</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）の削減を目標とする。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7" name="直線コネクタ 316"/>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8"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9" name="直線コネクタ 318"/>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20" name="定員管理の状況最大値テキスト"/>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21" name="直線コネクタ 320"/>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104394</xdr:rowOff>
    </xdr:from>
    <xdr:to>
      <xdr:col>81</xdr:col>
      <xdr:colOff>44450</xdr:colOff>
      <xdr:row>65</xdr:row>
      <xdr:rowOff>133350</xdr:rowOff>
    </xdr:to>
    <xdr:cxnSp macro="">
      <xdr:nvCxnSpPr>
        <xdr:cNvPr id="322" name="直線コネクタ 321"/>
        <xdr:cNvCxnSpPr/>
      </xdr:nvCxnSpPr>
      <xdr:spPr>
        <a:xfrm>
          <a:off x="16179800" y="1124864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169435</xdr:rowOff>
    </xdr:from>
    <xdr:ext cx="762000" cy="259045"/>
    <xdr:sp macro="" textlink="">
      <xdr:nvSpPr>
        <xdr:cNvPr id="323" name="定員管理の状況平均値テキスト"/>
        <xdr:cNvSpPr txBox="1"/>
      </xdr:nvSpPr>
      <xdr:spPr>
        <a:xfrm>
          <a:off x="17106900" y="1062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4" name="フローチャート: 判断 323"/>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97155</xdr:rowOff>
    </xdr:from>
    <xdr:to>
      <xdr:col>77</xdr:col>
      <xdr:colOff>44450</xdr:colOff>
      <xdr:row>65</xdr:row>
      <xdr:rowOff>104394</xdr:rowOff>
    </xdr:to>
    <xdr:cxnSp macro="">
      <xdr:nvCxnSpPr>
        <xdr:cNvPr id="325" name="直線コネクタ 324"/>
        <xdr:cNvCxnSpPr/>
      </xdr:nvCxnSpPr>
      <xdr:spPr>
        <a:xfrm>
          <a:off x="15290800" y="1124140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6" name="フローチャート: 判断 325"/>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76344</xdr:rowOff>
    </xdr:from>
    <xdr:ext cx="736600" cy="259045"/>
    <xdr:sp macro="" textlink="">
      <xdr:nvSpPr>
        <xdr:cNvPr id="327" name="テキスト ボックス 326"/>
        <xdr:cNvSpPr txBox="1"/>
      </xdr:nvSpPr>
      <xdr:spPr>
        <a:xfrm>
          <a:off x="15798800" y="10534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97155</xdr:rowOff>
    </xdr:from>
    <xdr:to>
      <xdr:col>72</xdr:col>
      <xdr:colOff>203200</xdr:colOff>
      <xdr:row>65</xdr:row>
      <xdr:rowOff>97155</xdr:rowOff>
    </xdr:to>
    <xdr:cxnSp macro="">
      <xdr:nvCxnSpPr>
        <xdr:cNvPr id="328" name="直線コネクタ 327"/>
        <xdr:cNvCxnSpPr/>
      </xdr:nvCxnSpPr>
      <xdr:spPr>
        <a:xfrm>
          <a:off x="14401800" y="11241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9" name="フローチャート: 判断 328"/>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69105</xdr:rowOff>
    </xdr:from>
    <xdr:ext cx="762000" cy="259045"/>
    <xdr:sp macro="" textlink="">
      <xdr:nvSpPr>
        <xdr:cNvPr id="330" name="テキスト ボックス 329"/>
        <xdr:cNvSpPr txBox="1"/>
      </xdr:nvSpPr>
      <xdr:spPr>
        <a:xfrm>
          <a:off x="14909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97155</xdr:rowOff>
    </xdr:from>
    <xdr:to>
      <xdr:col>68</xdr:col>
      <xdr:colOff>152400</xdr:colOff>
      <xdr:row>65</xdr:row>
      <xdr:rowOff>114046</xdr:rowOff>
    </xdr:to>
    <xdr:cxnSp macro="">
      <xdr:nvCxnSpPr>
        <xdr:cNvPr id="331" name="直線コネクタ 330"/>
        <xdr:cNvCxnSpPr/>
      </xdr:nvCxnSpPr>
      <xdr:spPr>
        <a:xfrm flipV="1">
          <a:off x="13512800" y="1124140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150622</xdr:rowOff>
    </xdr:from>
    <xdr:to>
      <xdr:col>68</xdr:col>
      <xdr:colOff>203200</xdr:colOff>
      <xdr:row>62</xdr:row>
      <xdr:rowOff>80772</xdr:rowOff>
    </xdr:to>
    <xdr:sp macro="" textlink="">
      <xdr:nvSpPr>
        <xdr:cNvPr id="332" name="フローチャート: 判断 331"/>
        <xdr:cNvSpPr/>
      </xdr:nvSpPr>
      <xdr:spPr>
        <a:xfrm>
          <a:off x="14351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90949</xdr:rowOff>
    </xdr:from>
    <xdr:ext cx="762000" cy="259045"/>
    <xdr:sp macro="" textlink="">
      <xdr:nvSpPr>
        <xdr:cNvPr id="333" name="テキスト ボックス 332"/>
        <xdr:cNvSpPr txBox="1"/>
      </xdr:nvSpPr>
      <xdr:spPr>
        <a:xfrm>
          <a:off x="14020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4" name="フローチャート: 判断 333"/>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5" name="テキスト ボックス 334"/>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82550</xdr:rowOff>
    </xdr:from>
    <xdr:to>
      <xdr:col>81</xdr:col>
      <xdr:colOff>95250</xdr:colOff>
      <xdr:row>66</xdr:row>
      <xdr:rowOff>12700</xdr:rowOff>
    </xdr:to>
    <xdr:sp macro="" textlink="">
      <xdr:nvSpPr>
        <xdr:cNvPr id="341" name="楕円 340"/>
        <xdr:cNvSpPr/>
      </xdr:nvSpPr>
      <xdr:spPr>
        <a:xfrm>
          <a:off x="16967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54627</xdr:rowOff>
    </xdr:from>
    <xdr:ext cx="762000" cy="259045"/>
    <xdr:sp macro="" textlink="">
      <xdr:nvSpPr>
        <xdr:cNvPr id="342" name="定員管理の状況該当値テキスト"/>
        <xdr:cNvSpPr txBox="1"/>
      </xdr:nvSpPr>
      <xdr:spPr>
        <a:xfrm>
          <a:off x="17106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53594</xdr:rowOff>
    </xdr:from>
    <xdr:to>
      <xdr:col>77</xdr:col>
      <xdr:colOff>95250</xdr:colOff>
      <xdr:row>65</xdr:row>
      <xdr:rowOff>155194</xdr:rowOff>
    </xdr:to>
    <xdr:sp macro="" textlink="">
      <xdr:nvSpPr>
        <xdr:cNvPr id="343" name="楕円 342"/>
        <xdr:cNvSpPr/>
      </xdr:nvSpPr>
      <xdr:spPr>
        <a:xfrm>
          <a:off x="16129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139971</xdr:rowOff>
    </xdr:from>
    <xdr:ext cx="736600" cy="259045"/>
    <xdr:sp macro="" textlink="">
      <xdr:nvSpPr>
        <xdr:cNvPr id="344" name="テキスト ボックス 343"/>
        <xdr:cNvSpPr txBox="1"/>
      </xdr:nvSpPr>
      <xdr:spPr>
        <a:xfrm>
          <a:off x="15798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46355</xdr:rowOff>
    </xdr:from>
    <xdr:to>
      <xdr:col>73</xdr:col>
      <xdr:colOff>44450</xdr:colOff>
      <xdr:row>65</xdr:row>
      <xdr:rowOff>147955</xdr:rowOff>
    </xdr:to>
    <xdr:sp macro="" textlink="">
      <xdr:nvSpPr>
        <xdr:cNvPr id="345" name="楕円 344"/>
        <xdr:cNvSpPr/>
      </xdr:nvSpPr>
      <xdr:spPr>
        <a:xfrm>
          <a:off x="15240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132732</xdr:rowOff>
    </xdr:from>
    <xdr:ext cx="762000" cy="259045"/>
    <xdr:sp macro="" textlink="">
      <xdr:nvSpPr>
        <xdr:cNvPr id="346" name="テキスト ボックス 345"/>
        <xdr:cNvSpPr txBox="1"/>
      </xdr:nvSpPr>
      <xdr:spPr>
        <a:xfrm>
          <a:off x="14909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46355</xdr:rowOff>
    </xdr:from>
    <xdr:to>
      <xdr:col>68</xdr:col>
      <xdr:colOff>203200</xdr:colOff>
      <xdr:row>65</xdr:row>
      <xdr:rowOff>147955</xdr:rowOff>
    </xdr:to>
    <xdr:sp macro="" textlink="">
      <xdr:nvSpPr>
        <xdr:cNvPr id="347" name="楕円 346"/>
        <xdr:cNvSpPr/>
      </xdr:nvSpPr>
      <xdr:spPr>
        <a:xfrm>
          <a:off x="14351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132732</xdr:rowOff>
    </xdr:from>
    <xdr:ext cx="762000" cy="259045"/>
    <xdr:sp macro="" textlink="">
      <xdr:nvSpPr>
        <xdr:cNvPr id="348" name="テキスト ボックス 347"/>
        <xdr:cNvSpPr txBox="1"/>
      </xdr:nvSpPr>
      <xdr:spPr>
        <a:xfrm>
          <a:off x="14020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63246</xdr:rowOff>
    </xdr:from>
    <xdr:to>
      <xdr:col>64</xdr:col>
      <xdr:colOff>152400</xdr:colOff>
      <xdr:row>65</xdr:row>
      <xdr:rowOff>164846</xdr:rowOff>
    </xdr:to>
    <xdr:sp macro="" textlink="">
      <xdr:nvSpPr>
        <xdr:cNvPr id="349" name="楕円 348"/>
        <xdr:cNvSpPr/>
      </xdr:nvSpPr>
      <xdr:spPr>
        <a:xfrm>
          <a:off x="13462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149623</xdr:rowOff>
    </xdr:from>
    <xdr:ext cx="762000" cy="259045"/>
    <xdr:sp macro="" textlink="">
      <xdr:nvSpPr>
        <xdr:cNvPr id="350" name="テキスト ボックス 349"/>
        <xdr:cNvSpPr txBox="1"/>
      </xdr:nvSpPr>
      <xdr:spPr>
        <a:xfrm>
          <a:off x="13131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ポイント低下しているが、これは繰上償還の実施による市債残高の減少、市債の元利償還金に係る地方交付税の増加などによるものである。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今後も投資事業の計画的実施や将来負担の軽減策を講じながら、公債費の適正管理に努めていく。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9" name="直線コネクタ 378"/>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846</xdr:rowOff>
    </xdr:from>
    <xdr:to>
      <xdr:col>81</xdr:col>
      <xdr:colOff>44450</xdr:colOff>
      <xdr:row>39</xdr:row>
      <xdr:rowOff>73237</xdr:rowOff>
    </xdr:to>
    <xdr:cxnSp macro="">
      <xdr:nvCxnSpPr>
        <xdr:cNvPr id="384" name="直線コネクタ 383"/>
        <xdr:cNvCxnSpPr/>
      </xdr:nvCxnSpPr>
      <xdr:spPr>
        <a:xfrm flipV="1">
          <a:off x="16179800" y="668739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42773</xdr:rowOff>
    </xdr:from>
    <xdr:ext cx="762000" cy="259045"/>
    <xdr:sp macro="" textlink="">
      <xdr:nvSpPr>
        <xdr:cNvPr id="385" name="公債費負担の状況平均値テキスト"/>
        <xdr:cNvSpPr txBox="1"/>
      </xdr:nvSpPr>
      <xdr:spPr>
        <a:xfrm>
          <a:off x="17106900" y="672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6" name="フローチャート: 判断 385"/>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129540</xdr:rowOff>
    </xdr:to>
    <xdr:cxnSp macro="">
      <xdr:nvCxnSpPr>
        <xdr:cNvPr id="387" name="直線コネクタ 386"/>
        <xdr:cNvCxnSpPr/>
      </xdr:nvCxnSpPr>
      <xdr:spPr>
        <a:xfrm flipV="1">
          <a:off x="15290800" y="67597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8" name="フローチャート: 判断 387"/>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17797</xdr:rowOff>
    </xdr:from>
    <xdr:ext cx="736600" cy="259045"/>
    <xdr:sp macro="" textlink="">
      <xdr:nvSpPr>
        <xdr:cNvPr id="389" name="テキスト ボックス 388"/>
        <xdr:cNvSpPr txBox="1"/>
      </xdr:nvSpPr>
      <xdr:spPr>
        <a:xfrm>
          <a:off x="15798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40</xdr:row>
      <xdr:rowOff>6350</xdr:rowOff>
    </xdr:to>
    <xdr:cxnSp macro="">
      <xdr:nvCxnSpPr>
        <xdr:cNvPr id="390" name="直線コネクタ 389"/>
        <xdr:cNvCxnSpPr/>
      </xdr:nvCxnSpPr>
      <xdr:spPr>
        <a:xfrm flipV="1">
          <a:off x="14401800" y="681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1" name="フローチャート: 判断 390"/>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2" name="テキスト ボックス 391"/>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6350</xdr:rowOff>
    </xdr:to>
    <xdr:cxnSp macro="">
      <xdr:nvCxnSpPr>
        <xdr:cNvPr id="393" name="直線コネクタ 392"/>
        <xdr:cNvCxnSpPr/>
      </xdr:nvCxnSpPr>
      <xdr:spPr>
        <a:xfrm>
          <a:off x="13512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94" name="フローチャート: 判断 393"/>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95" name="テキスト ボックス 394"/>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396" name="フローチャート: 判断 395"/>
        <xdr:cNvSpPr/>
      </xdr:nvSpPr>
      <xdr:spPr>
        <a:xfrm>
          <a:off x="13462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397" name="テキスト ボックス 396"/>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121496</xdr:rowOff>
    </xdr:from>
    <xdr:to>
      <xdr:col>81</xdr:col>
      <xdr:colOff>95250</xdr:colOff>
      <xdr:row>39</xdr:row>
      <xdr:rowOff>51646</xdr:rowOff>
    </xdr:to>
    <xdr:sp macro="" textlink="">
      <xdr:nvSpPr>
        <xdr:cNvPr id="403" name="楕円 402"/>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138023</xdr:rowOff>
    </xdr:from>
    <xdr:ext cx="762000" cy="259045"/>
    <xdr:sp macro="" textlink="">
      <xdr:nvSpPr>
        <xdr:cNvPr id="404" name="公債費負担の状況該当値テキスト"/>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5" name="楕円 404"/>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6" name="テキスト ボックス 405"/>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7" name="楕円 406"/>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8" name="テキスト ボックス 407"/>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9" name="楕円 408"/>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410" name="テキスト ボックス 409"/>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11" name="楕円 410"/>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412" name="テキスト ボックス 411"/>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ポイント低下しているが、これは公営企業債の残高が減少していることに加え、鶴岡市行財政改革に基づく定員管理適正化による退職手当見込額の減少によるものである。</a:t>
          </a:r>
        </a:p>
        <a:p>
          <a:r>
            <a:rPr kumimoji="1" lang="ja-JP" altLang="en-US" sz="1300">
              <a:latin typeface="ＭＳ Ｐゴシック" panose="020B0600070205080204" pitchFamily="50" charset="-128"/>
              <a:ea typeface="ＭＳ Ｐゴシック" panose="020B0600070205080204" pitchFamily="50" charset="-128"/>
            </a:rPr>
            <a:t>　今後も、市債の繰上償還による市債残高の低減や、適正な債務負担行為の設定のほか、適正なプライオリティと費用対効果に基づく投資事業の実施など、更なる将来負担の軽減に努めていく。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3" name="直線コネクタ 442"/>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4" name="将来負担の状況最小値テキスト"/>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5" name="直線コネクタ 444"/>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95129</xdr:rowOff>
    </xdr:from>
    <xdr:to>
      <xdr:col>81</xdr:col>
      <xdr:colOff>44450</xdr:colOff>
      <xdr:row>17</xdr:row>
      <xdr:rowOff>27093</xdr:rowOff>
    </xdr:to>
    <xdr:cxnSp macro="">
      <xdr:nvCxnSpPr>
        <xdr:cNvPr id="448" name="直線コネクタ 447"/>
        <xdr:cNvCxnSpPr/>
      </xdr:nvCxnSpPr>
      <xdr:spPr>
        <a:xfrm flipV="1">
          <a:off x="16179800" y="283832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33642</xdr:rowOff>
    </xdr:from>
    <xdr:ext cx="762000" cy="259045"/>
    <xdr:sp macro="" textlink="">
      <xdr:nvSpPr>
        <xdr:cNvPr id="449" name="将来負担の状況平均値テキスト"/>
        <xdr:cNvSpPr txBox="1"/>
      </xdr:nvSpPr>
      <xdr:spPr>
        <a:xfrm>
          <a:off x="17106900" y="2776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61565</xdr:rowOff>
    </xdr:from>
    <xdr:to>
      <xdr:col>81</xdr:col>
      <xdr:colOff>95250</xdr:colOff>
      <xdr:row>16</xdr:row>
      <xdr:rowOff>163165</xdr:rowOff>
    </xdr:to>
    <xdr:sp macro="" textlink="">
      <xdr:nvSpPr>
        <xdr:cNvPr id="450" name="フローチャート: 判断 449"/>
        <xdr:cNvSpPr/>
      </xdr:nvSpPr>
      <xdr:spPr>
        <a:xfrm>
          <a:off x="169672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27093</xdr:rowOff>
    </xdr:from>
    <xdr:to>
      <xdr:col>77</xdr:col>
      <xdr:colOff>44450</xdr:colOff>
      <xdr:row>17</xdr:row>
      <xdr:rowOff>101781</xdr:rowOff>
    </xdr:to>
    <xdr:cxnSp macro="">
      <xdr:nvCxnSpPr>
        <xdr:cNvPr id="451" name="直線コネクタ 450"/>
        <xdr:cNvCxnSpPr/>
      </xdr:nvCxnSpPr>
      <xdr:spPr>
        <a:xfrm flipV="1">
          <a:off x="15290800" y="2941743"/>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107527</xdr:rowOff>
    </xdr:from>
    <xdr:to>
      <xdr:col>77</xdr:col>
      <xdr:colOff>95250</xdr:colOff>
      <xdr:row>17</xdr:row>
      <xdr:rowOff>37677</xdr:rowOff>
    </xdr:to>
    <xdr:sp macro="" textlink="">
      <xdr:nvSpPr>
        <xdr:cNvPr id="452" name="フローチャート: 判断 451"/>
        <xdr:cNvSpPr/>
      </xdr:nvSpPr>
      <xdr:spPr>
        <a:xfrm>
          <a:off x="16129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47854</xdr:rowOff>
    </xdr:from>
    <xdr:ext cx="736600" cy="259045"/>
    <xdr:sp macro="" textlink="">
      <xdr:nvSpPr>
        <xdr:cNvPr id="453" name="テキスト ボックス 452"/>
        <xdr:cNvSpPr txBox="1"/>
      </xdr:nvSpPr>
      <xdr:spPr>
        <a:xfrm>
          <a:off x="15798800" y="261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101781</xdr:rowOff>
    </xdr:from>
    <xdr:to>
      <xdr:col>72</xdr:col>
      <xdr:colOff>203200</xdr:colOff>
      <xdr:row>17</xdr:row>
      <xdr:rowOff>105229</xdr:rowOff>
    </xdr:to>
    <xdr:cxnSp macro="">
      <xdr:nvCxnSpPr>
        <xdr:cNvPr id="454" name="直線コネクタ 453"/>
        <xdr:cNvCxnSpPr/>
      </xdr:nvCxnSpPr>
      <xdr:spPr>
        <a:xfrm flipV="1">
          <a:off x="14401800" y="301643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129359</xdr:rowOff>
    </xdr:from>
    <xdr:to>
      <xdr:col>73</xdr:col>
      <xdr:colOff>44450</xdr:colOff>
      <xdr:row>17</xdr:row>
      <xdr:rowOff>59509</xdr:rowOff>
    </xdr:to>
    <xdr:sp macro="" textlink="">
      <xdr:nvSpPr>
        <xdr:cNvPr id="455" name="フローチャート: 判断 454"/>
        <xdr:cNvSpPr/>
      </xdr:nvSpPr>
      <xdr:spPr>
        <a:xfrm>
          <a:off x="15240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69686</xdr:rowOff>
    </xdr:from>
    <xdr:ext cx="762000" cy="259045"/>
    <xdr:sp macro="" textlink="">
      <xdr:nvSpPr>
        <xdr:cNvPr id="456" name="テキスト ボックス 455"/>
        <xdr:cNvSpPr txBox="1"/>
      </xdr:nvSpPr>
      <xdr:spPr>
        <a:xfrm>
          <a:off x="14909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105229</xdr:rowOff>
    </xdr:from>
    <xdr:to>
      <xdr:col>68</xdr:col>
      <xdr:colOff>152400</xdr:colOff>
      <xdr:row>17</xdr:row>
      <xdr:rowOff>148892</xdr:rowOff>
    </xdr:to>
    <xdr:cxnSp macro="">
      <xdr:nvCxnSpPr>
        <xdr:cNvPr id="457" name="直線コネクタ 456"/>
        <xdr:cNvCxnSpPr/>
      </xdr:nvCxnSpPr>
      <xdr:spPr>
        <a:xfrm flipV="1">
          <a:off x="13512800" y="3019879"/>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91682</xdr:rowOff>
    </xdr:from>
    <xdr:to>
      <xdr:col>68</xdr:col>
      <xdr:colOff>203200</xdr:colOff>
      <xdr:row>16</xdr:row>
      <xdr:rowOff>21832</xdr:rowOff>
    </xdr:to>
    <xdr:sp macro="" textlink="">
      <xdr:nvSpPr>
        <xdr:cNvPr id="458" name="フローチャート: 判断 457"/>
        <xdr:cNvSpPr/>
      </xdr:nvSpPr>
      <xdr:spPr>
        <a:xfrm>
          <a:off x="14351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32009</xdr:rowOff>
    </xdr:from>
    <xdr:ext cx="762000" cy="259045"/>
    <xdr:sp macro="" textlink="">
      <xdr:nvSpPr>
        <xdr:cNvPr id="459" name="テキスト ボックス 458"/>
        <xdr:cNvSpPr txBox="1"/>
      </xdr:nvSpPr>
      <xdr:spPr>
        <a:xfrm>
          <a:off x="14020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79042</xdr:rowOff>
    </xdr:from>
    <xdr:to>
      <xdr:col>64</xdr:col>
      <xdr:colOff>152400</xdr:colOff>
      <xdr:row>16</xdr:row>
      <xdr:rowOff>9192</xdr:rowOff>
    </xdr:to>
    <xdr:sp macro="" textlink="">
      <xdr:nvSpPr>
        <xdr:cNvPr id="460" name="フローチャート: 判断 459"/>
        <xdr:cNvSpPr/>
      </xdr:nvSpPr>
      <xdr:spPr>
        <a:xfrm>
          <a:off x="13462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19369</xdr:rowOff>
    </xdr:from>
    <xdr:ext cx="762000" cy="259045"/>
    <xdr:sp macro="" textlink="">
      <xdr:nvSpPr>
        <xdr:cNvPr id="461" name="テキスト ボックス 460"/>
        <xdr:cNvSpPr txBox="1"/>
      </xdr:nvSpPr>
      <xdr:spPr>
        <a:xfrm>
          <a:off x="13131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44329</xdr:rowOff>
    </xdr:from>
    <xdr:to>
      <xdr:col>81</xdr:col>
      <xdr:colOff>95250</xdr:colOff>
      <xdr:row>16</xdr:row>
      <xdr:rowOff>145929</xdr:rowOff>
    </xdr:to>
    <xdr:sp macro="" textlink="">
      <xdr:nvSpPr>
        <xdr:cNvPr id="467" name="楕円 466"/>
        <xdr:cNvSpPr/>
      </xdr:nvSpPr>
      <xdr:spPr>
        <a:xfrm>
          <a:off x="16967200" y="27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60856</xdr:rowOff>
    </xdr:from>
    <xdr:ext cx="762000" cy="259045"/>
    <xdr:sp macro="" textlink="">
      <xdr:nvSpPr>
        <xdr:cNvPr id="468" name="将来負担の状況該当値テキスト"/>
        <xdr:cNvSpPr txBox="1"/>
      </xdr:nvSpPr>
      <xdr:spPr>
        <a:xfrm>
          <a:off x="17106900" y="263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147743</xdr:rowOff>
    </xdr:from>
    <xdr:to>
      <xdr:col>77</xdr:col>
      <xdr:colOff>95250</xdr:colOff>
      <xdr:row>17</xdr:row>
      <xdr:rowOff>77893</xdr:rowOff>
    </xdr:to>
    <xdr:sp macro="" textlink="">
      <xdr:nvSpPr>
        <xdr:cNvPr id="469" name="楕円 468"/>
        <xdr:cNvSpPr/>
      </xdr:nvSpPr>
      <xdr:spPr>
        <a:xfrm>
          <a:off x="16129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62670</xdr:rowOff>
    </xdr:from>
    <xdr:ext cx="736600" cy="259045"/>
    <xdr:sp macro="" textlink="">
      <xdr:nvSpPr>
        <xdr:cNvPr id="470" name="テキスト ボックス 469"/>
        <xdr:cNvSpPr txBox="1"/>
      </xdr:nvSpPr>
      <xdr:spPr>
        <a:xfrm>
          <a:off x="15798800" y="297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50981</xdr:rowOff>
    </xdr:from>
    <xdr:to>
      <xdr:col>73</xdr:col>
      <xdr:colOff>44450</xdr:colOff>
      <xdr:row>17</xdr:row>
      <xdr:rowOff>152581</xdr:rowOff>
    </xdr:to>
    <xdr:sp macro="" textlink="">
      <xdr:nvSpPr>
        <xdr:cNvPr id="471" name="楕円 470"/>
        <xdr:cNvSpPr/>
      </xdr:nvSpPr>
      <xdr:spPr>
        <a:xfrm>
          <a:off x="15240000" y="29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137358</xdr:rowOff>
    </xdr:from>
    <xdr:ext cx="762000" cy="259045"/>
    <xdr:sp macro="" textlink="">
      <xdr:nvSpPr>
        <xdr:cNvPr id="472" name="テキスト ボックス 471"/>
        <xdr:cNvSpPr txBox="1"/>
      </xdr:nvSpPr>
      <xdr:spPr>
        <a:xfrm>
          <a:off x="14909800" y="305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54429</xdr:rowOff>
    </xdr:from>
    <xdr:to>
      <xdr:col>68</xdr:col>
      <xdr:colOff>203200</xdr:colOff>
      <xdr:row>17</xdr:row>
      <xdr:rowOff>156029</xdr:rowOff>
    </xdr:to>
    <xdr:sp macro="" textlink="">
      <xdr:nvSpPr>
        <xdr:cNvPr id="473" name="楕円 472"/>
        <xdr:cNvSpPr/>
      </xdr:nvSpPr>
      <xdr:spPr>
        <a:xfrm>
          <a:off x="14351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140806</xdr:rowOff>
    </xdr:from>
    <xdr:ext cx="762000" cy="259045"/>
    <xdr:sp macro="" textlink="">
      <xdr:nvSpPr>
        <xdr:cNvPr id="474" name="テキスト ボックス 473"/>
        <xdr:cNvSpPr txBox="1"/>
      </xdr:nvSpPr>
      <xdr:spPr>
        <a:xfrm>
          <a:off x="14020800" y="305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98092</xdr:rowOff>
    </xdr:from>
    <xdr:to>
      <xdr:col>64</xdr:col>
      <xdr:colOff>152400</xdr:colOff>
      <xdr:row>18</xdr:row>
      <xdr:rowOff>28242</xdr:rowOff>
    </xdr:to>
    <xdr:sp macro="" textlink="">
      <xdr:nvSpPr>
        <xdr:cNvPr id="475" name="楕円 474"/>
        <xdr:cNvSpPr/>
      </xdr:nvSpPr>
      <xdr:spPr>
        <a:xfrm>
          <a:off x="13462000" y="30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13019</xdr:rowOff>
    </xdr:from>
    <xdr:ext cx="762000" cy="259045"/>
    <xdr:sp macro="" textlink="">
      <xdr:nvSpPr>
        <xdr:cNvPr id="476" name="テキスト ボックス 475"/>
        <xdr:cNvSpPr txBox="1"/>
      </xdr:nvSpPr>
      <xdr:spPr>
        <a:xfrm>
          <a:off x="13131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127,168
126,443
1,311.53
70,277,530
67,959,115
1,158,985
39,093,595
75,120,038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定員適正化計画に基づく組織機構の簡素合理化を着実に進めた結果として職員数が減員となり、人件費は減少しているものの、</a:t>
          </a:r>
          <a:r>
            <a:rPr kumimoji="1" lang="ja-JP" altLang="en-US" sz="1300">
              <a:solidFill>
                <a:srgbClr val="FF0000"/>
              </a:solidFill>
              <a:latin typeface="ＭＳ Ｐゴシック" panose="020B0600070205080204" pitchFamily="50" charset="-128"/>
              <a:ea typeface="ＭＳ Ｐゴシック" panose="020B0600070205080204" pitchFamily="50" charset="-128"/>
            </a:rPr>
            <a:t>普通交付税額の減により経常一般財源が減となっている</a:t>
          </a:r>
          <a:r>
            <a:rPr kumimoji="1" lang="ja-JP" altLang="en-US" sz="1300">
              <a:latin typeface="ＭＳ Ｐゴシック" panose="020B0600070205080204" pitchFamily="50" charset="-128"/>
              <a:ea typeface="ＭＳ Ｐゴシック" panose="020B0600070205080204" pitchFamily="50" charset="-128"/>
            </a:rPr>
            <a:t>ことから、当該指標は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類似団体と比較すると高い水準となっていることから、更なる組織機構の見直しや民間委託の推進により定員の適正化に努める。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20864</xdr:rowOff>
    </xdr:from>
    <xdr:to>
      <xdr:col>24</xdr:col>
      <xdr:colOff>25400</xdr:colOff>
      <xdr:row>37</xdr:row>
      <xdr:rowOff>69850</xdr:rowOff>
    </xdr:to>
    <xdr:cxnSp macro="">
      <xdr:nvCxnSpPr>
        <xdr:cNvPr id="68" name="直線コネクタ 67"/>
        <xdr:cNvCxnSpPr/>
      </xdr:nvCxnSpPr>
      <xdr:spPr>
        <a:xfrm>
          <a:off x="3987800" y="63645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20864</xdr:rowOff>
    </xdr:from>
    <xdr:to>
      <xdr:col>19</xdr:col>
      <xdr:colOff>187325</xdr:colOff>
      <xdr:row>37</xdr:row>
      <xdr:rowOff>20864</xdr:rowOff>
    </xdr:to>
    <xdr:cxnSp macro="">
      <xdr:nvCxnSpPr>
        <xdr:cNvPr id="71" name="直線コネクタ 70"/>
        <xdr:cNvCxnSpPr/>
      </xdr:nvCxnSpPr>
      <xdr:spPr>
        <a:xfrm>
          <a:off x="3098800" y="636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138991</xdr:rowOff>
    </xdr:from>
    <xdr:ext cx="736600" cy="259045"/>
    <xdr:sp macro="" textlink="">
      <xdr:nvSpPr>
        <xdr:cNvPr id="73" name="テキスト ボックス 72"/>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20864</xdr:rowOff>
    </xdr:from>
    <xdr:to>
      <xdr:col>15</xdr:col>
      <xdr:colOff>98425</xdr:colOff>
      <xdr:row>37</xdr:row>
      <xdr:rowOff>86178</xdr:rowOff>
    </xdr:to>
    <xdr:cxnSp macro="">
      <xdr:nvCxnSpPr>
        <xdr:cNvPr id="74" name="直線コネクタ 73"/>
        <xdr:cNvCxnSpPr/>
      </xdr:nvCxnSpPr>
      <xdr:spPr>
        <a:xfrm flipV="1">
          <a:off x="2209800" y="63645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86178</xdr:rowOff>
    </xdr:from>
    <xdr:to>
      <xdr:col>11</xdr:col>
      <xdr:colOff>9525</xdr:colOff>
      <xdr:row>37</xdr:row>
      <xdr:rowOff>151493</xdr:rowOff>
    </xdr:to>
    <xdr:cxnSp macro="">
      <xdr:nvCxnSpPr>
        <xdr:cNvPr id="77" name="直線コネクタ 76"/>
        <xdr:cNvCxnSpPr/>
      </xdr:nvCxnSpPr>
      <xdr:spPr>
        <a:xfrm flipV="1">
          <a:off x="1320800" y="64298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155320</xdr:rowOff>
    </xdr:from>
    <xdr:ext cx="762000" cy="259045"/>
    <xdr:sp macro="" textlink="">
      <xdr:nvSpPr>
        <xdr:cNvPr id="79" name="テキスト ボックス 78"/>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7" name="楕円 86"/>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8"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141514</xdr:rowOff>
    </xdr:from>
    <xdr:to>
      <xdr:col>20</xdr:col>
      <xdr:colOff>38100</xdr:colOff>
      <xdr:row>37</xdr:row>
      <xdr:rowOff>71664</xdr:rowOff>
    </xdr:to>
    <xdr:sp macro="" textlink="">
      <xdr:nvSpPr>
        <xdr:cNvPr id="89" name="楕円 88"/>
        <xdr:cNvSpPr/>
      </xdr:nvSpPr>
      <xdr:spPr>
        <a:xfrm>
          <a:off x="3937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56441</xdr:rowOff>
    </xdr:from>
    <xdr:ext cx="736600" cy="259045"/>
    <xdr:sp macro="" textlink="">
      <xdr:nvSpPr>
        <xdr:cNvPr id="90" name="テキスト ボックス 89"/>
        <xdr:cNvSpPr txBox="1"/>
      </xdr:nvSpPr>
      <xdr:spPr>
        <a:xfrm>
          <a:off x="3606800" y="640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141514</xdr:rowOff>
    </xdr:from>
    <xdr:to>
      <xdr:col>15</xdr:col>
      <xdr:colOff>149225</xdr:colOff>
      <xdr:row>37</xdr:row>
      <xdr:rowOff>71664</xdr:rowOff>
    </xdr:to>
    <xdr:sp macro="" textlink="">
      <xdr:nvSpPr>
        <xdr:cNvPr id="91" name="楕円 90"/>
        <xdr:cNvSpPr/>
      </xdr:nvSpPr>
      <xdr:spPr>
        <a:xfrm>
          <a:off x="3048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56441</xdr:rowOff>
    </xdr:from>
    <xdr:ext cx="762000" cy="259045"/>
    <xdr:sp macro="" textlink="">
      <xdr:nvSpPr>
        <xdr:cNvPr id="92" name="テキスト ボックス 91"/>
        <xdr:cNvSpPr txBox="1"/>
      </xdr:nvSpPr>
      <xdr:spPr>
        <a:xfrm>
          <a:off x="2717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35378</xdr:rowOff>
    </xdr:from>
    <xdr:to>
      <xdr:col>11</xdr:col>
      <xdr:colOff>60325</xdr:colOff>
      <xdr:row>37</xdr:row>
      <xdr:rowOff>136978</xdr:rowOff>
    </xdr:to>
    <xdr:sp macro="" textlink="">
      <xdr:nvSpPr>
        <xdr:cNvPr id="93" name="楕円 92"/>
        <xdr:cNvSpPr/>
      </xdr:nvSpPr>
      <xdr:spPr>
        <a:xfrm>
          <a:off x="2159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121755</xdr:rowOff>
    </xdr:from>
    <xdr:ext cx="762000" cy="259045"/>
    <xdr:sp macro="" textlink="">
      <xdr:nvSpPr>
        <xdr:cNvPr id="94" name="テキスト ボックス 93"/>
        <xdr:cNvSpPr txBox="1"/>
      </xdr:nvSpPr>
      <xdr:spPr>
        <a:xfrm>
          <a:off x="18288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100693</xdr:rowOff>
    </xdr:from>
    <xdr:to>
      <xdr:col>6</xdr:col>
      <xdr:colOff>171450</xdr:colOff>
      <xdr:row>38</xdr:row>
      <xdr:rowOff>30843</xdr:rowOff>
    </xdr:to>
    <xdr:sp macro="" textlink="">
      <xdr:nvSpPr>
        <xdr:cNvPr id="95" name="楕円 94"/>
        <xdr:cNvSpPr/>
      </xdr:nvSpPr>
      <xdr:spPr>
        <a:xfrm>
          <a:off x="1270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41020</xdr:rowOff>
    </xdr:from>
    <xdr:ext cx="762000" cy="259045"/>
    <xdr:sp macro="" textlink="">
      <xdr:nvSpPr>
        <xdr:cNvPr id="96" name="テキスト ボックス 95"/>
        <xdr:cNvSpPr txBox="1"/>
      </xdr:nvSpPr>
      <xdr:spPr>
        <a:xfrm>
          <a:off x="939800" y="62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ポイント上昇した。これは、本格稼働による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新文化会館管理運営事業委託料や学校の統廃合による小学校通学対策委託料の増など</a:t>
          </a:r>
          <a:r>
            <a:rPr kumimoji="1" lang="ja-JP" altLang="en-US" sz="1300">
              <a:latin typeface="ＭＳ Ｐゴシック" panose="020B0600070205080204" pitchFamily="50" charset="-128"/>
              <a:ea typeface="ＭＳ Ｐゴシック" panose="020B0600070205080204" pitchFamily="50" charset="-128"/>
            </a:rPr>
            <a:t>による。</a:t>
          </a:r>
        </a:p>
        <a:p>
          <a:r>
            <a:rPr kumimoji="1" lang="ja-JP" altLang="en-US" sz="1300">
              <a:latin typeface="ＭＳ Ｐゴシック" panose="020B0600070205080204" pitchFamily="50" charset="-128"/>
              <a:ea typeface="ＭＳ Ｐゴシック" panose="020B0600070205080204" pitchFamily="50" charset="-128"/>
            </a:rPr>
            <a:t>　今後も各施設の維持管理費の適正化を図るとともに、引き続き内部管理経費の削減に努めていく。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78014</xdr:rowOff>
    </xdr:to>
    <xdr:cxnSp macro="">
      <xdr:nvCxnSpPr>
        <xdr:cNvPr id="131" name="直線コネクタ 130"/>
        <xdr:cNvCxnSpPr/>
      </xdr:nvCxnSpPr>
      <xdr:spPr>
        <a:xfrm>
          <a:off x="15671800" y="27232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146248</xdr:rowOff>
    </xdr:from>
    <xdr:ext cx="762000" cy="259045"/>
    <xdr:sp macro="" textlink="">
      <xdr:nvSpPr>
        <xdr:cNvPr id="132" name="物件費平均値テキスト"/>
        <xdr:cNvSpPr txBox="1"/>
      </xdr:nvSpPr>
      <xdr:spPr>
        <a:xfrm>
          <a:off x="16598900" y="288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15</xdr:row>
      <xdr:rowOff>151493</xdr:rowOff>
    </xdr:to>
    <xdr:cxnSp macro="">
      <xdr:nvCxnSpPr>
        <xdr:cNvPr id="134" name="直線コネクタ 133"/>
        <xdr:cNvCxnSpPr/>
      </xdr:nvCxnSpPr>
      <xdr:spPr>
        <a:xfrm>
          <a:off x="14782800" y="2657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36" name="テキスト ボックス 135"/>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86179</xdr:rowOff>
    </xdr:to>
    <xdr:cxnSp macro="">
      <xdr:nvCxnSpPr>
        <xdr:cNvPr id="137" name="直線コネクタ 136"/>
        <xdr:cNvCxnSpPr/>
      </xdr:nvCxnSpPr>
      <xdr:spPr>
        <a:xfrm>
          <a:off x="13893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53521</xdr:rowOff>
    </xdr:to>
    <xdr:cxnSp macro="">
      <xdr:nvCxnSpPr>
        <xdr:cNvPr id="140" name="直線コネクタ 139"/>
        <xdr:cNvCxnSpPr/>
      </xdr:nvCxnSpPr>
      <xdr:spPr>
        <a:xfrm>
          <a:off x="13004800" y="2625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2" name="テキスト ボックス 141"/>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50" name="楕円 149"/>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51"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2" name="楕円 151"/>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53" name="テキスト ボックス 152"/>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4" name="楕円 153"/>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5" name="テキスト ボックス 154"/>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6" name="楕円 155"/>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7" name="テキスト ボックス 156"/>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8" name="楕円 157"/>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9" name="テキスト ボックス 158"/>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子どものための教育・保育給付事業や自立支援給付費などが増加</a:t>
          </a:r>
          <a:r>
            <a:rPr kumimoji="1" lang="ja-JP" altLang="en-US" sz="1300">
              <a:latin typeface="ＭＳ Ｐゴシック" panose="020B0600070205080204" pitchFamily="50" charset="-128"/>
              <a:ea typeface="ＭＳ Ｐゴシック" panose="020B0600070205080204" pitchFamily="50" charset="-128"/>
            </a:rPr>
            <a:t>しており、扶助費総額の増加傾向は今後も続くものと予測される。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91622</xdr:rowOff>
    </xdr:to>
    <xdr:cxnSp macro="">
      <xdr:nvCxnSpPr>
        <xdr:cNvPr id="189" name="直線コネクタ 188"/>
        <xdr:cNvCxnSpPr/>
      </xdr:nvCxnSpPr>
      <xdr:spPr>
        <a:xfrm flipV="1">
          <a:off x="4826000" y="89607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90"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91" name="直線コネクタ 190"/>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156935</xdr:rowOff>
    </xdr:from>
    <xdr:to>
      <xdr:col>24</xdr:col>
      <xdr:colOff>25400</xdr:colOff>
      <xdr:row>54</xdr:row>
      <xdr:rowOff>83457</xdr:rowOff>
    </xdr:to>
    <xdr:cxnSp macro="">
      <xdr:nvCxnSpPr>
        <xdr:cNvPr id="194" name="直線コネクタ 193"/>
        <xdr:cNvCxnSpPr/>
      </xdr:nvCxnSpPr>
      <xdr:spPr>
        <a:xfrm>
          <a:off x="3987800" y="92437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95"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6" name="フローチャート: 判断 195"/>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156935</xdr:rowOff>
    </xdr:from>
    <xdr:to>
      <xdr:col>19</xdr:col>
      <xdr:colOff>187325</xdr:colOff>
      <xdr:row>54</xdr:row>
      <xdr:rowOff>39915</xdr:rowOff>
    </xdr:to>
    <xdr:cxnSp macro="">
      <xdr:nvCxnSpPr>
        <xdr:cNvPr id="197" name="直線コネクタ 196"/>
        <xdr:cNvCxnSpPr/>
      </xdr:nvCxnSpPr>
      <xdr:spPr>
        <a:xfrm flipV="1">
          <a:off x="3098800" y="9243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98" name="フローチャート: 判断 197"/>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78212</xdr:rowOff>
    </xdr:from>
    <xdr:ext cx="736600" cy="259045"/>
    <xdr:sp macro="" textlink="">
      <xdr:nvSpPr>
        <xdr:cNvPr id="199" name="テキスト ボックス 198"/>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58965</xdr:rowOff>
    </xdr:from>
    <xdr:to>
      <xdr:col>15</xdr:col>
      <xdr:colOff>98425</xdr:colOff>
      <xdr:row>54</xdr:row>
      <xdr:rowOff>39915</xdr:rowOff>
    </xdr:to>
    <xdr:cxnSp macro="">
      <xdr:nvCxnSpPr>
        <xdr:cNvPr id="200" name="直線コネクタ 199"/>
        <xdr:cNvCxnSpPr/>
      </xdr:nvCxnSpPr>
      <xdr:spPr>
        <a:xfrm>
          <a:off x="2209800" y="91458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201" name="フローチャート: 判断 200"/>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202" name="テキスト ボックス 201"/>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48078</xdr:rowOff>
    </xdr:from>
    <xdr:to>
      <xdr:col>11</xdr:col>
      <xdr:colOff>9525</xdr:colOff>
      <xdr:row>53</xdr:row>
      <xdr:rowOff>58965</xdr:rowOff>
    </xdr:to>
    <xdr:cxnSp macro="">
      <xdr:nvCxnSpPr>
        <xdr:cNvPr id="203" name="直線コネクタ 202"/>
        <xdr:cNvCxnSpPr/>
      </xdr:nvCxnSpPr>
      <xdr:spPr>
        <a:xfrm>
          <a:off x="1320800" y="9134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4" name="フローチャート: 判断 203"/>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45555</xdr:rowOff>
    </xdr:from>
    <xdr:ext cx="762000" cy="259045"/>
    <xdr:sp macro="" textlink="">
      <xdr:nvSpPr>
        <xdr:cNvPr id="205" name="テキスト ボックス 204"/>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6" name="フローチャート: 判断 205"/>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7" name="テキスト ボックス 206"/>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32657</xdr:rowOff>
    </xdr:from>
    <xdr:to>
      <xdr:col>24</xdr:col>
      <xdr:colOff>76200</xdr:colOff>
      <xdr:row>54</xdr:row>
      <xdr:rowOff>134257</xdr:rowOff>
    </xdr:to>
    <xdr:sp macro="" textlink="">
      <xdr:nvSpPr>
        <xdr:cNvPr id="213" name="楕円 212"/>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49184</xdr:rowOff>
    </xdr:from>
    <xdr:ext cx="762000" cy="259045"/>
    <xdr:sp macro="" textlink="">
      <xdr:nvSpPr>
        <xdr:cNvPr id="214" name="扶助費該当値テキスト"/>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106135</xdr:rowOff>
    </xdr:from>
    <xdr:to>
      <xdr:col>20</xdr:col>
      <xdr:colOff>38100</xdr:colOff>
      <xdr:row>54</xdr:row>
      <xdr:rowOff>36285</xdr:rowOff>
    </xdr:to>
    <xdr:sp macro="" textlink="">
      <xdr:nvSpPr>
        <xdr:cNvPr id="215" name="楕円 214"/>
        <xdr:cNvSpPr/>
      </xdr:nvSpPr>
      <xdr:spPr>
        <a:xfrm>
          <a:off x="3937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46462</xdr:rowOff>
    </xdr:from>
    <xdr:ext cx="736600" cy="259045"/>
    <xdr:sp macro="" textlink="">
      <xdr:nvSpPr>
        <xdr:cNvPr id="216" name="テキスト ボックス 215"/>
        <xdr:cNvSpPr txBox="1"/>
      </xdr:nvSpPr>
      <xdr:spPr>
        <a:xfrm>
          <a:off x="3606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160565</xdr:rowOff>
    </xdr:from>
    <xdr:to>
      <xdr:col>15</xdr:col>
      <xdr:colOff>149225</xdr:colOff>
      <xdr:row>54</xdr:row>
      <xdr:rowOff>90715</xdr:rowOff>
    </xdr:to>
    <xdr:sp macro="" textlink="">
      <xdr:nvSpPr>
        <xdr:cNvPr id="217" name="楕円 216"/>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100892</xdr:rowOff>
    </xdr:from>
    <xdr:ext cx="762000" cy="259045"/>
    <xdr:sp macro="" textlink="">
      <xdr:nvSpPr>
        <xdr:cNvPr id="218" name="テキスト ボックス 217"/>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8165</xdr:rowOff>
    </xdr:from>
    <xdr:to>
      <xdr:col>11</xdr:col>
      <xdr:colOff>60325</xdr:colOff>
      <xdr:row>53</xdr:row>
      <xdr:rowOff>109765</xdr:rowOff>
    </xdr:to>
    <xdr:sp macro="" textlink="">
      <xdr:nvSpPr>
        <xdr:cNvPr id="219" name="楕円 218"/>
        <xdr:cNvSpPr/>
      </xdr:nvSpPr>
      <xdr:spPr>
        <a:xfrm>
          <a:off x="2159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119942</xdr:rowOff>
    </xdr:from>
    <xdr:ext cx="762000" cy="259045"/>
    <xdr:sp macro="" textlink="">
      <xdr:nvSpPr>
        <xdr:cNvPr id="220" name="テキスト ボックス 219"/>
        <xdr:cNvSpPr txBox="1"/>
      </xdr:nvSpPr>
      <xdr:spPr>
        <a:xfrm>
          <a:off x="1828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168728</xdr:rowOff>
    </xdr:from>
    <xdr:to>
      <xdr:col>6</xdr:col>
      <xdr:colOff>171450</xdr:colOff>
      <xdr:row>53</xdr:row>
      <xdr:rowOff>98878</xdr:rowOff>
    </xdr:to>
    <xdr:sp macro="" textlink="">
      <xdr:nvSpPr>
        <xdr:cNvPr id="221" name="楕円 220"/>
        <xdr:cNvSpPr/>
      </xdr:nvSpPr>
      <xdr:spPr>
        <a:xfrm>
          <a:off x="1270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109055</xdr:rowOff>
    </xdr:from>
    <xdr:ext cx="762000" cy="259045"/>
    <xdr:sp macro="" textlink="">
      <xdr:nvSpPr>
        <xdr:cNvPr id="222" name="テキスト ボックス 221"/>
        <xdr:cNvSpPr txBox="1"/>
      </xdr:nvSpPr>
      <xdr:spPr>
        <a:xfrm>
          <a:off x="939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ポイント減少した。これは、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国民健康保険特別会計（事業勘定）繰出金の減</a:t>
          </a:r>
          <a:r>
            <a:rPr kumimoji="1" lang="ja-JP" altLang="en-US" sz="1300">
              <a:latin typeface="ＭＳ Ｐゴシック" panose="020B0600070205080204" pitchFamily="50" charset="-128"/>
              <a:ea typeface="ＭＳ Ｐゴシック" panose="020B0600070205080204" pitchFamily="50" charset="-128"/>
            </a:rPr>
            <a:t>などによる。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7" name="直線コネクタ 236"/>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8" name="テキスト ボックス 237"/>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9" name="直線コネクタ 23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40" name="テキスト ボックス 23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41" name="直線コネクタ 240"/>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2" name="テキスト ボックス 241"/>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5" name="直線コネクタ 244"/>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6" name="テキスト ボックス 245"/>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7" name="直線コネクタ 246"/>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8" name="テキスト ボックス 247"/>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9" name="直線コネクタ 248"/>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50" name="テキスト ボックス 249"/>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51" name="直線コネクタ 25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2" name="テキスト ボックス 25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60</xdr:row>
      <xdr:rowOff>112713</xdr:rowOff>
    </xdr:to>
    <xdr:cxnSp macro="">
      <xdr:nvCxnSpPr>
        <xdr:cNvPr id="254" name="直線コネクタ 253"/>
        <xdr:cNvCxnSpPr/>
      </xdr:nvCxnSpPr>
      <xdr:spPr>
        <a:xfrm flipV="1">
          <a:off x="16510000" y="9128125"/>
          <a:ext cx="0" cy="1271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84790</xdr:rowOff>
    </xdr:from>
    <xdr:ext cx="762000" cy="259045"/>
    <xdr:sp macro="" textlink="">
      <xdr:nvSpPr>
        <xdr:cNvPr id="255" name="その他最小値テキスト"/>
        <xdr:cNvSpPr txBox="1"/>
      </xdr:nvSpPr>
      <xdr:spPr>
        <a:xfrm>
          <a:off x="16598900" y="1037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112713</xdr:rowOff>
    </xdr:from>
    <xdr:to>
      <xdr:col>82</xdr:col>
      <xdr:colOff>196850</xdr:colOff>
      <xdr:row>60</xdr:row>
      <xdr:rowOff>112713</xdr:rowOff>
    </xdr:to>
    <xdr:cxnSp macro="">
      <xdr:nvCxnSpPr>
        <xdr:cNvPr id="256" name="直線コネクタ 255"/>
        <xdr:cNvCxnSpPr/>
      </xdr:nvCxnSpPr>
      <xdr:spPr>
        <a:xfrm>
          <a:off x="16421100" y="103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57"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8" name="直線コネクタ 257"/>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84138</xdr:rowOff>
    </xdr:from>
    <xdr:to>
      <xdr:col>82</xdr:col>
      <xdr:colOff>107950</xdr:colOff>
      <xdr:row>57</xdr:row>
      <xdr:rowOff>112713</xdr:rowOff>
    </xdr:to>
    <xdr:cxnSp macro="">
      <xdr:nvCxnSpPr>
        <xdr:cNvPr id="259" name="直線コネクタ 258"/>
        <xdr:cNvCxnSpPr/>
      </xdr:nvCxnSpPr>
      <xdr:spPr>
        <a:xfrm flipV="1">
          <a:off x="15671800" y="985678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121302</xdr:rowOff>
    </xdr:from>
    <xdr:ext cx="762000" cy="259045"/>
    <xdr:sp macro="" textlink="">
      <xdr:nvSpPr>
        <xdr:cNvPr id="260" name="その他平均値テキスト"/>
        <xdr:cNvSpPr txBox="1"/>
      </xdr:nvSpPr>
      <xdr:spPr>
        <a:xfrm>
          <a:off x="16598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104775</xdr:rowOff>
    </xdr:from>
    <xdr:to>
      <xdr:col>82</xdr:col>
      <xdr:colOff>158750</xdr:colOff>
      <xdr:row>57</xdr:row>
      <xdr:rowOff>34925</xdr:rowOff>
    </xdr:to>
    <xdr:sp macro="" textlink="">
      <xdr:nvSpPr>
        <xdr:cNvPr id="261" name="フローチャート: 判断 260"/>
        <xdr:cNvSpPr/>
      </xdr:nvSpPr>
      <xdr:spPr>
        <a:xfrm>
          <a:off x="16459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98425</xdr:rowOff>
    </xdr:from>
    <xdr:to>
      <xdr:col>78</xdr:col>
      <xdr:colOff>69850</xdr:colOff>
      <xdr:row>57</xdr:row>
      <xdr:rowOff>112713</xdr:rowOff>
    </xdr:to>
    <xdr:cxnSp macro="">
      <xdr:nvCxnSpPr>
        <xdr:cNvPr id="262" name="直線コネクタ 261"/>
        <xdr:cNvCxnSpPr/>
      </xdr:nvCxnSpPr>
      <xdr:spPr>
        <a:xfrm>
          <a:off x="14782800" y="98710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90488</xdr:rowOff>
    </xdr:from>
    <xdr:to>
      <xdr:col>78</xdr:col>
      <xdr:colOff>120650</xdr:colOff>
      <xdr:row>57</xdr:row>
      <xdr:rowOff>20638</xdr:rowOff>
    </xdr:to>
    <xdr:sp macro="" textlink="">
      <xdr:nvSpPr>
        <xdr:cNvPr id="263" name="フローチャート: 判断 262"/>
        <xdr:cNvSpPr/>
      </xdr:nvSpPr>
      <xdr:spPr>
        <a:xfrm>
          <a:off x="15621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30815</xdr:rowOff>
    </xdr:from>
    <xdr:ext cx="736600" cy="259045"/>
    <xdr:sp macro="" textlink="">
      <xdr:nvSpPr>
        <xdr:cNvPr id="264" name="テキスト ボックス 263"/>
        <xdr:cNvSpPr txBox="1"/>
      </xdr:nvSpPr>
      <xdr:spPr>
        <a:xfrm>
          <a:off x="15290800" y="946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98425</xdr:rowOff>
    </xdr:from>
    <xdr:to>
      <xdr:col>73</xdr:col>
      <xdr:colOff>180975</xdr:colOff>
      <xdr:row>59</xdr:row>
      <xdr:rowOff>127000</xdr:rowOff>
    </xdr:to>
    <xdr:cxnSp macro="">
      <xdr:nvCxnSpPr>
        <xdr:cNvPr id="265" name="直線コネクタ 264"/>
        <xdr:cNvCxnSpPr/>
      </xdr:nvCxnSpPr>
      <xdr:spPr>
        <a:xfrm flipV="1">
          <a:off x="13893800" y="9871075"/>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6" name="フローチャート: 判断 26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7" name="テキスト ボックス 266"/>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127000</xdr:rowOff>
    </xdr:from>
    <xdr:to>
      <xdr:col>69</xdr:col>
      <xdr:colOff>92075</xdr:colOff>
      <xdr:row>61</xdr:row>
      <xdr:rowOff>41275</xdr:rowOff>
    </xdr:to>
    <xdr:cxnSp macro="">
      <xdr:nvCxnSpPr>
        <xdr:cNvPr id="268" name="直線コネクタ 267"/>
        <xdr:cNvCxnSpPr/>
      </xdr:nvCxnSpPr>
      <xdr:spPr>
        <a:xfrm flipV="1">
          <a:off x="13004800" y="1024255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133350</xdr:rowOff>
    </xdr:from>
    <xdr:to>
      <xdr:col>69</xdr:col>
      <xdr:colOff>142875</xdr:colOff>
      <xdr:row>57</xdr:row>
      <xdr:rowOff>63500</xdr:rowOff>
    </xdr:to>
    <xdr:sp macro="" textlink="">
      <xdr:nvSpPr>
        <xdr:cNvPr id="269" name="フローチャート: 判断 268"/>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73677</xdr:rowOff>
    </xdr:from>
    <xdr:ext cx="762000" cy="259045"/>
    <xdr:sp macro="" textlink="">
      <xdr:nvSpPr>
        <xdr:cNvPr id="270" name="テキスト ボックス 269"/>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71" name="フローチャート: 判断 270"/>
        <xdr:cNvSpPr/>
      </xdr:nvSpPr>
      <xdr:spPr>
        <a:xfrm>
          <a:off x="12954000" y="980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145115</xdr:rowOff>
    </xdr:from>
    <xdr:ext cx="762000" cy="259045"/>
    <xdr:sp macro="" textlink="">
      <xdr:nvSpPr>
        <xdr:cNvPr id="272" name="テキスト ボックス 271"/>
        <xdr:cNvSpPr txBox="1"/>
      </xdr:nvSpPr>
      <xdr:spPr>
        <a:xfrm>
          <a:off x="12623800" y="9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3" name="テキスト ボックス 27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4" name="テキスト ボックス 27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5" name="テキスト ボックス 27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6" name="テキスト ボックス 27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7" name="テキスト ボックス 27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33338</xdr:rowOff>
    </xdr:from>
    <xdr:to>
      <xdr:col>82</xdr:col>
      <xdr:colOff>158750</xdr:colOff>
      <xdr:row>57</xdr:row>
      <xdr:rowOff>134938</xdr:rowOff>
    </xdr:to>
    <xdr:sp macro="" textlink="">
      <xdr:nvSpPr>
        <xdr:cNvPr id="278" name="楕円 277"/>
        <xdr:cNvSpPr/>
      </xdr:nvSpPr>
      <xdr:spPr>
        <a:xfrm>
          <a:off x="164592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5415</xdr:rowOff>
    </xdr:from>
    <xdr:ext cx="762000" cy="259045"/>
    <xdr:sp macro="" textlink="">
      <xdr:nvSpPr>
        <xdr:cNvPr id="279" name="その他該当値テキスト"/>
        <xdr:cNvSpPr txBox="1"/>
      </xdr:nvSpPr>
      <xdr:spPr>
        <a:xfrm>
          <a:off x="165989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61913</xdr:rowOff>
    </xdr:from>
    <xdr:to>
      <xdr:col>78</xdr:col>
      <xdr:colOff>120650</xdr:colOff>
      <xdr:row>57</xdr:row>
      <xdr:rowOff>163513</xdr:rowOff>
    </xdr:to>
    <xdr:sp macro="" textlink="">
      <xdr:nvSpPr>
        <xdr:cNvPr id="280" name="楕円 279"/>
        <xdr:cNvSpPr/>
      </xdr:nvSpPr>
      <xdr:spPr>
        <a:xfrm>
          <a:off x="156210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148290</xdr:rowOff>
    </xdr:from>
    <xdr:ext cx="736600" cy="259045"/>
    <xdr:sp macro="" textlink="">
      <xdr:nvSpPr>
        <xdr:cNvPr id="281" name="テキスト ボックス 280"/>
        <xdr:cNvSpPr txBox="1"/>
      </xdr:nvSpPr>
      <xdr:spPr>
        <a:xfrm>
          <a:off x="15290800" y="9920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47625</xdr:rowOff>
    </xdr:from>
    <xdr:to>
      <xdr:col>74</xdr:col>
      <xdr:colOff>31750</xdr:colOff>
      <xdr:row>57</xdr:row>
      <xdr:rowOff>149225</xdr:rowOff>
    </xdr:to>
    <xdr:sp macro="" textlink="">
      <xdr:nvSpPr>
        <xdr:cNvPr id="282" name="楕円 281"/>
        <xdr:cNvSpPr/>
      </xdr:nvSpPr>
      <xdr:spPr>
        <a:xfrm>
          <a:off x="14732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134002</xdr:rowOff>
    </xdr:from>
    <xdr:ext cx="762000" cy="259045"/>
    <xdr:sp macro="" textlink="">
      <xdr:nvSpPr>
        <xdr:cNvPr id="283" name="テキスト ボックス 282"/>
        <xdr:cNvSpPr txBox="1"/>
      </xdr:nvSpPr>
      <xdr:spPr>
        <a:xfrm>
          <a:off x="14401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76200</xdr:rowOff>
    </xdr:from>
    <xdr:to>
      <xdr:col>69</xdr:col>
      <xdr:colOff>142875</xdr:colOff>
      <xdr:row>60</xdr:row>
      <xdr:rowOff>6350</xdr:rowOff>
    </xdr:to>
    <xdr:sp macro="" textlink="">
      <xdr:nvSpPr>
        <xdr:cNvPr id="284" name="楕円 283"/>
        <xdr:cNvSpPr/>
      </xdr:nvSpPr>
      <xdr:spPr>
        <a:xfrm>
          <a:off x="13843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162577</xdr:rowOff>
    </xdr:from>
    <xdr:ext cx="762000" cy="259045"/>
    <xdr:sp macro="" textlink="">
      <xdr:nvSpPr>
        <xdr:cNvPr id="285" name="テキスト ボックス 284"/>
        <xdr:cNvSpPr txBox="1"/>
      </xdr:nvSpPr>
      <xdr:spPr>
        <a:xfrm>
          <a:off x="13512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161925</xdr:rowOff>
    </xdr:from>
    <xdr:to>
      <xdr:col>65</xdr:col>
      <xdr:colOff>53975</xdr:colOff>
      <xdr:row>61</xdr:row>
      <xdr:rowOff>92075</xdr:rowOff>
    </xdr:to>
    <xdr:sp macro="" textlink="">
      <xdr:nvSpPr>
        <xdr:cNvPr id="286" name="楕円 285"/>
        <xdr:cNvSpPr/>
      </xdr:nvSpPr>
      <xdr:spPr>
        <a:xfrm>
          <a:off x="12954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76852</xdr:rowOff>
    </xdr:from>
    <xdr:ext cx="762000" cy="259045"/>
    <xdr:sp macro="" textlink="">
      <xdr:nvSpPr>
        <xdr:cNvPr id="287" name="テキスト ボックス 286"/>
        <xdr:cNvSpPr txBox="1"/>
      </xdr:nvSpPr>
      <xdr:spPr>
        <a:xfrm>
          <a:off x="126238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8" name="正方形/長方形 28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9" name="正方形/長方形 28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90" name="正方形/長方形 28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91" name="正方形/長方形 29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2" name="正方形/長方形 29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3" name="正方形/長方形 29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4" name="正方形/長方形 29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正方形/長方形 29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6" name="正方形/長方形 29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7" name="正方形/長方形 29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8" name="テキスト ボックス 29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ポイント低下した。これは、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地方公営企業会計への負担金及び出資金の減やふるさと寄附金事業の返礼品の減</a:t>
          </a:r>
          <a:r>
            <a:rPr kumimoji="1" lang="ja-JP" altLang="en-US" sz="1300">
              <a:latin typeface="ＭＳ Ｐゴシック" panose="020B0600070205080204" pitchFamily="50" charset="-128"/>
              <a:ea typeface="ＭＳ Ｐゴシック" panose="020B0600070205080204" pitchFamily="50" charset="-128"/>
            </a:rPr>
            <a:t>などによる。</a:t>
          </a:r>
        </a:p>
        <a:p>
          <a:r>
            <a:rPr kumimoji="1" lang="ja-JP" altLang="en-US" sz="1300">
              <a:latin typeface="ＭＳ Ｐゴシック" panose="020B0600070205080204" pitchFamily="50" charset="-128"/>
              <a:ea typeface="ＭＳ Ｐゴシック" panose="020B0600070205080204" pitchFamily="50" charset="-128"/>
            </a:rPr>
            <a:t>　引き続き、行政の責任分野、経費負担の在り方、行政効果等を精査し、類似補助金の統合、支援の重点化、サンセット方式の徹底等により見直しを進める。</a:t>
          </a:r>
        </a:p>
      </xdr:txBody>
    </xdr:sp>
    <xdr:clientData/>
  </xdr:twoCellAnchor>
  <xdr:oneCellAnchor>
    <xdr:from>
      <xdr:col>62</xdr:col>
      <xdr:colOff>6350</xdr:colOff>
      <xdr:row>29</xdr:row>
      <xdr:rowOff>107950</xdr:rowOff>
    </xdr:from>
    <xdr:ext cx="298543" cy="225703"/>
    <xdr:sp macro="" textlink="">
      <xdr:nvSpPr>
        <xdr:cNvPr id="299" name="テキスト ボックス 29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300" name="直線コネクタ 29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301" name="テキスト ボックス 30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2" name="直線コネクタ 30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3" name="テキスト ボックス 30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4" name="直線コネクタ 30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5" name="テキスト ボックス 30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6" name="直線コネクタ 30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7" name="テキスト ボックス 30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8" name="直線コネクタ 30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9" name="テキスト ボックス 30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10" name="直線コネクタ 30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11" name="テキスト ボックス 31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2" name="直線コネクタ 31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3" name="テキスト ボックス 31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4" name="直線コネクタ 31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5" name="テキスト ボックス 31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7" name="直線コネクタ 316"/>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8"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9" name="直線コネクタ 318"/>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20"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21" name="直線コネクタ 320"/>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23586</xdr:rowOff>
    </xdr:from>
    <xdr:to>
      <xdr:col>82</xdr:col>
      <xdr:colOff>107950</xdr:colOff>
      <xdr:row>36</xdr:row>
      <xdr:rowOff>88900</xdr:rowOff>
    </xdr:to>
    <xdr:cxnSp macro="">
      <xdr:nvCxnSpPr>
        <xdr:cNvPr id="322" name="直線コネクタ 321"/>
        <xdr:cNvCxnSpPr/>
      </xdr:nvCxnSpPr>
      <xdr:spPr>
        <a:xfrm flipV="1">
          <a:off x="15671800" y="61957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2013</xdr:rowOff>
    </xdr:from>
    <xdr:ext cx="762000" cy="259045"/>
    <xdr:sp macro="" textlink="">
      <xdr:nvSpPr>
        <xdr:cNvPr id="323"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4" name="フローチャート: 判断 323"/>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36</xdr:row>
      <xdr:rowOff>99786</xdr:rowOff>
    </xdr:to>
    <xdr:cxnSp macro="">
      <xdr:nvCxnSpPr>
        <xdr:cNvPr id="325" name="直線コネクタ 324"/>
        <xdr:cNvCxnSpPr/>
      </xdr:nvCxnSpPr>
      <xdr:spPr>
        <a:xfrm flipV="1">
          <a:off x="14782800" y="6261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6" name="フローチャート: 判断 325"/>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27" name="テキスト ボックス 326"/>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75293</xdr:rowOff>
    </xdr:from>
    <xdr:to>
      <xdr:col>73</xdr:col>
      <xdr:colOff>180975</xdr:colOff>
      <xdr:row>36</xdr:row>
      <xdr:rowOff>99786</xdr:rowOff>
    </xdr:to>
    <xdr:cxnSp macro="">
      <xdr:nvCxnSpPr>
        <xdr:cNvPr id="328" name="直線コネクタ 327"/>
        <xdr:cNvCxnSpPr/>
      </xdr:nvCxnSpPr>
      <xdr:spPr>
        <a:xfrm>
          <a:off x="13893800" y="60760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9" name="フローチャート: 判断 328"/>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50999</xdr:rowOff>
    </xdr:from>
    <xdr:ext cx="762000" cy="259045"/>
    <xdr:sp macro="" textlink="">
      <xdr:nvSpPr>
        <xdr:cNvPr id="330" name="テキスト ボックス 329"/>
        <xdr:cNvSpPr txBox="1"/>
      </xdr:nvSpPr>
      <xdr:spPr>
        <a:xfrm>
          <a:off x="14401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18143</xdr:rowOff>
    </xdr:from>
    <xdr:to>
      <xdr:col>69</xdr:col>
      <xdr:colOff>92075</xdr:colOff>
      <xdr:row>35</xdr:row>
      <xdr:rowOff>75293</xdr:rowOff>
    </xdr:to>
    <xdr:cxnSp macro="">
      <xdr:nvCxnSpPr>
        <xdr:cNvPr id="331" name="直線コネクタ 330"/>
        <xdr:cNvCxnSpPr/>
      </xdr:nvCxnSpPr>
      <xdr:spPr>
        <a:xfrm>
          <a:off x="13004800" y="58474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32" name="フローチャート: 判断 331"/>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33" name="テキスト ボックス 332"/>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4" name="フローチャート: 判断 333"/>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35" name="テキスト ボックス 334"/>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6" name="テキスト ボックス 33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7" name="テキスト ボックス 33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8" name="テキスト ボックス 33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9" name="テキスト ボックス 33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40" name="テキスト ボックス 33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144236</xdr:rowOff>
    </xdr:from>
    <xdr:to>
      <xdr:col>82</xdr:col>
      <xdr:colOff>158750</xdr:colOff>
      <xdr:row>36</xdr:row>
      <xdr:rowOff>74386</xdr:rowOff>
    </xdr:to>
    <xdr:sp macro="" textlink="">
      <xdr:nvSpPr>
        <xdr:cNvPr id="341" name="楕円 340"/>
        <xdr:cNvSpPr/>
      </xdr:nvSpPr>
      <xdr:spPr>
        <a:xfrm>
          <a:off x="164592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160763</xdr:rowOff>
    </xdr:from>
    <xdr:ext cx="762000" cy="259045"/>
    <xdr:sp macro="" textlink="">
      <xdr:nvSpPr>
        <xdr:cNvPr id="342" name="補助費等該当値テキスト"/>
        <xdr:cNvSpPr txBox="1"/>
      </xdr:nvSpPr>
      <xdr:spPr>
        <a:xfrm>
          <a:off x="165989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43" name="楕円 342"/>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149877</xdr:rowOff>
    </xdr:from>
    <xdr:ext cx="736600" cy="259045"/>
    <xdr:sp macro="" textlink="">
      <xdr:nvSpPr>
        <xdr:cNvPr id="344" name="テキスト ボックス 343"/>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48986</xdr:rowOff>
    </xdr:from>
    <xdr:to>
      <xdr:col>74</xdr:col>
      <xdr:colOff>31750</xdr:colOff>
      <xdr:row>36</xdr:row>
      <xdr:rowOff>150586</xdr:rowOff>
    </xdr:to>
    <xdr:sp macro="" textlink="">
      <xdr:nvSpPr>
        <xdr:cNvPr id="345" name="楕円 344"/>
        <xdr:cNvSpPr/>
      </xdr:nvSpPr>
      <xdr:spPr>
        <a:xfrm>
          <a:off x="14732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160763</xdr:rowOff>
    </xdr:from>
    <xdr:ext cx="762000" cy="259045"/>
    <xdr:sp macro="" textlink="">
      <xdr:nvSpPr>
        <xdr:cNvPr id="346" name="テキスト ボックス 345"/>
        <xdr:cNvSpPr txBox="1"/>
      </xdr:nvSpPr>
      <xdr:spPr>
        <a:xfrm>
          <a:off x="14401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24493</xdr:rowOff>
    </xdr:from>
    <xdr:to>
      <xdr:col>69</xdr:col>
      <xdr:colOff>142875</xdr:colOff>
      <xdr:row>35</xdr:row>
      <xdr:rowOff>126093</xdr:rowOff>
    </xdr:to>
    <xdr:sp macro="" textlink="">
      <xdr:nvSpPr>
        <xdr:cNvPr id="347" name="楕円 346"/>
        <xdr:cNvSpPr/>
      </xdr:nvSpPr>
      <xdr:spPr>
        <a:xfrm>
          <a:off x="13843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136270</xdr:rowOff>
    </xdr:from>
    <xdr:ext cx="762000" cy="259045"/>
    <xdr:sp macro="" textlink="">
      <xdr:nvSpPr>
        <xdr:cNvPr id="348" name="テキスト ボックス 347"/>
        <xdr:cNvSpPr txBox="1"/>
      </xdr:nvSpPr>
      <xdr:spPr>
        <a:xfrm>
          <a:off x="13512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138793</xdr:rowOff>
    </xdr:from>
    <xdr:to>
      <xdr:col>65</xdr:col>
      <xdr:colOff>53975</xdr:colOff>
      <xdr:row>34</xdr:row>
      <xdr:rowOff>68943</xdr:rowOff>
    </xdr:to>
    <xdr:sp macro="" textlink="">
      <xdr:nvSpPr>
        <xdr:cNvPr id="349" name="楕円 348"/>
        <xdr:cNvSpPr/>
      </xdr:nvSpPr>
      <xdr:spPr>
        <a:xfrm>
          <a:off x="12954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79120</xdr:rowOff>
    </xdr:from>
    <xdr:ext cx="762000" cy="259045"/>
    <xdr:sp macro="" textlink="">
      <xdr:nvSpPr>
        <xdr:cNvPr id="350" name="テキスト ボックス 349"/>
        <xdr:cNvSpPr txBox="1"/>
      </xdr:nvSpPr>
      <xdr:spPr>
        <a:xfrm>
          <a:off x="12623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51" name="正方形/長方形 35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2" name="正方形/長方形 35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3" name="正方形/長方形 35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4" name="正方形/長方形 35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5" name="正方形/長方形 35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6" name="正方形/長方形 35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7" name="正方形/長方形 35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正方形/長方形 35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9" name="正方形/長方形 35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60" name="正方形/長方形 35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61" name="テキスト ボックス 36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公債費に係る経常収支比率は減少傾向にあったが、平成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年度の臨時財政対策債や平成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年度の文化会館整備事業債の償還がはじまった</a:t>
          </a:r>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ことから</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年度は前年度同値となった。</a:t>
          </a:r>
        </a:p>
        <a:p>
          <a:r>
            <a:rPr kumimoji="1" lang="ja-JP" altLang="en-US" sz="1300">
              <a:latin typeface="ＭＳ Ｐゴシック" panose="020B0600070205080204" pitchFamily="50" charset="-128"/>
              <a:ea typeface="ＭＳ Ｐゴシック" panose="020B0600070205080204" pitchFamily="50" charset="-128"/>
            </a:rPr>
            <a:t>　今後は、引き続き</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大型事業が控えている</a:t>
          </a:r>
          <a:r>
            <a:rPr kumimoji="1" lang="ja-JP" altLang="en-US" sz="1300">
              <a:latin typeface="ＭＳ Ｐゴシック" panose="020B0600070205080204" pitchFamily="50" charset="-128"/>
              <a:ea typeface="ＭＳ Ｐゴシック" panose="020B0600070205080204" pitchFamily="50" charset="-128"/>
            </a:rPr>
            <a:t>ことから、一時的に公債費の増加が予測されるが、投資事業の計画的実施や将来負担の軽減策を講じながら、公債費の適正管理に努めていく。</a:t>
          </a:r>
        </a:p>
      </xdr:txBody>
    </xdr:sp>
    <xdr:clientData/>
  </xdr:twoCellAnchor>
  <xdr:oneCellAnchor>
    <xdr:from>
      <xdr:col>3</xdr:col>
      <xdr:colOff>123825</xdr:colOff>
      <xdr:row>69</xdr:row>
      <xdr:rowOff>107950</xdr:rowOff>
    </xdr:from>
    <xdr:ext cx="298543" cy="225703"/>
    <xdr:sp macro="" textlink="">
      <xdr:nvSpPr>
        <xdr:cNvPr id="362" name="テキスト ボックス 36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3" name="直線コネクタ 36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4" name="テキスト ボックス 36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5" name="直線コネクタ 36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6" name="テキスト ボックス 36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7" name="直線コネクタ 36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8" name="テキスト ボックス 36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9" name="直線コネクタ 36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70" name="テキスト ボックス 36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71" name="直線コネクタ 37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72" name="テキスト ボックス 37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73" name="直線コネクタ 37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4" name="テキスト ボックス 37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5" name="直線コネクタ 37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6" name="テキスト ボックス 37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7" name="直線コネクタ 37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8" name="テキスト ボックス 37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80" name="直線コネクタ 379"/>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81"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82" name="直線コネクタ 381"/>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83"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84" name="直線コネクタ 383"/>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127000</xdr:rowOff>
    </xdr:to>
    <xdr:cxnSp macro="">
      <xdr:nvCxnSpPr>
        <xdr:cNvPr id="385" name="直線コネクタ 384"/>
        <xdr:cNvCxnSpPr/>
      </xdr:nvCxnSpPr>
      <xdr:spPr>
        <a:xfrm>
          <a:off x="3987800" y="1350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90006</xdr:rowOff>
    </xdr:from>
    <xdr:ext cx="762000" cy="259045"/>
    <xdr:sp macro="" textlink="">
      <xdr:nvSpPr>
        <xdr:cNvPr id="386"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7" name="フローチャート: 判断 386"/>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78</xdr:row>
      <xdr:rowOff>148771</xdr:rowOff>
    </xdr:to>
    <xdr:cxnSp macro="">
      <xdr:nvCxnSpPr>
        <xdr:cNvPr id="388" name="直線コネクタ 387"/>
        <xdr:cNvCxnSpPr/>
      </xdr:nvCxnSpPr>
      <xdr:spPr>
        <a:xfrm flipV="1">
          <a:off x="3098800" y="13500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9" name="フローチャート: 判断 388"/>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90" name="テキスト ボックス 389"/>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148771</xdr:rowOff>
    </xdr:from>
    <xdr:to>
      <xdr:col>15</xdr:col>
      <xdr:colOff>98425</xdr:colOff>
      <xdr:row>79</xdr:row>
      <xdr:rowOff>53521</xdr:rowOff>
    </xdr:to>
    <xdr:cxnSp macro="">
      <xdr:nvCxnSpPr>
        <xdr:cNvPr id="391" name="直線コネクタ 390"/>
        <xdr:cNvCxnSpPr/>
      </xdr:nvCxnSpPr>
      <xdr:spPr>
        <a:xfrm flipV="1">
          <a:off x="2209800" y="13521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92" name="フローチャート: 判断 391"/>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93" name="テキスト ボックス 392"/>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53521</xdr:rowOff>
    </xdr:from>
    <xdr:to>
      <xdr:col>11</xdr:col>
      <xdr:colOff>9525</xdr:colOff>
      <xdr:row>79</xdr:row>
      <xdr:rowOff>118836</xdr:rowOff>
    </xdr:to>
    <xdr:cxnSp macro="">
      <xdr:nvCxnSpPr>
        <xdr:cNvPr id="394" name="直線コネクタ 393"/>
        <xdr:cNvCxnSpPr/>
      </xdr:nvCxnSpPr>
      <xdr:spPr>
        <a:xfrm flipV="1">
          <a:off x="1320800" y="13598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70757</xdr:rowOff>
    </xdr:from>
    <xdr:to>
      <xdr:col>11</xdr:col>
      <xdr:colOff>60325</xdr:colOff>
      <xdr:row>77</xdr:row>
      <xdr:rowOff>907</xdr:rowOff>
    </xdr:to>
    <xdr:sp macro="" textlink="">
      <xdr:nvSpPr>
        <xdr:cNvPr id="395" name="フローチャート: 判断 394"/>
        <xdr:cNvSpPr/>
      </xdr:nvSpPr>
      <xdr:spPr>
        <a:xfrm>
          <a:off x="2159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11084</xdr:rowOff>
    </xdr:from>
    <xdr:ext cx="762000" cy="259045"/>
    <xdr:sp macro="" textlink="">
      <xdr:nvSpPr>
        <xdr:cNvPr id="396" name="テキスト ボックス 395"/>
        <xdr:cNvSpPr txBox="1"/>
      </xdr:nvSpPr>
      <xdr:spPr>
        <a:xfrm>
          <a:off x="1828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97" name="フローチャート: 判断 396"/>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141713</xdr:rowOff>
    </xdr:from>
    <xdr:ext cx="762000" cy="259045"/>
    <xdr:sp macro="" textlink="">
      <xdr:nvSpPr>
        <xdr:cNvPr id="398" name="テキスト ボックス 397"/>
        <xdr:cNvSpPr txBox="1"/>
      </xdr:nvSpPr>
      <xdr:spPr>
        <a:xfrm>
          <a:off x="939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9" name="テキスト ボックス 39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400" name="テキスト ボックス 39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401" name="テキスト ボックス 40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2" name="テキスト ボックス 40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3" name="テキスト ボックス 40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404" name="楕円 403"/>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405"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406" name="楕円 405"/>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407" name="テキスト ボックス 406"/>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97971</xdr:rowOff>
    </xdr:from>
    <xdr:to>
      <xdr:col>15</xdr:col>
      <xdr:colOff>149225</xdr:colOff>
      <xdr:row>79</xdr:row>
      <xdr:rowOff>28121</xdr:rowOff>
    </xdr:to>
    <xdr:sp macro="" textlink="">
      <xdr:nvSpPr>
        <xdr:cNvPr id="408" name="楕円 407"/>
        <xdr:cNvSpPr/>
      </xdr:nvSpPr>
      <xdr:spPr>
        <a:xfrm>
          <a:off x="3048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12898</xdr:rowOff>
    </xdr:from>
    <xdr:ext cx="762000" cy="259045"/>
    <xdr:sp macro="" textlink="">
      <xdr:nvSpPr>
        <xdr:cNvPr id="409" name="テキスト ボックス 408"/>
        <xdr:cNvSpPr txBox="1"/>
      </xdr:nvSpPr>
      <xdr:spPr>
        <a:xfrm>
          <a:off x="2717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2721</xdr:rowOff>
    </xdr:from>
    <xdr:to>
      <xdr:col>11</xdr:col>
      <xdr:colOff>60325</xdr:colOff>
      <xdr:row>79</xdr:row>
      <xdr:rowOff>104321</xdr:rowOff>
    </xdr:to>
    <xdr:sp macro="" textlink="">
      <xdr:nvSpPr>
        <xdr:cNvPr id="410" name="楕円 409"/>
        <xdr:cNvSpPr/>
      </xdr:nvSpPr>
      <xdr:spPr>
        <a:xfrm>
          <a:off x="2159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89098</xdr:rowOff>
    </xdr:from>
    <xdr:ext cx="762000" cy="259045"/>
    <xdr:sp macro="" textlink="">
      <xdr:nvSpPr>
        <xdr:cNvPr id="411" name="テキスト ボックス 410"/>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412" name="楕円 411"/>
        <xdr:cNvSpPr/>
      </xdr:nvSpPr>
      <xdr:spPr>
        <a:xfrm>
          <a:off x="1270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154413</xdr:rowOff>
    </xdr:from>
    <xdr:ext cx="762000" cy="259045"/>
    <xdr:sp macro="" textlink="">
      <xdr:nvSpPr>
        <xdr:cNvPr id="413" name="テキスト ボックス 412"/>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4" name="正方形/長方形 41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5" name="正方形/長方形 41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6" name="正方形/長方形 41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7" name="正方形/長方形 41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8" name="正方形/長方形 41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9" name="正方形/長方形 41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20" name="正方形/長方形 41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21" name="正方形/長方形 42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2" name="正方形/長方形 42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3" name="正方形/長方形 42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4" name="テキスト ボックス 42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物件費の伸びが続くことが見込まれるが、定員適正化計画の着実な遂行による人件費の減によって、数値の改善を図るとともに、今後も鶴岡市行財政改革推進プランに基づき、引き続き経常経費の削減に努めていく。</a:t>
          </a:r>
        </a:p>
      </xdr:txBody>
    </xdr:sp>
    <xdr:clientData/>
  </xdr:twoCellAnchor>
  <xdr:oneCellAnchor>
    <xdr:from>
      <xdr:col>62</xdr:col>
      <xdr:colOff>6350</xdr:colOff>
      <xdr:row>69</xdr:row>
      <xdr:rowOff>107950</xdr:rowOff>
    </xdr:from>
    <xdr:ext cx="298543" cy="225703"/>
    <xdr:sp macro="" textlink="">
      <xdr:nvSpPr>
        <xdr:cNvPr id="425" name="テキスト ボックス 42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6" name="直線コネクタ 42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7" name="テキスト ボックス 42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8" name="直線コネクタ 42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9" name="テキスト ボックス 42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30" name="直線コネクタ 42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31" name="テキスト ボックス 43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32" name="直線コネクタ 43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33" name="テキスト ボックス 43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4" name="直線コネクタ 43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5" name="テキスト ボックス 43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6" name="直線コネクタ 43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7" name="テキスト ボックス 43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8" name="直線コネクタ 43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9" name="テキスト ボックス 43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4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81</xdr:row>
      <xdr:rowOff>39370</xdr:rowOff>
    </xdr:to>
    <xdr:cxnSp macro="">
      <xdr:nvCxnSpPr>
        <xdr:cNvPr id="441" name="直線コネクタ 440"/>
        <xdr:cNvCxnSpPr/>
      </xdr:nvCxnSpPr>
      <xdr:spPr>
        <a:xfrm flipV="1">
          <a:off x="16510000" y="124485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42"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43" name="直線コネクタ 442"/>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44"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45" name="直線コネクタ 444"/>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31750</xdr:rowOff>
    </xdr:from>
    <xdr:to>
      <xdr:col>82</xdr:col>
      <xdr:colOff>107950</xdr:colOff>
      <xdr:row>73</xdr:row>
      <xdr:rowOff>107950</xdr:rowOff>
    </xdr:to>
    <xdr:cxnSp macro="">
      <xdr:nvCxnSpPr>
        <xdr:cNvPr id="446" name="直線コネクタ 445"/>
        <xdr:cNvCxnSpPr/>
      </xdr:nvCxnSpPr>
      <xdr:spPr>
        <a:xfrm>
          <a:off x="15671800" y="12547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101617</xdr:rowOff>
    </xdr:from>
    <xdr:ext cx="762000" cy="259045"/>
    <xdr:sp macro="" textlink="">
      <xdr:nvSpPr>
        <xdr:cNvPr id="447" name="公債費以外平均値テキスト"/>
        <xdr:cNvSpPr txBox="1"/>
      </xdr:nvSpPr>
      <xdr:spPr>
        <a:xfrm>
          <a:off x="16598900" y="12788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48" name="フローチャート: 判断 447"/>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31750</xdr:rowOff>
    </xdr:from>
    <xdr:to>
      <xdr:col>78</xdr:col>
      <xdr:colOff>69850</xdr:colOff>
      <xdr:row>73</xdr:row>
      <xdr:rowOff>39370</xdr:rowOff>
    </xdr:to>
    <xdr:cxnSp macro="">
      <xdr:nvCxnSpPr>
        <xdr:cNvPr id="449" name="直線コネクタ 448"/>
        <xdr:cNvCxnSpPr/>
      </xdr:nvCxnSpPr>
      <xdr:spPr>
        <a:xfrm flipV="1">
          <a:off x="14782800" y="12547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53340</xdr:rowOff>
    </xdr:from>
    <xdr:to>
      <xdr:col>78</xdr:col>
      <xdr:colOff>120650</xdr:colOff>
      <xdr:row>74</xdr:row>
      <xdr:rowOff>154940</xdr:rowOff>
    </xdr:to>
    <xdr:sp macro="" textlink="">
      <xdr:nvSpPr>
        <xdr:cNvPr id="450" name="フローチャート: 判断 449"/>
        <xdr:cNvSpPr/>
      </xdr:nvSpPr>
      <xdr:spPr>
        <a:xfrm>
          <a:off x="15621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139717</xdr:rowOff>
    </xdr:from>
    <xdr:ext cx="736600" cy="259045"/>
    <xdr:sp macro="" textlink="">
      <xdr:nvSpPr>
        <xdr:cNvPr id="451" name="テキスト ボックス 450"/>
        <xdr:cNvSpPr txBox="1"/>
      </xdr:nvSpPr>
      <xdr:spPr>
        <a:xfrm>
          <a:off x="15290800" y="12827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8890</xdr:rowOff>
    </xdr:from>
    <xdr:to>
      <xdr:col>73</xdr:col>
      <xdr:colOff>180975</xdr:colOff>
      <xdr:row>73</xdr:row>
      <xdr:rowOff>39370</xdr:rowOff>
    </xdr:to>
    <xdr:cxnSp macro="">
      <xdr:nvCxnSpPr>
        <xdr:cNvPr id="452" name="直線コネクタ 451"/>
        <xdr:cNvCxnSpPr/>
      </xdr:nvCxnSpPr>
      <xdr:spPr>
        <a:xfrm>
          <a:off x="13893800" y="12524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22860</xdr:rowOff>
    </xdr:from>
    <xdr:to>
      <xdr:col>74</xdr:col>
      <xdr:colOff>31750</xdr:colOff>
      <xdr:row>74</xdr:row>
      <xdr:rowOff>124460</xdr:rowOff>
    </xdr:to>
    <xdr:sp macro="" textlink="">
      <xdr:nvSpPr>
        <xdr:cNvPr id="453" name="フローチャート: 判断 452"/>
        <xdr:cNvSpPr/>
      </xdr:nvSpPr>
      <xdr:spPr>
        <a:xfrm>
          <a:off x="14732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109237</xdr:rowOff>
    </xdr:from>
    <xdr:ext cx="762000" cy="259045"/>
    <xdr:sp macro="" textlink="">
      <xdr:nvSpPr>
        <xdr:cNvPr id="454" name="テキスト ボックス 453"/>
        <xdr:cNvSpPr txBox="1"/>
      </xdr:nvSpPr>
      <xdr:spPr>
        <a:xfrm>
          <a:off x="14401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8890</xdr:rowOff>
    </xdr:from>
    <xdr:to>
      <xdr:col>69</xdr:col>
      <xdr:colOff>92075</xdr:colOff>
      <xdr:row>73</xdr:row>
      <xdr:rowOff>8890</xdr:rowOff>
    </xdr:to>
    <xdr:cxnSp macro="">
      <xdr:nvCxnSpPr>
        <xdr:cNvPr id="455" name="直線コネクタ 454"/>
        <xdr:cNvCxnSpPr/>
      </xdr:nvCxnSpPr>
      <xdr:spPr>
        <a:xfrm>
          <a:off x="13004800" y="12524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xdr:rowOff>
    </xdr:from>
    <xdr:to>
      <xdr:col>69</xdr:col>
      <xdr:colOff>142875</xdr:colOff>
      <xdr:row>74</xdr:row>
      <xdr:rowOff>109220</xdr:rowOff>
    </xdr:to>
    <xdr:sp macro="" textlink="">
      <xdr:nvSpPr>
        <xdr:cNvPr id="456" name="フローチャート: 判断 455"/>
        <xdr:cNvSpPr/>
      </xdr:nvSpPr>
      <xdr:spPr>
        <a:xfrm>
          <a:off x="13843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93997</xdr:rowOff>
    </xdr:from>
    <xdr:ext cx="762000" cy="259045"/>
    <xdr:sp macro="" textlink="">
      <xdr:nvSpPr>
        <xdr:cNvPr id="457" name="テキスト ボックス 456"/>
        <xdr:cNvSpPr txBox="1"/>
      </xdr:nvSpPr>
      <xdr:spPr>
        <a:xfrm>
          <a:off x="13512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8" name="フローチャート: 判断 457"/>
        <xdr:cNvSpPr/>
      </xdr:nvSpPr>
      <xdr:spPr>
        <a:xfrm>
          <a:off x="12954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6367</xdr:rowOff>
    </xdr:from>
    <xdr:ext cx="762000" cy="259045"/>
    <xdr:sp macro="" textlink="">
      <xdr:nvSpPr>
        <xdr:cNvPr id="459" name="テキスト ボックス 458"/>
        <xdr:cNvSpPr txBox="1"/>
      </xdr:nvSpPr>
      <xdr:spPr>
        <a:xfrm>
          <a:off x="12623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60" name="テキスト ボックス 45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61" name="テキスト ボックス 46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62" name="テキスト ボックス 46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63" name="テキスト ボックス 46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4" name="テキスト ボックス 46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57150</xdr:rowOff>
    </xdr:from>
    <xdr:to>
      <xdr:col>82</xdr:col>
      <xdr:colOff>158750</xdr:colOff>
      <xdr:row>73</xdr:row>
      <xdr:rowOff>158750</xdr:rowOff>
    </xdr:to>
    <xdr:sp macro="" textlink="">
      <xdr:nvSpPr>
        <xdr:cNvPr id="465" name="楕円 464"/>
        <xdr:cNvSpPr/>
      </xdr:nvSpPr>
      <xdr:spPr>
        <a:xfrm>
          <a:off x="164592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73677</xdr:rowOff>
    </xdr:from>
    <xdr:ext cx="762000" cy="259045"/>
    <xdr:sp macro="" textlink="">
      <xdr:nvSpPr>
        <xdr:cNvPr id="466" name="公債費以外該当値テキスト"/>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152400</xdr:rowOff>
    </xdr:from>
    <xdr:to>
      <xdr:col>78</xdr:col>
      <xdr:colOff>120650</xdr:colOff>
      <xdr:row>73</xdr:row>
      <xdr:rowOff>82550</xdr:rowOff>
    </xdr:to>
    <xdr:sp macro="" textlink="">
      <xdr:nvSpPr>
        <xdr:cNvPr id="467" name="楕円 466"/>
        <xdr:cNvSpPr/>
      </xdr:nvSpPr>
      <xdr:spPr>
        <a:xfrm>
          <a:off x="15621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92727</xdr:rowOff>
    </xdr:from>
    <xdr:ext cx="736600" cy="259045"/>
    <xdr:sp macro="" textlink="">
      <xdr:nvSpPr>
        <xdr:cNvPr id="468" name="テキスト ボックス 467"/>
        <xdr:cNvSpPr txBox="1"/>
      </xdr:nvSpPr>
      <xdr:spPr>
        <a:xfrm>
          <a:off x="15290800" y="1226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160020</xdr:rowOff>
    </xdr:from>
    <xdr:to>
      <xdr:col>74</xdr:col>
      <xdr:colOff>31750</xdr:colOff>
      <xdr:row>73</xdr:row>
      <xdr:rowOff>90170</xdr:rowOff>
    </xdr:to>
    <xdr:sp macro="" textlink="">
      <xdr:nvSpPr>
        <xdr:cNvPr id="469" name="楕円 468"/>
        <xdr:cNvSpPr/>
      </xdr:nvSpPr>
      <xdr:spPr>
        <a:xfrm>
          <a:off x="14732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100347</xdr:rowOff>
    </xdr:from>
    <xdr:ext cx="762000" cy="259045"/>
    <xdr:sp macro="" textlink="">
      <xdr:nvSpPr>
        <xdr:cNvPr id="470" name="テキスト ボックス 469"/>
        <xdr:cNvSpPr txBox="1"/>
      </xdr:nvSpPr>
      <xdr:spPr>
        <a:xfrm>
          <a:off x="14401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129540</xdr:rowOff>
    </xdr:from>
    <xdr:to>
      <xdr:col>69</xdr:col>
      <xdr:colOff>142875</xdr:colOff>
      <xdr:row>73</xdr:row>
      <xdr:rowOff>59690</xdr:rowOff>
    </xdr:to>
    <xdr:sp macro="" textlink="">
      <xdr:nvSpPr>
        <xdr:cNvPr id="471" name="楕円 470"/>
        <xdr:cNvSpPr/>
      </xdr:nvSpPr>
      <xdr:spPr>
        <a:xfrm>
          <a:off x="13843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69867</xdr:rowOff>
    </xdr:from>
    <xdr:ext cx="762000" cy="259045"/>
    <xdr:sp macro="" textlink="">
      <xdr:nvSpPr>
        <xdr:cNvPr id="472" name="テキスト ボックス 471"/>
        <xdr:cNvSpPr txBox="1"/>
      </xdr:nvSpPr>
      <xdr:spPr>
        <a:xfrm>
          <a:off x="13512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129540</xdr:rowOff>
    </xdr:from>
    <xdr:to>
      <xdr:col>65</xdr:col>
      <xdr:colOff>53975</xdr:colOff>
      <xdr:row>73</xdr:row>
      <xdr:rowOff>59690</xdr:rowOff>
    </xdr:to>
    <xdr:sp macro="" textlink="">
      <xdr:nvSpPr>
        <xdr:cNvPr id="473" name="楕円 472"/>
        <xdr:cNvSpPr/>
      </xdr:nvSpPr>
      <xdr:spPr>
        <a:xfrm>
          <a:off x="12954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69867</xdr:rowOff>
    </xdr:from>
    <xdr:ext cx="762000" cy="259045"/>
    <xdr:sp macro="" textlink="">
      <xdr:nvSpPr>
        <xdr:cNvPr id="474" name="テキスト ボックス 473"/>
        <xdr:cNvSpPr txBox="1"/>
      </xdr:nvSpPr>
      <xdr:spPr>
        <a:xfrm>
          <a:off x="12623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128643</xdr:rowOff>
    </xdr:from>
    <xdr:ext cx="762000" cy="259045"/>
    <xdr:sp macro="" textlink="">
      <xdr:nvSpPr>
        <xdr:cNvPr id="48" name="人口1人当たり決算額の推移最小値テキスト130"/>
        <xdr:cNvSpPr txBox="1"/>
      </xdr:nvSpPr>
      <xdr:spPr>
        <a:xfrm>
          <a:off x="5740400" y="34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16695</xdr:rowOff>
    </xdr:from>
    <xdr:to>
      <xdr:col>29</xdr:col>
      <xdr:colOff>127000</xdr:colOff>
      <xdr:row>14</xdr:row>
      <xdr:rowOff>81389</xdr:rowOff>
    </xdr:to>
    <xdr:cxnSp macro="">
      <xdr:nvCxnSpPr>
        <xdr:cNvPr id="52" name="直線コネクタ 51"/>
        <xdr:cNvCxnSpPr/>
      </xdr:nvCxnSpPr>
      <xdr:spPr bwMode="auto">
        <a:xfrm flipV="1">
          <a:off x="5003800" y="2464620"/>
          <a:ext cx="647700" cy="64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128330</xdr:rowOff>
    </xdr:from>
    <xdr:ext cx="762000" cy="259045"/>
    <xdr:sp macro="" textlink="">
      <xdr:nvSpPr>
        <xdr:cNvPr id="53" name="人口1人当たり決算額の推移平均値テキスト130"/>
        <xdr:cNvSpPr txBox="1"/>
      </xdr:nvSpPr>
      <xdr:spPr>
        <a:xfrm>
          <a:off x="5740400" y="274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81389</xdr:rowOff>
    </xdr:from>
    <xdr:to>
      <xdr:col>26</xdr:col>
      <xdr:colOff>50800</xdr:colOff>
      <xdr:row>14</xdr:row>
      <xdr:rowOff>147454</xdr:rowOff>
    </xdr:to>
    <xdr:cxnSp macro="">
      <xdr:nvCxnSpPr>
        <xdr:cNvPr id="55" name="直線コネクタ 54"/>
        <xdr:cNvCxnSpPr/>
      </xdr:nvCxnSpPr>
      <xdr:spPr bwMode="auto">
        <a:xfrm flipV="1">
          <a:off x="4305300" y="2529314"/>
          <a:ext cx="698500" cy="66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102466</xdr:rowOff>
    </xdr:from>
    <xdr:ext cx="736600" cy="259045"/>
    <xdr:sp macro="" textlink="">
      <xdr:nvSpPr>
        <xdr:cNvPr id="57" name="テキスト ボックス 56"/>
        <xdr:cNvSpPr txBox="1"/>
      </xdr:nvSpPr>
      <xdr:spPr>
        <a:xfrm>
          <a:off x="4622800" y="2893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147454</xdr:rowOff>
    </xdr:from>
    <xdr:to>
      <xdr:col>22</xdr:col>
      <xdr:colOff>114300</xdr:colOff>
      <xdr:row>14</xdr:row>
      <xdr:rowOff>155063</xdr:rowOff>
    </xdr:to>
    <xdr:cxnSp macro="">
      <xdr:nvCxnSpPr>
        <xdr:cNvPr id="58" name="直線コネクタ 57"/>
        <xdr:cNvCxnSpPr/>
      </xdr:nvCxnSpPr>
      <xdr:spPr bwMode="auto">
        <a:xfrm flipV="1">
          <a:off x="3606800" y="2595379"/>
          <a:ext cx="698500" cy="7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126894</xdr:rowOff>
    </xdr:from>
    <xdr:ext cx="762000" cy="259045"/>
    <xdr:sp macro="" textlink="">
      <xdr:nvSpPr>
        <xdr:cNvPr id="60" name="テキスト ボックス 59"/>
        <xdr:cNvSpPr txBox="1"/>
      </xdr:nvSpPr>
      <xdr:spPr>
        <a:xfrm>
          <a:off x="3924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145952</xdr:rowOff>
    </xdr:from>
    <xdr:to>
      <xdr:col>18</xdr:col>
      <xdr:colOff>177800</xdr:colOff>
      <xdr:row>14</xdr:row>
      <xdr:rowOff>155063</xdr:rowOff>
    </xdr:to>
    <xdr:cxnSp macro="">
      <xdr:nvCxnSpPr>
        <xdr:cNvPr id="61" name="直線コネクタ 60"/>
        <xdr:cNvCxnSpPr/>
      </xdr:nvCxnSpPr>
      <xdr:spPr bwMode="auto">
        <a:xfrm>
          <a:off x="2908300" y="2593877"/>
          <a:ext cx="698500" cy="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38492</xdr:rowOff>
    </xdr:from>
    <xdr:to>
      <xdr:col>19</xdr:col>
      <xdr:colOff>38100</xdr:colOff>
      <xdr:row>17</xdr:row>
      <xdr:rowOff>140092</xdr:rowOff>
    </xdr:to>
    <xdr:sp macro="" textlink="">
      <xdr:nvSpPr>
        <xdr:cNvPr id="62" name="フローチャート: 判断 61"/>
        <xdr:cNvSpPr/>
      </xdr:nvSpPr>
      <xdr:spPr bwMode="auto">
        <a:xfrm>
          <a:off x="3556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124869</xdr:rowOff>
    </xdr:from>
    <xdr:ext cx="762000" cy="259045"/>
    <xdr:sp macro="" textlink="">
      <xdr:nvSpPr>
        <xdr:cNvPr id="63" name="テキスト ボックス 62"/>
        <xdr:cNvSpPr txBox="1"/>
      </xdr:nvSpPr>
      <xdr:spPr>
        <a:xfrm>
          <a:off x="32258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102369</xdr:rowOff>
    </xdr:from>
    <xdr:to>
      <xdr:col>15</xdr:col>
      <xdr:colOff>101600</xdr:colOff>
      <xdr:row>18</xdr:row>
      <xdr:rowOff>32519</xdr:rowOff>
    </xdr:to>
    <xdr:sp macro="" textlink="">
      <xdr:nvSpPr>
        <xdr:cNvPr id="64" name="フローチャート: 判断 63"/>
        <xdr:cNvSpPr/>
      </xdr:nvSpPr>
      <xdr:spPr bwMode="auto">
        <a:xfrm>
          <a:off x="2857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17296</xdr:rowOff>
    </xdr:from>
    <xdr:ext cx="762000" cy="259045"/>
    <xdr:sp macro="" textlink="">
      <xdr:nvSpPr>
        <xdr:cNvPr id="65" name="テキスト ボックス 64"/>
        <xdr:cNvSpPr txBox="1"/>
      </xdr:nvSpPr>
      <xdr:spPr>
        <a:xfrm>
          <a:off x="2527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137345</xdr:rowOff>
    </xdr:from>
    <xdr:to>
      <xdr:col>29</xdr:col>
      <xdr:colOff>177800</xdr:colOff>
      <xdr:row>14</xdr:row>
      <xdr:rowOff>67495</xdr:rowOff>
    </xdr:to>
    <xdr:sp macro="" textlink="">
      <xdr:nvSpPr>
        <xdr:cNvPr id="71" name="楕円 70"/>
        <xdr:cNvSpPr/>
      </xdr:nvSpPr>
      <xdr:spPr bwMode="auto">
        <a:xfrm>
          <a:off x="5600700" y="241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153872</xdr:rowOff>
    </xdr:from>
    <xdr:ext cx="762000" cy="259045"/>
    <xdr:sp macro="" textlink="">
      <xdr:nvSpPr>
        <xdr:cNvPr id="72" name="人口1人当たり決算額の推移該当値テキスト130"/>
        <xdr:cNvSpPr txBox="1"/>
      </xdr:nvSpPr>
      <xdr:spPr>
        <a:xfrm>
          <a:off x="5740400" y="225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30589</xdr:rowOff>
    </xdr:from>
    <xdr:to>
      <xdr:col>26</xdr:col>
      <xdr:colOff>101600</xdr:colOff>
      <xdr:row>14</xdr:row>
      <xdr:rowOff>132189</xdr:rowOff>
    </xdr:to>
    <xdr:sp macro="" textlink="">
      <xdr:nvSpPr>
        <xdr:cNvPr id="73" name="楕円 72"/>
        <xdr:cNvSpPr/>
      </xdr:nvSpPr>
      <xdr:spPr bwMode="auto">
        <a:xfrm>
          <a:off x="4953000" y="2478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142366</xdr:rowOff>
    </xdr:from>
    <xdr:ext cx="736600" cy="259045"/>
    <xdr:sp macro="" textlink="">
      <xdr:nvSpPr>
        <xdr:cNvPr id="74" name="テキスト ボックス 73"/>
        <xdr:cNvSpPr txBox="1"/>
      </xdr:nvSpPr>
      <xdr:spPr>
        <a:xfrm>
          <a:off x="4622800" y="2247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96654</xdr:rowOff>
    </xdr:from>
    <xdr:to>
      <xdr:col>22</xdr:col>
      <xdr:colOff>165100</xdr:colOff>
      <xdr:row>15</xdr:row>
      <xdr:rowOff>26804</xdr:rowOff>
    </xdr:to>
    <xdr:sp macro="" textlink="">
      <xdr:nvSpPr>
        <xdr:cNvPr id="75" name="楕円 74"/>
        <xdr:cNvSpPr/>
      </xdr:nvSpPr>
      <xdr:spPr bwMode="auto">
        <a:xfrm>
          <a:off x="4254500" y="254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36981</xdr:rowOff>
    </xdr:from>
    <xdr:ext cx="762000" cy="259045"/>
    <xdr:sp macro="" textlink="">
      <xdr:nvSpPr>
        <xdr:cNvPr id="76" name="テキスト ボックス 75"/>
        <xdr:cNvSpPr txBox="1"/>
      </xdr:nvSpPr>
      <xdr:spPr>
        <a:xfrm>
          <a:off x="3924300" y="231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104263</xdr:rowOff>
    </xdr:from>
    <xdr:to>
      <xdr:col>19</xdr:col>
      <xdr:colOff>38100</xdr:colOff>
      <xdr:row>15</xdr:row>
      <xdr:rowOff>34413</xdr:rowOff>
    </xdr:to>
    <xdr:sp macro="" textlink="">
      <xdr:nvSpPr>
        <xdr:cNvPr id="77" name="楕円 76"/>
        <xdr:cNvSpPr/>
      </xdr:nvSpPr>
      <xdr:spPr bwMode="auto">
        <a:xfrm>
          <a:off x="3556000" y="2552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44590</xdr:rowOff>
    </xdr:from>
    <xdr:ext cx="762000" cy="259045"/>
    <xdr:sp macro="" textlink="">
      <xdr:nvSpPr>
        <xdr:cNvPr id="78" name="テキスト ボックス 77"/>
        <xdr:cNvSpPr txBox="1"/>
      </xdr:nvSpPr>
      <xdr:spPr>
        <a:xfrm>
          <a:off x="3225800" y="23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95152</xdr:rowOff>
    </xdr:from>
    <xdr:to>
      <xdr:col>15</xdr:col>
      <xdr:colOff>101600</xdr:colOff>
      <xdr:row>15</xdr:row>
      <xdr:rowOff>25302</xdr:rowOff>
    </xdr:to>
    <xdr:sp macro="" textlink="">
      <xdr:nvSpPr>
        <xdr:cNvPr id="79" name="楕円 78"/>
        <xdr:cNvSpPr/>
      </xdr:nvSpPr>
      <xdr:spPr bwMode="auto">
        <a:xfrm>
          <a:off x="2857500" y="2543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35479</xdr:rowOff>
    </xdr:from>
    <xdr:ext cx="762000" cy="259045"/>
    <xdr:sp macro="" textlink="">
      <xdr:nvSpPr>
        <xdr:cNvPr id="80" name="テキスト ボックス 79"/>
        <xdr:cNvSpPr txBox="1"/>
      </xdr:nvSpPr>
      <xdr:spPr>
        <a:xfrm>
          <a:off x="2527300" y="231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225591</xdr:rowOff>
    </xdr:from>
    <xdr:ext cx="762000" cy="259045"/>
    <xdr:sp macro="" textlink="">
      <xdr:nvSpPr>
        <xdr:cNvPr id="111" name="人口1人当たり決算額の推移最小値テキスト445"/>
        <xdr:cNvSpPr txBox="1"/>
      </xdr:nvSpPr>
      <xdr:spPr>
        <a:xfrm>
          <a:off x="5740400" y="73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177390</xdr:rowOff>
    </xdr:from>
    <xdr:to>
      <xdr:col>29</xdr:col>
      <xdr:colOff>127000</xdr:colOff>
      <xdr:row>35</xdr:row>
      <xdr:rowOff>215893</xdr:rowOff>
    </xdr:to>
    <xdr:cxnSp macro="">
      <xdr:nvCxnSpPr>
        <xdr:cNvPr id="115" name="直線コネクタ 114"/>
        <xdr:cNvCxnSpPr/>
      </xdr:nvCxnSpPr>
      <xdr:spPr bwMode="auto">
        <a:xfrm>
          <a:off x="5003800" y="6787740"/>
          <a:ext cx="647700" cy="3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289062</xdr:rowOff>
    </xdr:from>
    <xdr:ext cx="762000" cy="259045"/>
    <xdr:sp macro="" textlink="">
      <xdr:nvSpPr>
        <xdr:cNvPr id="116" name="人口1人当たり決算額の推移平均値テキスト445"/>
        <xdr:cNvSpPr txBox="1"/>
      </xdr:nvSpPr>
      <xdr:spPr>
        <a:xfrm>
          <a:off x="5740400" y="655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133172</xdr:rowOff>
    </xdr:from>
    <xdr:to>
      <xdr:col>26</xdr:col>
      <xdr:colOff>50800</xdr:colOff>
      <xdr:row>35</xdr:row>
      <xdr:rowOff>177390</xdr:rowOff>
    </xdr:to>
    <xdr:cxnSp macro="">
      <xdr:nvCxnSpPr>
        <xdr:cNvPr id="118" name="直線コネクタ 117"/>
        <xdr:cNvCxnSpPr/>
      </xdr:nvCxnSpPr>
      <xdr:spPr bwMode="auto">
        <a:xfrm>
          <a:off x="4305300" y="6743522"/>
          <a:ext cx="698500" cy="44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193725</xdr:rowOff>
    </xdr:from>
    <xdr:ext cx="736600" cy="259045"/>
    <xdr:sp macro="" textlink="">
      <xdr:nvSpPr>
        <xdr:cNvPr id="120" name="テキスト ボックス 119"/>
        <xdr:cNvSpPr txBox="1"/>
      </xdr:nvSpPr>
      <xdr:spPr>
        <a:xfrm>
          <a:off x="4622800" y="646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584</xdr:rowOff>
    </xdr:from>
    <xdr:to>
      <xdr:col>22</xdr:col>
      <xdr:colOff>114300</xdr:colOff>
      <xdr:row>35</xdr:row>
      <xdr:rowOff>133172</xdr:rowOff>
    </xdr:to>
    <xdr:cxnSp macro="">
      <xdr:nvCxnSpPr>
        <xdr:cNvPr id="121" name="直線コネクタ 120"/>
        <xdr:cNvCxnSpPr/>
      </xdr:nvCxnSpPr>
      <xdr:spPr bwMode="auto">
        <a:xfrm>
          <a:off x="3606800" y="6610934"/>
          <a:ext cx="698500" cy="132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168709</xdr:rowOff>
    </xdr:from>
    <xdr:ext cx="762000" cy="259045"/>
    <xdr:sp macro="" textlink="">
      <xdr:nvSpPr>
        <xdr:cNvPr id="123" name="テキスト ボックス 122"/>
        <xdr:cNvSpPr txBox="1"/>
      </xdr:nvSpPr>
      <xdr:spPr>
        <a:xfrm>
          <a:off x="3924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584</xdr:rowOff>
    </xdr:from>
    <xdr:to>
      <xdr:col>18</xdr:col>
      <xdr:colOff>177800</xdr:colOff>
      <xdr:row>35</xdr:row>
      <xdr:rowOff>26481</xdr:rowOff>
    </xdr:to>
    <xdr:cxnSp macro="">
      <xdr:nvCxnSpPr>
        <xdr:cNvPr id="124" name="直線コネクタ 123"/>
        <xdr:cNvCxnSpPr/>
      </xdr:nvCxnSpPr>
      <xdr:spPr bwMode="auto">
        <a:xfrm flipV="1">
          <a:off x="2908300" y="6610934"/>
          <a:ext cx="698500" cy="25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184426</xdr:rowOff>
    </xdr:from>
    <xdr:to>
      <xdr:col>19</xdr:col>
      <xdr:colOff>38100</xdr:colOff>
      <xdr:row>35</xdr:row>
      <xdr:rowOff>286026</xdr:rowOff>
    </xdr:to>
    <xdr:sp macro="" textlink="">
      <xdr:nvSpPr>
        <xdr:cNvPr id="125" name="フローチャート: 判断 124"/>
        <xdr:cNvSpPr/>
      </xdr:nvSpPr>
      <xdr:spPr bwMode="auto">
        <a:xfrm>
          <a:off x="3556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270803</xdr:rowOff>
    </xdr:from>
    <xdr:ext cx="762000" cy="259045"/>
    <xdr:sp macro="" textlink="">
      <xdr:nvSpPr>
        <xdr:cNvPr id="126" name="テキスト ボックス 125"/>
        <xdr:cNvSpPr txBox="1"/>
      </xdr:nvSpPr>
      <xdr:spPr>
        <a:xfrm>
          <a:off x="3225800" y="688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165093</xdr:rowOff>
    </xdr:from>
    <xdr:to>
      <xdr:col>29</xdr:col>
      <xdr:colOff>177800</xdr:colOff>
      <xdr:row>35</xdr:row>
      <xdr:rowOff>266693</xdr:rowOff>
    </xdr:to>
    <xdr:sp macro="" textlink="">
      <xdr:nvSpPr>
        <xdr:cNvPr id="134" name="楕円 133"/>
        <xdr:cNvSpPr/>
      </xdr:nvSpPr>
      <xdr:spPr bwMode="auto">
        <a:xfrm>
          <a:off x="5600700" y="6775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137170</xdr:rowOff>
    </xdr:from>
    <xdr:ext cx="762000" cy="259045"/>
    <xdr:sp macro="" textlink="">
      <xdr:nvSpPr>
        <xdr:cNvPr id="135" name="人口1人当たり決算額の推移該当値テキスト445"/>
        <xdr:cNvSpPr txBox="1"/>
      </xdr:nvSpPr>
      <xdr:spPr>
        <a:xfrm>
          <a:off x="5740400" y="674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126590</xdr:rowOff>
    </xdr:from>
    <xdr:to>
      <xdr:col>26</xdr:col>
      <xdr:colOff>101600</xdr:colOff>
      <xdr:row>35</xdr:row>
      <xdr:rowOff>228190</xdr:rowOff>
    </xdr:to>
    <xdr:sp macro="" textlink="">
      <xdr:nvSpPr>
        <xdr:cNvPr id="136" name="楕円 135"/>
        <xdr:cNvSpPr/>
      </xdr:nvSpPr>
      <xdr:spPr bwMode="auto">
        <a:xfrm>
          <a:off x="4953000" y="6736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212967</xdr:rowOff>
    </xdr:from>
    <xdr:ext cx="736600" cy="259045"/>
    <xdr:sp macro="" textlink="">
      <xdr:nvSpPr>
        <xdr:cNvPr id="137" name="テキスト ボックス 136"/>
        <xdr:cNvSpPr txBox="1"/>
      </xdr:nvSpPr>
      <xdr:spPr>
        <a:xfrm>
          <a:off x="4622800" y="682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82372</xdr:rowOff>
    </xdr:from>
    <xdr:to>
      <xdr:col>22</xdr:col>
      <xdr:colOff>165100</xdr:colOff>
      <xdr:row>35</xdr:row>
      <xdr:rowOff>183972</xdr:rowOff>
    </xdr:to>
    <xdr:sp macro="" textlink="">
      <xdr:nvSpPr>
        <xdr:cNvPr id="138" name="楕円 137"/>
        <xdr:cNvSpPr/>
      </xdr:nvSpPr>
      <xdr:spPr bwMode="auto">
        <a:xfrm>
          <a:off x="4254500" y="669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168749</xdr:rowOff>
    </xdr:from>
    <xdr:ext cx="762000" cy="259045"/>
    <xdr:sp macro="" textlink="">
      <xdr:nvSpPr>
        <xdr:cNvPr id="139" name="テキスト ボックス 138"/>
        <xdr:cNvSpPr txBox="1"/>
      </xdr:nvSpPr>
      <xdr:spPr>
        <a:xfrm>
          <a:off x="3924300" y="677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292684</xdr:rowOff>
    </xdr:from>
    <xdr:to>
      <xdr:col>19</xdr:col>
      <xdr:colOff>38100</xdr:colOff>
      <xdr:row>35</xdr:row>
      <xdr:rowOff>51384</xdr:rowOff>
    </xdr:to>
    <xdr:sp macro="" textlink="">
      <xdr:nvSpPr>
        <xdr:cNvPr id="140" name="楕円 139"/>
        <xdr:cNvSpPr/>
      </xdr:nvSpPr>
      <xdr:spPr bwMode="auto">
        <a:xfrm>
          <a:off x="3556000" y="656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61561</xdr:rowOff>
    </xdr:from>
    <xdr:ext cx="762000" cy="259045"/>
    <xdr:sp macro="" textlink="">
      <xdr:nvSpPr>
        <xdr:cNvPr id="141" name="テキスト ボックス 140"/>
        <xdr:cNvSpPr txBox="1"/>
      </xdr:nvSpPr>
      <xdr:spPr>
        <a:xfrm>
          <a:off x="3225800" y="6329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318581</xdr:rowOff>
    </xdr:from>
    <xdr:to>
      <xdr:col>15</xdr:col>
      <xdr:colOff>101600</xdr:colOff>
      <xdr:row>35</xdr:row>
      <xdr:rowOff>77281</xdr:rowOff>
    </xdr:to>
    <xdr:sp macro="" textlink="">
      <xdr:nvSpPr>
        <xdr:cNvPr id="142" name="楕円 141"/>
        <xdr:cNvSpPr/>
      </xdr:nvSpPr>
      <xdr:spPr bwMode="auto">
        <a:xfrm>
          <a:off x="2857500" y="6586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87458</xdr:rowOff>
    </xdr:from>
    <xdr:ext cx="762000" cy="259045"/>
    <xdr:sp macro="" textlink="">
      <xdr:nvSpPr>
        <xdr:cNvPr id="143" name="テキスト ボックス 142"/>
        <xdr:cNvSpPr txBox="1"/>
      </xdr:nvSpPr>
      <xdr:spPr>
        <a:xfrm>
          <a:off x="2527300" y="635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127,168
126,443
1,311.53
70,277,530
67,959,115
1,158,985
39,093,595
75,120,038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80885</xdr:rowOff>
    </xdr:from>
    <xdr:to>
      <xdr:col>24</xdr:col>
      <xdr:colOff>63500</xdr:colOff>
      <xdr:row>32</xdr:row>
      <xdr:rowOff>109460</xdr:rowOff>
    </xdr:to>
    <xdr:cxnSp macro="">
      <xdr:nvCxnSpPr>
        <xdr:cNvPr id="63" name="直線コネクタ 62"/>
        <xdr:cNvCxnSpPr/>
      </xdr:nvCxnSpPr>
      <xdr:spPr>
        <a:xfrm flipV="1">
          <a:off x="3797300" y="55672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121571</xdr:rowOff>
    </xdr:from>
    <xdr:ext cx="534377" cy="259045"/>
    <xdr:sp macro="" textlink="">
      <xdr:nvSpPr>
        <xdr:cNvPr id="64" name="人件費平均値テキスト"/>
        <xdr:cNvSpPr txBox="1"/>
      </xdr:nvSpPr>
      <xdr:spPr>
        <a:xfrm>
          <a:off x="4686300" y="595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109460</xdr:rowOff>
    </xdr:from>
    <xdr:to>
      <xdr:col>19</xdr:col>
      <xdr:colOff>177800</xdr:colOff>
      <xdr:row>32</xdr:row>
      <xdr:rowOff>139700</xdr:rowOff>
    </xdr:to>
    <xdr:cxnSp macro="">
      <xdr:nvCxnSpPr>
        <xdr:cNvPr id="66" name="直線コネクタ 65"/>
        <xdr:cNvCxnSpPr/>
      </xdr:nvCxnSpPr>
      <xdr:spPr>
        <a:xfrm flipV="1">
          <a:off x="2908300" y="5595860"/>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108508</xdr:rowOff>
    </xdr:from>
    <xdr:ext cx="534377" cy="259045"/>
    <xdr:sp macro="" textlink="">
      <xdr:nvSpPr>
        <xdr:cNvPr id="68" name="テキスト ボックス 67"/>
        <xdr:cNvSpPr txBox="1"/>
      </xdr:nvSpPr>
      <xdr:spPr>
        <a:xfrm>
          <a:off x="3530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62597</xdr:rowOff>
    </xdr:from>
    <xdr:to>
      <xdr:col>15</xdr:col>
      <xdr:colOff>50800</xdr:colOff>
      <xdr:row>32</xdr:row>
      <xdr:rowOff>139700</xdr:rowOff>
    </xdr:to>
    <xdr:cxnSp macro="">
      <xdr:nvCxnSpPr>
        <xdr:cNvPr id="69" name="直線コネクタ 68"/>
        <xdr:cNvCxnSpPr/>
      </xdr:nvCxnSpPr>
      <xdr:spPr>
        <a:xfrm>
          <a:off x="2019300" y="5548997"/>
          <a:ext cx="889000" cy="7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106026</xdr:rowOff>
    </xdr:from>
    <xdr:ext cx="534377" cy="259045"/>
    <xdr:sp macro="" textlink="">
      <xdr:nvSpPr>
        <xdr:cNvPr id="71" name="テキスト ボックス 70"/>
        <xdr:cNvSpPr txBox="1"/>
      </xdr:nvSpPr>
      <xdr:spPr>
        <a:xfrm>
          <a:off x="2641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62597</xdr:rowOff>
    </xdr:from>
    <xdr:to>
      <xdr:col>10</xdr:col>
      <xdr:colOff>114300</xdr:colOff>
      <xdr:row>32</xdr:row>
      <xdr:rowOff>70206</xdr:rowOff>
    </xdr:to>
    <xdr:cxnSp macro="">
      <xdr:nvCxnSpPr>
        <xdr:cNvPr id="72" name="直線コネクタ 71"/>
        <xdr:cNvCxnSpPr/>
      </xdr:nvCxnSpPr>
      <xdr:spPr>
        <a:xfrm flipV="1">
          <a:off x="1130300" y="5548997"/>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99514</xdr:rowOff>
    </xdr:from>
    <xdr:to>
      <xdr:col>10</xdr:col>
      <xdr:colOff>165100</xdr:colOff>
      <xdr:row>36</xdr:row>
      <xdr:rowOff>29664</xdr:rowOff>
    </xdr:to>
    <xdr:sp macro="" textlink="">
      <xdr:nvSpPr>
        <xdr:cNvPr id="73" name="フローチャート: 判断 72"/>
        <xdr:cNvSpPr/>
      </xdr:nvSpPr>
      <xdr:spPr>
        <a:xfrm>
          <a:off x="1968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20791</xdr:rowOff>
    </xdr:from>
    <xdr:ext cx="534377" cy="259045"/>
    <xdr:sp macro="" textlink="">
      <xdr:nvSpPr>
        <xdr:cNvPr id="74" name="テキスト ボックス 73"/>
        <xdr:cNvSpPr txBox="1"/>
      </xdr:nvSpPr>
      <xdr:spPr>
        <a:xfrm>
          <a:off x="1752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114667</xdr:rowOff>
    </xdr:from>
    <xdr:to>
      <xdr:col>6</xdr:col>
      <xdr:colOff>38100</xdr:colOff>
      <xdr:row>36</xdr:row>
      <xdr:rowOff>44817</xdr:rowOff>
    </xdr:to>
    <xdr:sp macro="" textlink="">
      <xdr:nvSpPr>
        <xdr:cNvPr id="75" name="フローチャート: 判断 74"/>
        <xdr:cNvSpPr/>
      </xdr:nvSpPr>
      <xdr:spPr>
        <a:xfrm>
          <a:off x="1079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35944</xdr:rowOff>
    </xdr:from>
    <xdr:ext cx="534377" cy="259045"/>
    <xdr:sp macro="" textlink="">
      <xdr:nvSpPr>
        <xdr:cNvPr id="76" name="テキスト ボックス 75"/>
        <xdr:cNvSpPr txBox="1"/>
      </xdr:nvSpPr>
      <xdr:spPr>
        <a:xfrm>
          <a:off x="863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30085</xdr:rowOff>
    </xdr:from>
    <xdr:to>
      <xdr:col>24</xdr:col>
      <xdr:colOff>114300</xdr:colOff>
      <xdr:row>32</xdr:row>
      <xdr:rowOff>131685</xdr:rowOff>
    </xdr:to>
    <xdr:sp macro="" textlink="">
      <xdr:nvSpPr>
        <xdr:cNvPr id="82" name="楕円 81"/>
        <xdr:cNvSpPr/>
      </xdr:nvSpPr>
      <xdr:spPr>
        <a:xfrm>
          <a:off x="4584700" y="55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52962</xdr:rowOff>
    </xdr:from>
    <xdr:ext cx="534377" cy="259045"/>
    <xdr:sp macro="" textlink="">
      <xdr:nvSpPr>
        <xdr:cNvPr id="83" name="人件費該当値テキスト"/>
        <xdr:cNvSpPr txBox="1"/>
      </xdr:nvSpPr>
      <xdr:spPr>
        <a:xfrm>
          <a:off x="4686300" y="536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58660</xdr:rowOff>
    </xdr:from>
    <xdr:to>
      <xdr:col>20</xdr:col>
      <xdr:colOff>38100</xdr:colOff>
      <xdr:row>32</xdr:row>
      <xdr:rowOff>160260</xdr:rowOff>
    </xdr:to>
    <xdr:sp macro="" textlink="">
      <xdr:nvSpPr>
        <xdr:cNvPr id="84" name="楕円 83"/>
        <xdr:cNvSpPr/>
      </xdr:nvSpPr>
      <xdr:spPr>
        <a:xfrm>
          <a:off x="3746500" y="55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5337</xdr:rowOff>
    </xdr:from>
    <xdr:ext cx="534377" cy="259045"/>
    <xdr:sp macro="" textlink="">
      <xdr:nvSpPr>
        <xdr:cNvPr id="85" name="テキスト ボックス 84"/>
        <xdr:cNvSpPr txBox="1"/>
      </xdr:nvSpPr>
      <xdr:spPr>
        <a:xfrm>
          <a:off x="3530111" y="53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88900</xdr:rowOff>
    </xdr:from>
    <xdr:to>
      <xdr:col>15</xdr:col>
      <xdr:colOff>101600</xdr:colOff>
      <xdr:row>33</xdr:row>
      <xdr:rowOff>19050</xdr:rowOff>
    </xdr:to>
    <xdr:sp macro="" textlink="">
      <xdr:nvSpPr>
        <xdr:cNvPr id="86" name="楕円 85"/>
        <xdr:cNvSpPr/>
      </xdr:nvSpPr>
      <xdr:spPr>
        <a:xfrm>
          <a:off x="28575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35577</xdr:rowOff>
    </xdr:from>
    <xdr:ext cx="534377" cy="259045"/>
    <xdr:sp macro="" textlink="">
      <xdr:nvSpPr>
        <xdr:cNvPr id="87" name="テキスト ボックス 86"/>
        <xdr:cNvSpPr txBox="1"/>
      </xdr:nvSpPr>
      <xdr:spPr>
        <a:xfrm>
          <a:off x="2641111" y="535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11797</xdr:rowOff>
    </xdr:from>
    <xdr:to>
      <xdr:col>10</xdr:col>
      <xdr:colOff>165100</xdr:colOff>
      <xdr:row>32</xdr:row>
      <xdr:rowOff>113397</xdr:rowOff>
    </xdr:to>
    <xdr:sp macro="" textlink="">
      <xdr:nvSpPr>
        <xdr:cNvPr id="88" name="楕円 87"/>
        <xdr:cNvSpPr/>
      </xdr:nvSpPr>
      <xdr:spPr>
        <a:xfrm>
          <a:off x="1968500" y="54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129924</xdr:rowOff>
    </xdr:from>
    <xdr:ext cx="534377" cy="259045"/>
    <xdr:sp macro="" textlink="">
      <xdr:nvSpPr>
        <xdr:cNvPr id="89" name="テキスト ボックス 88"/>
        <xdr:cNvSpPr txBox="1"/>
      </xdr:nvSpPr>
      <xdr:spPr>
        <a:xfrm>
          <a:off x="1752111" y="527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19406</xdr:rowOff>
    </xdr:from>
    <xdr:to>
      <xdr:col>6</xdr:col>
      <xdr:colOff>38100</xdr:colOff>
      <xdr:row>32</xdr:row>
      <xdr:rowOff>121006</xdr:rowOff>
    </xdr:to>
    <xdr:sp macro="" textlink="">
      <xdr:nvSpPr>
        <xdr:cNvPr id="90" name="楕円 89"/>
        <xdr:cNvSpPr/>
      </xdr:nvSpPr>
      <xdr:spPr>
        <a:xfrm>
          <a:off x="1079500" y="550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137533</xdr:rowOff>
    </xdr:from>
    <xdr:ext cx="534377" cy="259045"/>
    <xdr:sp macro="" textlink="">
      <xdr:nvSpPr>
        <xdr:cNvPr id="91" name="テキスト ボックス 90"/>
        <xdr:cNvSpPr txBox="1"/>
      </xdr:nvSpPr>
      <xdr:spPr>
        <a:xfrm>
          <a:off x="863111" y="528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142182</xdr:rowOff>
    </xdr:from>
    <xdr:to>
      <xdr:col>24</xdr:col>
      <xdr:colOff>62865</xdr:colOff>
      <xdr:row>59</xdr:row>
      <xdr:rowOff>49861</xdr:rowOff>
    </xdr:to>
    <xdr:cxnSp macro="">
      <xdr:nvCxnSpPr>
        <xdr:cNvPr id="118" name="直線コネクタ 117"/>
        <xdr:cNvCxnSpPr/>
      </xdr:nvCxnSpPr>
      <xdr:spPr>
        <a:xfrm flipV="1">
          <a:off x="4633595" y="8543232"/>
          <a:ext cx="1270" cy="16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53688</xdr:rowOff>
    </xdr:from>
    <xdr:ext cx="534377" cy="259045"/>
    <xdr:sp macro="" textlink="">
      <xdr:nvSpPr>
        <xdr:cNvPr id="119" name="物件費最小値テキスト"/>
        <xdr:cNvSpPr txBox="1"/>
      </xdr:nvSpPr>
      <xdr:spPr>
        <a:xfrm>
          <a:off x="4686300" y="101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49861</xdr:rowOff>
    </xdr:from>
    <xdr:to>
      <xdr:col>24</xdr:col>
      <xdr:colOff>152400</xdr:colOff>
      <xdr:row>59</xdr:row>
      <xdr:rowOff>49861</xdr:rowOff>
    </xdr:to>
    <xdr:cxnSp macro="">
      <xdr:nvCxnSpPr>
        <xdr:cNvPr id="120" name="直線コネクタ 119"/>
        <xdr:cNvCxnSpPr/>
      </xdr:nvCxnSpPr>
      <xdr:spPr>
        <a:xfrm>
          <a:off x="4546600" y="1016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88859</xdr:rowOff>
    </xdr:from>
    <xdr:ext cx="534377" cy="259045"/>
    <xdr:sp macro="" textlink="">
      <xdr:nvSpPr>
        <xdr:cNvPr id="121" name="物件費最大値テキスト"/>
        <xdr:cNvSpPr txBox="1"/>
      </xdr:nvSpPr>
      <xdr:spPr>
        <a:xfrm>
          <a:off x="4686300" y="8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142182</xdr:rowOff>
    </xdr:from>
    <xdr:to>
      <xdr:col>24</xdr:col>
      <xdr:colOff>152400</xdr:colOff>
      <xdr:row>49</xdr:row>
      <xdr:rowOff>142182</xdr:rowOff>
    </xdr:to>
    <xdr:cxnSp macro="">
      <xdr:nvCxnSpPr>
        <xdr:cNvPr id="122" name="直線コネクタ 121"/>
        <xdr:cNvCxnSpPr/>
      </xdr:nvCxnSpPr>
      <xdr:spPr>
        <a:xfrm>
          <a:off x="4546600" y="85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136696</xdr:rowOff>
    </xdr:from>
    <xdr:to>
      <xdr:col>24</xdr:col>
      <xdr:colOff>63500</xdr:colOff>
      <xdr:row>55</xdr:row>
      <xdr:rowOff>38169</xdr:rowOff>
    </xdr:to>
    <xdr:cxnSp macro="">
      <xdr:nvCxnSpPr>
        <xdr:cNvPr id="123" name="直線コネクタ 122"/>
        <xdr:cNvCxnSpPr/>
      </xdr:nvCxnSpPr>
      <xdr:spPr>
        <a:xfrm flipV="1">
          <a:off x="3797300" y="9394996"/>
          <a:ext cx="8382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88881</xdr:rowOff>
    </xdr:from>
    <xdr:ext cx="534377" cy="259045"/>
    <xdr:sp macro="" textlink="">
      <xdr:nvSpPr>
        <xdr:cNvPr id="124" name="物件費平均値テキスト"/>
        <xdr:cNvSpPr txBox="1"/>
      </xdr:nvSpPr>
      <xdr:spPr>
        <a:xfrm>
          <a:off x="4686300" y="9518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110454</xdr:rowOff>
    </xdr:from>
    <xdr:to>
      <xdr:col>24</xdr:col>
      <xdr:colOff>114300</xdr:colOff>
      <xdr:row>56</xdr:row>
      <xdr:rowOff>40604</xdr:rowOff>
    </xdr:to>
    <xdr:sp macro="" textlink="">
      <xdr:nvSpPr>
        <xdr:cNvPr id="125" name="フローチャート: 判断 124"/>
        <xdr:cNvSpPr/>
      </xdr:nvSpPr>
      <xdr:spPr>
        <a:xfrm>
          <a:off x="45847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38169</xdr:rowOff>
    </xdr:from>
    <xdr:to>
      <xdr:col>19</xdr:col>
      <xdr:colOff>177800</xdr:colOff>
      <xdr:row>55</xdr:row>
      <xdr:rowOff>94078</xdr:rowOff>
    </xdr:to>
    <xdr:cxnSp macro="">
      <xdr:nvCxnSpPr>
        <xdr:cNvPr id="126" name="直線コネクタ 125"/>
        <xdr:cNvCxnSpPr/>
      </xdr:nvCxnSpPr>
      <xdr:spPr>
        <a:xfrm flipV="1">
          <a:off x="2908300" y="9467919"/>
          <a:ext cx="889000" cy="5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125999</xdr:rowOff>
    </xdr:from>
    <xdr:to>
      <xdr:col>20</xdr:col>
      <xdr:colOff>38100</xdr:colOff>
      <xdr:row>56</xdr:row>
      <xdr:rowOff>56149</xdr:rowOff>
    </xdr:to>
    <xdr:sp macro="" textlink="">
      <xdr:nvSpPr>
        <xdr:cNvPr id="127" name="フローチャート: 判断 126"/>
        <xdr:cNvSpPr/>
      </xdr:nvSpPr>
      <xdr:spPr>
        <a:xfrm>
          <a:off x="3746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47276</xdr:rowOff>
    </xdr:from>
    <xdr:ext cx="534377" cy="259045"/>
    <xdr:sp macro="" textlink="">
      <xdr:nvSpPr>
        <xdr:cNvPr id="128" name="テキスト ボックス 127"/>
        <xdr:cNvSpPr txBox="1"/>
      </xdr:nvSpPr>
      <xdr:spPr>
        <a:xfrm>
          <a:off x="3530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94078</xdr:rowOff>
    </xdr:from>
    <xdr:to>
      <xdr:col>15</xdr:col>
      <xdr:colOff>50800</xdr:colOff>
      <xdr:row>55</xdr:row>
      <xdr:rowOff>101164</xdr:rowOff>
    </xdr:to>
    <xdr:cxnSp macro="">
      <xdr:nvCxnSpPr>
        <xdr:cNvPr id="129" name="直線コネクタ 128"/>
        <xdr:cNvCxnSpPr/>
      </xdr:nvCxnSpPr>
      <xdr:spPr>
        <a:xfrm flipV="1">
          <a:off x="2019300" y="9523828"/>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3339</xdr:rowOff>
    </xdr:from>
    <xdr:to>
      <xdr:col>15</xdr:col>
      <xdr:colOff>101600</xdr:colOff>
      <xdr:row>56</xdr:row>
      <xdr:rowOff>104939</xdr:rowOff>
    </xdr:to>
    <xdr:sp macro="" textlink="">
      <xdr:nvSpPr>
        <xdr:cNvPr id="130" name="フローチャート: 判断 129"/>
        <xdr:cNvSpPr/>
      </xdr:nvSpPr>
      <xdr:spPr>
        <a:xfrm>
          <a:off x="2857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96066</xdr:rowOff>
    </xdr:from>
    <xdr:ext cx="534377" cy="259045"/>
    <xdr:sp macro="" textlink="">
      <xdr:nvSpPr>
        <xdr:cNvPr id="131" name="テキスト ボックス 130"/>
        <xdr:cNvSpPr txBox="1"/>
      </xdr:nvSpPr>
      <xdr:spPr>
        <a:xfrm>
          <a:off x="2641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101164</xdr:rowOff>
    </xdr:from>
    <xdr:to>
      <xdr:col>10</xdr:col>
      <xdr:colOff>114300</xdr:colOff>
      <xdr:row>55</xdr:row>
      <xdr:rowOff>150934</xdr:rowOff>
    </xdr:to>
    <xdr:cxnSp macro="">
      <xdr:nvCxnSpPr>
        <xdr:cNvPr id="132" name="直線コネクタ 131"/>
        <xdr:cNvCxnSpPr/>
      </xdr:nvCxnSpPr>
      <xdr:spPr>
        <a:xfrm flipV="1">
          <a:off x="1130300" y="9530914"/>
          <a:ext cx="889000" cy="4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79723</xdr:rowOff>
    </xdr:from>
    <xdr:to>
      <xdr:col>10</xdr:col>
      <xdr:colOff>165100</xdr:colOff>
      <xdr:row>57</xdr:row>
      <xdr:rowOff>9873</xdr:rowOff>
    </xdr:to>
    <xdr:sp macro="" textlink="">
      <xdr:nvSpPr>
        <xdr:cNvPr id="133" name="フローチャート: 判断 132"/>
        <xdr:cNvSpPr/>
      </xdr:nvSpPr>
      <xdr:spPr>
        <a:xfrm>
          <a:off x="1968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1000</xdr:rowOff>
    </xdr:from>
    <xdr:ext cx="534377" cy="259045"/>
    <xdr:sp macro="" textlink="">
      <xdr:nvSpPr>
        <xdr:cNvPr id="134" name="テキスト ボックス 133"/>
        <xdr:cNvSpPr txBox="1"/>
      </xdr:nvSpPr>
      <xdr:spPr>
        <a:xfrm>
          <a:off x="1752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5" name="フローチャート: 判断 134"/>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149362</xdr:rowOff>
    </xdr:from>
    <xdr:ext cx="534377" cy="259045"/>
    <xdr:sp macro="" textlink="">
      <xdr:nvSpPr>
        <xdr:cNvPr id="136" name="テキスト ボックス 135"/>
        <xdr:cNvSpPr txBox="1"/>
      </xdr:nvSpPr>
      <xdr:spPr>
        <a:xfrm>
          <a:off x="863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85896</xdr:rowOff>
    </xdr:from>
    <xdr:to>
      <xdr:col>24</xdr:col>
      <xdr:colOff>114300</xdr:colOff>
      <xdr:row>55</xdr:row>
      <xdr:rowOff>16046</xdr:rowOff>
    </xdr:to>
    <xdr:sp macro="" textlink="">
      <xdr:nvSpPr>
        <xdr:cNvPr id="142" name="楕円 141"/>
        <xdr:cNvSpPr/>
      </xdr:nvSpPr>
      <xdr:spPr>
        <a:xfrm>
          <a:off x="4584700" y="93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108773</xdr:rowOff>
    </xdr:from>
    <xdr:ext cx="534377" cy="259045"/>
    <xdr:sp macro="" textlink="">
      <xdr:nvSpPr>
        <xdr:cNvPr id="143" name="物件費該当値テキスト"/>
        <xdr:cNvSpPr txBox="1"/>
      </xdr:nvSpPr>
      <xdr:spPr>
        <a:xfrm>
          <a:off x="4686300" y="919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158819</xdr:rowOff>
    </xdr:from>
    <xdr:to>
      <xdr:col>20</xdr:col>
      <xdr:colOff>38100</xdr:colOff>
      <xdr:row>55</xdr:row>
      <xdr:rowOff>88969</xdr:rowOff>
    </xdr:to>
    <xdr:sp macro="" textlink="">
      <xdr:nvSpPr>
        <xdr:cNvPr id="144" name="楕円 143"/>
        <xdr:cNvSpPr/>
      </xdr:nvSpPr>
      <xdr:spPr>
        <a:xfrm>
          <a:off x="3746500" y="94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105496</xdr:rowOff>
    </xdr:from>
    <xdr:ext cx="534377" cy="259045"/>
    <xdr:sp macro="" textlink="">
      <xdr:nvSpPr>
        <xdr:cNvPr id="145" name="テキスト ボックス 144"/>
        <xdr:cNvSpPr txBox="1"/>
      </xdr:nvSpPr>
      <xdr:spPr>
        <a:xfrm>
          <a:off x="3530111" y="91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43278</xdr:rowOff>
    </xdr:from>
    <xdr:to>
      <xdr:col>15</xdr:col>
      <xdr:colOff>101600</xdr:colOff>
      <xdr:row>55</xdr:row>
      <xdr:rowOff>144878</xdr:rowOff>
    </xdr:to>
    <xdr:sp macro="" textlink="">
      <xdr:nvSpPr>
        <xdr:cNvPr id="146" name="楕円 145"/>
        <xdr:cNvSpPr/>
      </xdr:nvSpPr>
      <xdr:spPr>
        <a:xfrm>
          <a:off x="2857500" y="947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161405</xdr:rowOff>
    </xdr:from>
    <xdr:ext cx="534377" cy="259045"/>
    <xdr:sp macro="" textlink="">
      <xdr:nvSpPr>
        <xdr:cNvPr id="147" name="テキスト ボックス 146"/>
        <xdr:cNvSpPr txBox="1"/>
      </xdr:nvSpPr>
      <xdr:spPr>
        <a:xfrm>
          <a:off x="2641111" y="924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50364</xdr:rowOff>
    </xdr:from>
    <xdr:to>
      <xdr:col>10</xdr:col>
      <xdr:colOff>165100</xdr:colOff>
      <xdr:row>55</xdr:row>
      <xdr:rowOff>151964</xdr:rowOff>
    </xdr:to>
    <xdr:sp macro="" textlink="">
      <xdr:nvSpPr>
        <xdr:cNvPr id="148" name="楕円 147"/>
        <xdr:cNvSpPr/>
      </xdr:nvSpPr>
      <xdr:spPr>
        <a:xfrm>
          <a:off x="1968500" y="948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168491</xdr:rowOff>
    </xdr:from>
    <xdr:ext cx="534377" cy="259045"/>
    <xdr:sp macro="" textlink="">
      <xdr:nvSpPr>
        <xdr:cNvPr id="149" name="テキスト ボックス 148"/>
        <xdr:cNvSpPr txBox="1"/>
      </xdr:nvSpPr>
      <xdr:spPr>
        <a:xfrm>
          <a:off x="1752111" y="925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100134</xdr:rowOff>
    </xdr:from>
    <xdr:to>
      <xdr:col>6</xdr:col>
      <xdr:colOff>38100</xdr:colOff>
      <xdr:row>56</xdr:row>
      <xdr:rowOff>30284</xdr:rowOff>
    </xdr:to>
    <xdr:sp macro="" textlink="">
      <xdr:nvSpPr>
        <xdr:cNvPr id="150" name="楕円 149"/>
        <xdr:cNvSpPr/>
      </xdr:nvSpPr>
      <xdr:spPr>
        <a:xfrm>
          <a:off x="1079500" y="95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46811</xdr:rowOff>
    </xdr:from>
    <xdr:ext cx="534377" cy="259045"/>
    <xdr:sp macro="" textlink="">
      <xdr:nvSpPr>
        <xdr:cNvPr id="151" name="テキスト ボックス 150"/>
        <xdr:cNvSpPr txBox="1"/>
      </xdr:nvSpPr>
      <xdr:spPr>
        <a:xfrm>
          <a:off x="863111" y="930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5" name="直線コネクタ 174"/>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6" name="維持補修費最小値テキスト"/>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7" name="直線コネクタ 176"/>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8" name="維持補修費最大値テキスト"/>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9" name="直線コネクタ 178"/>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95885</xdr:rowOff>
    </xdr:from>
    <xdr:to>
      <xdr:col>24</xdr:col>
      <xdr:colOff>63500</xdr:colOff>
      <xdr:row>72</xdr:row>
      <xdr:rowOff>83769</xdr:rowOff>
    </xdr:to>
    <xdr:cxnSp macro="">
      <xdr:nvCxnSpPr>
        <xdr:cNvPr id="180" name="直線コネクタ 179"/>
        <xdr:cNvCxnSpPr/>
      </xdr:nvCxnSpPr>
      <xdr:spPr>
        <a:xfrm>
          <a:off x="3797300" y="12097385"/>
          <a:ext cx="838200" cy="3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73119</xdr:rowOff>
    </xdr:from>
    <xdr:ext cx="469744" cy="259045"/>
    <xdr:sp macro="" textlink="">
      <xdr:nvSpPr>
        <xdr:cNvPr id="181" name="維持補修費平均値テキスト"/>
        <xdr:cNvSpPr txBox="1"/>
      </xdr:nvSpPr>
      <xdr:spPr>
        <a:xfrm>
          <a:off x="4686300" y="13103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82" name="フローチャート: 判断 181"/>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95885</xdr:rowOff>
    </xdr:from>
    <xdr:to>
      <xdr:col>19</xdr:col>
      <xdr:colOff>177800</xdr:colOff>
      <xdr:row>73</xdr:row>
      <xdr:rowOff>167437</xdr:rowOff>
    </xdr:to>
    <xdr:cxnSp macro="">
      <xdr:nvCxnSpPr>
        <xdr:cNvPr id="183" name="直線コネクタ 182"/>
        <xdr:cNvCxnSpPr/>
      </xdr:nvCxnSpPr>
      <xdr:spPr>
        <a:xfrm flipV="1">
          <a:off x="2908300" y="12097385"/>
          <a:ext cx="889000" cy="58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4" name="フローチャート: 判断 183"/>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162882</xdr:rowOff>
    </xdr:from>
    <xdr:ext cx="469744" cy="259045"/>
    <xdr:sp macro="" textlink="">
      <xdr:nvSpPr>
        <xdr:cNvPr id="185" name="テキスト ボックス 184"/>
        <xdr:cNvSpPr txBox="1"/>
      </xdr:nvSpPr>
      <xdr:spPr>
        <a:xfrm>
          <a:off x="3562428" y="1319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167437</xdr:rowOff>
    </xdr:from>
    <xdr:to>
      <xdr:col>15</xdr:col>
      <xdr:colOff>50800</xdr:colOff>
      <xdr:row>74</xdr:row>
      <xdr:rowOff>52756</xdr:rowOff>
    </xdr:to>
    <xdr:cxnSp macro="">
      <xdr:nvCxnSpPr>
        <xdr:cNvPr id="186" name="直線コネクタ 185"/>
        <xdr:cNvCxnSpPr/>
      </xdr:nvCxnSpPr>
      <xdr:spPr>
        <a:xfrm flipV="1">
          <a:off x="2019300" y="12683287"/>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7" name="フローチャート: 判断 186"/>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41724</xdr:rowOff>
    </xdr:from>
    <xdr:ext cx="469744" cy="259045"/>
    <xdr:sp macro="" textlink="">
      <xdr:nvSpPr>
        <xdr:cNvPr id="188" name="テキスト ボックス 187"/>
        <xdr:cNvSpPr txBox="1"/>
      </xdr:nvSpPr>
      <xdr:spPr>
        <a:xfrm>
          <a:off x="2673428" y="132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28753</xdr:rowOff>
    </xdr:from>
    <xdr:to>
      <xdr:col>10</xdr:col>
      <xdr:colOff>114300</xdr:colOff>
      <xdr:row>74</xdr:row>
      <xdr:rowOff>52756</xdr:rowOff>
    </xdr:to>
    <xdr:cxnSp macro="">
      <xdr:nvCxnSpPr>
        <xdr:cNvPr id="189" name="直線コネクタ 188"/>
        <xdr:cNvCxnSpPr/>
      </xdr:nvCxnSpPr>
      <xdr:spPr>
        <a:xfrm>
          <a:off x="1130300" y="12716053"/>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26949</xdr:rowOff>
    </xdr:from>
    <xdr:to>
      <xdr:col>10</xdr:col>
      <xdr:colOff>165100</xdr:colOff>
      <xdr:row>77</xdr:row>
      <xdr:rowOff>128549</xdr:rowOff>
    </xdr:to>
    <xdr:sp macro="" textlink="">
      <xdr:nvSpPr>
        <xdr:cNvPr id="190" name="フローチャート: 判断 189"/>
        <xdr:cNvSpPr/>
      </xdr:nvSpPr>
      <xdr:spPr>
        <a:xfrm>
          <a:off x="1968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119676</xdr:rowOff>
    </xdr:from>
    <xdr:ext cx="469744" cy="259045"/>
    <xdr:sp macro="" textlink="">
      <xdr:nvSpPr>
        <xdr:cNvPr id="191" name="テキスト ボックス 190"/>
        <xdr:cNvSpPr txBox="1"/>
      </xdr:nvSpPr>
      <xdr:spPr>
        <a:xfrm>
          <a:off x="1784428" y="1332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92" name="フローチャート: 判断 191"/>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126764</xdr:rowOff>
    </xdr:from>
    <xdr:ext cx="469744" cy="259045"/>
    <xdr:sp macro="" textlink="">
      <xdr:nvSpPr>
        <xdr:cNvPr id="193" name="テキスト ボックス 192"/>
        <xdr:cNvSpPr txBox="1"/>
      </xdr:nvSpPr>
      <xdr:spPr>
        <a:xfrm>
          <a:off x="895428" y="13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32969</xdr:rowOff>
    </xdr:from>
    <xdr:to>
      <xdr:col>24</xdr:col>
      <xdr:colOff>114300</xdr:colOff>
      <xdr:row>72</xdr:row>
      <xdr:rowOff>134569</xdr:rowOff>
    </xdr:to>
    <xdr:sp macro="" textlink="">
      <xdr:nvSpPr>
        <xdr:cNvPr id="199" name="楕円 198"/>
        <xdr:cNvSpPr/>
      </xdr:nvSpPr>
      <xdr:spPr>
        <a:xfrm>
          <a:off x="4584700" y="123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55846</xdr:rowOff>
    </xdr:from>
    <xdr:ext cx="534377" cy="259045"/>
    <xdr:sp macro="" textlink="">
      <xdr:nvSpPr>
        <xdr:cNvPr id="200" name="維持補修費該当値テキスト"/>
        <xdr:cNvSpPr txBox="1"/>
      </xdr:nvSpPr>
      <xdr:spPr>
        <a:xfrm>
          <a:off x="4686300" y="122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45085</xdr:rowOff>
    </xdr:from>
    <xdr:to>
      <xdr:col>20</xdr:col>
      <xdr:colOff>38100</xdr:colOff>
      <xdr:row>70</xdr:row>
      <xdr:rowOff>146685</xdr:rowOff>
    </xdr:to>
    <xdr:sp macro="" textlink="">
      <xdr:nvSpPr>
        <xdr:cNvPr id="201" name="楕円 200"/>
        <xdr:cNvSpPr/>
      </xdr:nvSpPr>
      <xdr:spPr>
        <a:xfrm>
          <a:off x="3746500" y="1204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68</xdr:row>
      <xdr:rowOff>163212</xdr:rowOff>
    </xdr:from>
    <xdr:ext cx="534377" cy="259045"/>
    <xdr:sp macro="" textlink="">
      <xdr:nvSpPr>
        <xdr:cNvPr id="202" name="テキスト ボックス 201"/>
        <xdr:cNvSpPr txBox="1"/>
      </xdr:nvSpPr>
      <xdr:spPr>
        <a:xfrm>
          <a:off x="3530111" y="1182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116637</xdr:rowOff>
    </xdr:from>
    <xdr:to>
      <xdr:col>15</xdr:col>
      <xdr:colOff>101600</xdr:colOff>
      <xdr:row>74</xdr:row>
      <xdr:rowOff>46787</xdr:rowOff>
    </xdr:to>
    <xdr:sp macro="" textlink="">
      <xdr:nvSpPr>
        <xdr:cNvPr id="203" name="楕円 202"/>
        <xdr:cNvSpPr/>
      </xdr:nvSpPr>
      <xdr:spPr>
        <a:xfrm>
          <a:off x="2857500" y="126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63314</xdr:rowOff>
    </xdr:from>
    <xdr:ext cx="534377" cy="259045"/>
    <xdr:sp macro="" textlink="">
      <xdr:nvSpPr>
        <xdr:cNvPr id="204" name="テキスト ボックス 203"/>
        <xdr:cNvSpPr txBox="1"/>
      </xdr:nvSpPr>
      <xdr:spPr>
        <a:xfrm>
          <a:off x="2641111" y="124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1956</xdr:rowOff>
    </xdr:from>
    <xdr:to>
      <xdr:col>10</xdr:col>
      <xdr:colOff>165100</xdr:colOff>
      <xdr:row>74</xdr:row>
      <xdr:rowOff>103556</xdr:rowOff>
    </xdr:to>
    <xdr:sp macro="" textlink="">
      <xdr:nvSpPr>
        <xdr:cNvPr id="205" name="楕円 204"/>
        <xdr:cNvSpPr/>
      </xdr:nvSpPr>
      <xdr:spPr>
        <a:xfrm>
          <a:off x="1968500" y="1268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120083</xdr:rowOff>
    </xdr:from>
    <xdr:ext cx="534377" cy="259045"/>
    <xdr:sp macro="" textlink="">
      <xdr:nvSpPr>
        <xdr:cNvPr id="206" name="テキスト ボックス 205"/>
        <xdr:cNvSpPr txBox="1"/>
      </xdr:nvSpPr>
      <xdr:spPr>
        <a:xfrm>
          <a:off x="1752111" y="124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149403</xdr:rowOff>
    </xdr:from>
    <xdr:to>
      <xdr:col>6</xdr:col>
      <xdr:colOff>38100</xdr:colOff>
      <xdr:row>74</xdr:row>
      <xdr:rowOff>79553</xdr:rowOff>
    </xdr:to>
    <xdr:sp macro="" textlink="">
      <xdr:nvSpPr>
        <xdr:cNvPr id="207" name="楕円 206"/>
        <xdr:cNvSpPr/>
      </xdr:nvSpPr>
      <xdr:spPr>
        <a:xfrm>
          <a:off x="1079500" y="126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96080</xdr:rowOff>
    </xdr:from>
    <xdr:ext cx="534377" cy="259045"/>
    <xdr:sp macro="" textlink="">
      <xdr:nvSpPr>
        <xdr:cNvPr id="208" name="テキスト ボックス 207"/>
        <xdr:cNvSpPr txBox="1"/>
      </xdr:nvSpPr>
      <xdr:spPr>
        <a:xfrm>
          <a:off x="863111" y="124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33" name="直線コネクタ 232"/>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4" name="扶助費最小値テキスト"/>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5" name="直線コネクタ 234"/>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6" name="扶助費最大値テキスト"/>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7" name="直線コネクタ 236"/>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15405</xdr:rowOff>
    </xdr:from>
    <xdr:to>
      <xdr:col>24</xdr:col>
      <xdr:colOff>63500</xdr:colOff>
      <xdr:row>96</xdr:row>
      <xdr:rowOff>61785</xdr:rowOff>
    </xdr:to>
    <xdr:cxnSp macro="">
      <xdr:nvCxnSpPr>
        <xdr:cNvPr id="238" name="直線コネクタ 237"/>
        <xdr:cNvCxnSpPr/>
      </xdr:nvCxnSpPr>
      <xdr:spPr>
        <a:xfrm flipV="1">
          <a:off x="3797300" y="16474605"/>
          <a:ext cx="838200" cy="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50474</xdr:rowOff>
    </xdr:from>
    <xdr:ext cx="599010" cy="259045"/>
    <xdr:sp macro="" textlink="">
      <xdr:nvSpPr>
        <xdr:cNvPr id="239" name="扶助費平均値テキスト"/>
        <xdr:cNvSpPr txBox="1"/>
      </xdr:nvSpPr>
      <xdr:spPr>
        <a:xfrm>
          <a:off x="4686300" y="1616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40" name="フローチャート: 判断 239"/>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33020</xdr:rowOff>
    </xdr:from>
    <xdr:to>
      <xdr:col>19</xdr:col>
      <xdr:colOff>177800</xdr:colOff>
      <xdr:row>96</xdr:row>
      <xdr:rowOff>61785</xdr:rowOff>
    </xdr:to>
    <xdr:cxnSp macro="">
      <xdr:nvCxnSpPr>
        <xdr:cNvPr id="241" name="直線コネクタ 240"/>
        <xdr:cNvCxnSpPr/>
      </xdr:nvCxnSpPr>
      <xdr:spPr>
        <a:xfrm>
          <a:off x="2908300" y="16492220"/>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42" name="フローチャート: 判断 241"/>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167175</xdr:rowOff>
    </xdr:from>
    <xdr:ext cx="599010" cy="259045"/>
    <xdr:sp macro="" textlink="">
      <xdr:nvSpPr>
        <xdr:cNvPr id="243" name="テキスト ボックス 242"/>
        <xdr:cNvSpPr txBox="1"/>
      </xdr:nvSpPr>
      <xdr:spPr>
        <a:xfrm>
          <a:off x="3497795" y="161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33020</xdr:rowOff>
    </xdr:from>
    <xdr:to>
      <xdr:col>15</xdr:col>
      <xdr:colOff>50800</xdr:colOff>
      <xdr:row>96</xdr:row>
      <xdr:rowOff>135395</xdr:rowOff>
    </xdr:to>
    <xdr:cxnSp macro="">
      <xdr:nvCxnSpPr>
        <xdr:cNvPr id="244" name="直線コネクタ 243"/>
        <xdr:cNvCxnSpPr/>
      </xdr:nvCxnSpPr>
      <xdr:spPr>
        <a:xfrm flipV="1">
          <a:off x="2019300" y="16492220"/>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5" name="フローチャート: 判断 244"/>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24744</xdr:rowOff>
    </xdr:from>
    <xdr:ext cx="599010" cy="259045"/>
    <xdr:sp macro="" textlink="">
      <xdr:nvSpPr>
        <xdr:cNvPr id="246" name="テキスト ボックス 245"/>
        <xdr:cNvSpPr txBox="1"/>
      </xdr:nvSpPr>
      <xdr:spPr>
        <a:xfrm>
          <a:off x="2608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135395</xdr:rowOff>
    </xdr:from>
    <xdr:to>
      <xdr:col>10</xdr:col>
      <xdr:colOff>114300</xdr:colOff>
      <xdr:row>97</xdr:row>
      <xdr:rowOff>23940</xdr:rowOff>
    </xdr:to>
    <xdr:cxnSp macro="">
      <xdr:nvCxnSpPr>
        <xdr:cNvPr id="247" name="直線コネクタ 246"/>
        <xdr:cNvCxnSpPr/>
      </xdr:nvCxnSpPr>
      <xdr:spPr>
        <a:xfrm flipV="1">
          <a:off x="1130300" y="16594595"/>
          <a:ext cx="889000" cy="5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8" name="フローチャート: 判断 247"/>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82439</xdr:rowOff>
    </xdr:from>
    <xdr:ext cx="599010" cy="259045"/>
    <xdr:sp macro="" textlink="">
      <xdr:nvSpPr>
        <xdr:cNvPr id="249" name="テキスト ボックス 248"/>
        <xdr:cNvSpPr txBox="1"/>
      </xdr:nvSpPr>
      <xdr:spPr>
        <a:xfrm>
          <a:off x="1719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50" name="フローチャート: 判断 249"/>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51" name="テキスト ボックス 250"/>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136055</xdr:rowOff>
    </xdr:from>
    <xdr:to>
      <xdr:col>24</xdr:col>
      <xdr:colOff>114300</xdr:colOff>
      <xdr:row>96</xdr:row>
      <xdr:rowOff>66205</xdr:rowOff>
    </xdr:to>
    <xdr:sp macro="" textlink="">
      <xdr:nvSpPr>
        <xdr:cNvPr id="257" name="楕円 256"/>
        <xdr:cNvSpPr/>
      </xdr:nvSpPr>
      <xdr:spPr>
        <a:xfrm>
          <a:off x="4584700" y="164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114482</xdr:rowOff>
    </xdr:from>
    <xdr:ext cx="599010" cy="259045"/>
    <xdr:sp macro="" textlink="">
      <xdr:nvSpPr>
        <xdr:cNvPr id="258" name="扶助費該当値テキスト"/>
        <xdr:cNvSpPr txBox="1"/>
      </xdr:nvSpPr>
      <xdr:spPr>
        <a:xfrm>
          <a:off x="4686300" y="1640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10985</xdr:rowOff>
    </xdr:from>
    <xdr:to>
      <xdr:col>20</xdr:col>
      <xdr:colOff>38100</xdr:colOff>
      <xdr:row>96</xdr:row>
      <xdr:rowOff>112585</xdr:rowOff>
    </xdr:to>
    <xdr:sp macro="" textlink="">
      <xdr:nvSpPr>
        <xdr:cNvPr id="259" name="楕円 258"/>
        <xdr:cNvSpPr/>
      </xdr:nvSpPr>
      <xdr:spPr>
        <a:xfrm>
          <a:off x="3746500" y="164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103712</xdr:rowOff>
    </xdr:from>
    <xdr:ext cx="534377" cy="259045"/>
    <xdr:sp macro="" textlink="">
      <xdr:nvSpPr>
        <xdr:cNvPr id="260" name="テキスト ボックス 259"/>
        <xdr:cNvSpPr txBox="1"/>
      </xdr:nvSpPr>
      <xdr:spPr>
        <a:xfrm>
          <a:off x="3530111" y="1656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153670</xdr:rowOff>
    </xdr:from>
    <xdr:to>
      <xdr:col>15</xdr:col>
      <xdr:colOff>101600</xdr:colOff>
      <xdr:row>96</xdr:row>
      <xdr:rowOff>83820</xdr:rowOff>
    </xdr:to>
    <xdr:sp macro="" textlink="">
      <xdr:nvSpPr>
        <xdr:cNvPr id="261" name="楕円 260"/>
        <xdr:cNvSpPr/>
      </xdr:nvSpPr>
      <xdr:spPr>
        <a:xfrm>
          <a:off x="2857500" y="164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74947</xdr:rowOff>
    </xdr:from>
    <xdr:ext cx="599010" cy="259045"/>
    <xdr:sp macro="" textlink="">
      <xdr:nvSpPr>
        <xdr:cNvPr id="262" name="テキスト ボックス 261"/>
        <xdr:cNvSpPr txBox="1"/>
      </xdr:nvSpPr>
      <xdr:spPr>
        <a:xfrm>
          <a:off x="2608795" y="1653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84595</xdr:rowOff>
    </xdr:from>
    <xdr:to>
      <xdr:col>10</xdr:col>
      <xdr:colOff>165100</xdr:colOff>
      <xdr:row>97</xdr:row>
      <xdr:rowOff>14745</xdr:rowOff>
    </xdr:to>
    <xdr:sp macro="" textlink="">
      <xdr:nvSpPr>
        <xdr:cNvPr id="263" name="楕円 262"/>
        <xdr:cNvSpPr/>
      </xdr:nvSpPr>
      <xdr:spPr>
        <a:xfrm>
          <a:off x="1968500" y="165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5872</xdr:rowOff>
    </xdr:from>
    <xdr:ext cx="534377" cy="259045"/>
    <xdr:sp macro="" textlink="">
      <xdr:nvSpPr>
        <xdr:cNvPr id="264" name="テキスト ボックス 263"/>
        <xdr:cNvSpPr txBox="1"/>
      </xdr:nvSpPr>
      <xdr:spPr>
        <a:xfrm>
          <a:off x="1752111" y="1663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144590</xdr:rowOff>
    </xdr:from>
    <xdr:to>
      <xdr:col>6</xdr:col>
      <xdr:colOff>38100</xdr:colOff>
      <xdr:row>97</xdr:row>
      <xdr:rowOff>74740</xdr:rowOff>
    </xdr:to>
    <xdr:sp macro="" textlink="">
      <xdr:nvSpPr>
        <xdr:cNvPr id="265" name="楕円 264"/>
        <xdr:cNvSpPr/>
      </xdr:nvSpPr>
      <xdr:spPr>
        <a:xfrm>
          <a:off x="1079500" y="166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91267</xdr:rowOff>
    </xdr:from>
    <xdr:ext cx="534377" cy="259045"/>
    <xdr:sp macro="" textlink="">
      <xdr:nvSpPr>
        <xdr:cNvPr id="266" name="テキスト ボックス 265"/>
        <xdr:cNvSpPr txBox="1"/>
      </xdr:nvSpPr>
      <xdr:spPr>
        <a:xfrm>
          <a:off x="863111" y="163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91" name="直線コネクタ 290"/>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92" name="補助費等最小値テキスト"/>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93" name="直線コネクタ 292"/>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4" name="補助費等最大値テキスト"/>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5" name="直線コネクタ 294"/>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161931</xdr:rowOff>
    </xdr:from>
    <xdr:to>
      <xdr:col>55</xdr:col>
      <xdr:colOff>0</xdr:colOff>
      <xdr:row>34</xdr:row>
      <xdr:rowOff>6331</xdr:rowOff>
    </xdr:to>
    <xdr:cxnSp macro="">
      <xdr:nvCxnSpPr>
        <xdr:cNvPr id="296" name="直線コネクタ 295"/>
        <xdr:cNvCxnSpPr/>
      </xdr:nvCxnSpPr>
      <xdr:spPr>
        <a:xfrm>
          <a:off x="9639300" y="5819781"/>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114761</xdr:rowOff>
    </xdr:from>
    <xdr:ext cx="534377" cy="259045"/>
    <xdr:sp macro="" textlink="">
      <xdr:nvSpPr>
        <xdr:cNvPr id="297" name="補助費等平均値テキスト"/>
        <xdr:cNvSpPr txBox="1"/>
      </xdr:nvSpPr>
      <xdr:spPr>
        <a:xfrm>
          <a:off x="10528300" y="611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8" name="フローチャート: 判断 297"/>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161931</xdr:rowOff>
    </xdr:from>
    <xdr:to>
      <xdr:col>50</xdr:col>
      <xdr:colOff>114300</xdr:colOff>
      <xdr:row>34</xdr:row>
      <xdr:rowOff>53175</xdr:rowOff>
    </xdr:to>
    <xdr:cxnSp macro="">
      <xdr:nvCxnSpPr>
        <xdr:cNvPr id="299" name="直線コネクタ 298"/>
        <xdr:cNvCxnSpPr/>
      </xdr:nvCxnSpPr>
      <xdr:spPr>
        <a:xfrm flipV="1">
          <a:off x="8750300" y="5819781"/>
          <a:ext cx="889000" cy="6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300" name="フローチャート: 判断 299"/>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76223</xdr:rowOff>
    </xdr:from>
    <xdr:ext cx="534377" cy="259045"/>
    <xdr:sp macro="" textlink="">
      <xdr:nvSpPr>
        <xdr:cNvPr id="301" name="テキスト ボックス 300"/>
        <xdr:cNvSpPr txBox="1"/>
      </xdr:nvSpPr>
      <xdr:spPr>
        <a:xfrm>
          <a:off x="9372111" y="62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53175</xdr:rowOff>
    </xdr:from>
    <xdr:to>
      <xdr:col>45</xdr:col>
      <xdr:colOff>177800</xdr:colOff>
      <xdr:row>35</xdr:row>
      <xdr:rowOff>68606</xdr:rowOff>
    </xdr:to>
    <xdr:cxnSp macro="">
      <xdr:nvCxnSpPr>
        <xdr:cNvPr id="302" name="直線コネクタ 301"/>
        <xdr:cNvCxnSpPr/>
      </xdr:nvCxnSpPr>
      <xdr:spPr>
        <a:xfrm flipV="1">
          <a:off x="7861300" y="5882475"/>
          <a:ext cx="889000" cy="18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303" name="フローチャート: 判断 302"/>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141984</xdr:rowOff>
    </xdr:from>
    <xdr:ext cx="534377" cy="259045"/>
    <xdr:sp macro="" textlink="">
      <xdr:nvSpPr>
        <xdr:cNvPr id="304" name="テキスト ボックス 303"/>
        <xdr:cNvSpPr txBox="1"/>
      </xdr:nvSpPr>
      <xdr:spPr>
        <a:xfrm>
          <a:off x="8483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68606</xdr:rowOff>
    </xdr:from>
    <xdr:to>
      <xdr:col>41</xdr:col>
      <xdr:colOff>50800</xdr:colOff>
      <xdr:row>36</xdr:row>
      <xdr:rowOff>158426</xdr:rowOff>
    </xdr:to>
    <xdr:cxnSp macro="">
      <xdr:nvCxnSpPr>
        <xdr:cNvPr id="305" name="直線コネクタ 304"/>
        <xdr:cNvCxnSpPr/>
      </xdr:nvCxnSpPr>
      <xdr:spPr>
        <a:xfrm flipV="1">
          <a:off x="6972300" y="6069356"/>
          <a:ext cx="889000" cy="26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103987</xdr:rowOff>
    </xdr:from>
    <xdr:to>
      <xdr:col>41</xdr:col>
      <xdr:colOff>101600</xdr:colOff>
      <xdr:row>37</xdr:row>
      <xdr:rowOff>34137</xdr:rowOff>
    </xdr:to>
    <xdr:sp macro="" textlink="">
      <xdr:nvSpPr>
        <xdr:cNvPr id="306" name="フローチャート: 判断 305"/>
        <xdr:cNvSpPr/>
      </xdr:nvSpPr>
      <xdr:spPr>
        <a:xfrm>
          <a:off x="7810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25264</xdr:rowOff>
    </xdr:from>
    <xdr:ext cx="534377" cy="259045"/>
    <xdr:sp macro="" textlink="">
      <xdr:nvSpPr>
        <xdr:cNvPr id="307" name="テキスト ボックス 306"/>
        <xdr:cNvSpPr txBox="1"/>
      </xdr:nvSpPr>
      <xdr:spPr>
        <a:xfrm>
          <a:off x="7594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106235</xdr:rowOff>
    </xdr:from>
    <xdr:to>
      <xdr:col>36</xdr:col>
      <xdr:colOff>165100</xdr:colOff>
      <xdr:row>38</xdr:row>
      <xdr:rowOff>36385</xdr:rowOff>
    </xdr:to>
    <xdr:sp macro="" textlink="">
      <xdr:nvSpPr>
        <xdr:cNvPr id="308" name="フローチャート: 判断 307"/>
        <xdr:cNvSpPr/>
      </xdr:nvSpPr>
      <xdr:spPr>
        <a:xfrm>
          <a:off x="6921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27512</xdr:rowOff>
    </xdr:from>
    <xdr:ext cx="534377" cy="259045"/>
    <xdr:sp macro="" textlink="">
      <xdr:nvSpPr>
        <xdr:cNvPr id="309" name="テキスト ボックス 308"/>
        <xdr:cNvSpPr txBox="1"/>
      </xdr:nvSpPr>
      <xdr:spPr>
        <a:xfrm>
          <a:off x="6705111"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126981</xdr:rowOff>
    </xdr:from>
    <xdr:to>
      <xdr:col>55</xdr:col>
      <xdr:colOff>50800</xdr:colOff>
      <xdr:row>34</xdr:row>
      <xdr:rowOff>57131</xdr:rowOff>
    </xdr:to>
    <xdr:sp macro="" textlink="">
      <xdr:nvSpPr>
        <xdr:cNvPr id="315" name="楕円 314"/>
        <xdr:cNvSpPr/>
      </xdr:nvSpPr>
      <xdr:spPr>
        <a:xfrm>
          <a:off x="10426700" y="57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149858</xdr:rowOff>
    </xdr:from>
    <xdr:ext cx="534377" cy="259045"/>
    <xdr:sp macro="" textlink="">
      <xdr:nvSpPr>
        <xdr:cNvPr id="316" name="補助費等該当値テキスト"/>
        <xdr:cNvSpPr txBox="1"/>
      </xdr:nvSpPr>
      <xdr:spPr>
        <a:xfrm>
          <a:off x="10528300" y="563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111131</xdr:rowOff>
    </xdr:from>
    <xdr:to>
      <xdr:col>50</xdr:col>
      <xdr:colOff>165100</xdr:colOff>
      <xdr:row>34</xdr:row>
      <xdr:rowOff>41281</xdr:rowOff>
    </xdr:to>
    <xdr:sp macro="" textlink="">
      <xdr:nvSpPr>
        <xdr:cNvPr id="317" name="楕円 316"/>
        <xdr:cNvSpPr/>
      </xdr:nvSpPr>
      <xdr:spPr>
        <a:xfrm>
          <a:off x="9588500" y="576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57808</xdr:rowOff>
    </xdr:from>
    <xdr:ext cx="534377" cy="259045"/>
    <xdr:sp macro="" textlink="">
      <xdr:nvSpPr>
        <xdr:cNvPr id="318" name="テキスト ボックス 317"/>
        <xdr:cNvSpPr txBox="1"/>
      </xdr:nvSpPr>
      <xdr:spPr>
        <a:xfrm>
          <a:off x="9372111" y="554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2375</xdr:rowOff>
    </xdr:from>
    <xdr:to>
      <xdr:col>46</xdr:col>
      <xdr:colOff>38100</xdr:colOff>
      <xdr:row>34</xdr:row>
      <xdr:rowOff>103975</xdr:rowOff>
    </xdr:to>
    <xdr:sp macro="" textlink="">
      <xdr:nvSpPr>
        <xdr:cNvPr id="319" name="楕円 318"/>
        <xdr:cNvSpPr/>
      </xdr:nvSpPr>
      <xdr:spPr>
        <a:xfrm>
          <a:off x="8699500" y="583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120502</xdr:rowOff>
    </xdr:from>
    <xdr:ext cx="534377" cy="259045"/>
    <xdr:sp macro="" textlink="">
      <xdr:nvSpPr>
        <xdr:cNvPr id="320" name="テキスト ボックス 319"/>
        <xdr:cNvSpPr txBox="1"/>
      </xdr:nvSpPr>
      <xdr:spPr>
        <a:xfrm>
          <a:off x="8483111" y="560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17806</xdr:rowOff>
    </xdr:from>
    <xdr:to>
      <xdr:col>41</xdr:col>
      <xdr:colOff>101600</xdr:colOff>
      <xdr:row>35</xdr:row>
      <xdr:rowOff>119406</xdr:rowOff>
    </xdr:to>
    <xdr:sp macro="" textlink="">
      <xdr:nvSpPr>
        <xdr:cNvPr id="321" name="楕円 320"/>
        <xdr:cNvSpPr/>
      </xdr:nvSpPr>
      <xdr:spPr>
        <a:xfrm>
          <a:off x="7810500" y="60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135933</xdr:rowOff>
    </xdr:from>
    <xdr:ext cx="534377" cy="259045"/>
    <xdr:sp macro="" textlink="">
      <xdr:nvSpPr>
        <xdr:cNvPr id="322" name="テキスト ボックス 321"/>
        <xdr:cNvSpPr txBox="1"/>
      </xdr:nvSpPr>
      <xdr:spPr>
        <a:xfrm>
          <a:off x="7594111" y="579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107626</xdr:rowOff>
    </xdr:from>
    <xdr:to>
      <xdr:col>36</xdr:col>
      <xdr:colOff>165100</xdr:colOff>
      <xdr:row>37</xdr:row>
      <xdr:rowOff>37776</xdr:rowOff>
    </xdr:to>
    <xdr:sp macro="" textlink="">
      <xdr:nvSpPr>
        <xdr:cNvPr id="323" name="楕円 322"/>
        <xdr:cNvSpPr/>
      </xdr:nvSpPr>
      <xdr:spPr>
        <a:xfrm>
          <a:off x="6921500" y="627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54303</xdr:rowOff>
    </xdr:from>
    <xdr:ext cx="534377" cy="259045"/>
    <xdr:sp macro="" textlink="">
      <xdr:nvSpPr>
        <xdr:cNvPr id="324" name="テキスト ボックス 323"/>
        <xdr:cNvSpPr txBox="1"/>
      </xdr:nvSpPr>
      <xdr:spPr>
        <a:xfrm>
          <a:off x="6705111" y="605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97834</xdr:rowOff>
    </xdr:from>
    <xdr:to>
      <xdr:col>54</xdr:col>
      <xdr:colOff>189865</xdr:colOff>
      <xdr:row>59</xdr:row>
      <xdr:rowOff>64132</xdr:rowOff>
    </xdr:to>
    <xdr:cxnSp macro="">
      <xdr:nvCxnSpPr>
        <xdr:cNvPr id="351" name="直線コネクタ 350"/>
        <xdr:cNvCxnSpPr/>
      </xdr:nvCxnSpPr>
      <xdr:spPr>
        <a:xfrm flipV="1">
          <a:off x="10475595" y="8670334"/>
          <a:ext cx="1270" cy="15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67959</xdr:rowOff>
    </xdr:from>
    <xdr:ext cx="534377" cy="259045"/>
    <xdr:sp macro="" textlink="">
      <xdr:nvSpPr>
        <xdr:cNvPr id="352" name="普通建設事業費最小値テキスト"/>
        <xdr:cNvSpPr txBox="1"/>
      </xdr:nvSpPr>
      <xdr:spPr>
        <a:xfrm>
          <a:off x="10528300" y="101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64132</xdr:rowOff>
    </xdr:from>
    <xdr:to>
      <xdr:col>55</xdr:col>
      <xdr:colOff>88900</xdr:colOff>
      <xdr:row>59</xdr:row>
      <xdr:rowOff>64132</xdr:rowOff>
    </xdr:to>
    <xdr:cxnSp macro="">
      <xdr:nvCxnSpPr>
        <xdr:cNvPr id="353" name="直線コネクタ 352"/>
        <xdr:cNvCxnSpPr/>
      </xdr:nvCxnSpPr>
      <xdr:spPr>
        <a:xfrm>
          <a:off x="10388600" y="1017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44511</xdr:rowOff>
    </xdr:from>
    <xdr:ext cx="599010" cy="259045"/>
    <xdr:sp macro="" textlink="">
      <xdr:nvSpPr>
        <xdr:cNvPr id="354" name="普通建設事業費最大値テキスト"/>
        <xdr:cNvSpPr txBox="1"/>
      </xdr:nvSpPr>
      <xdr:spPr>
        <a:xfrm>
          <a:off x="10528300" y="844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97834</xdr:rowOff>
    </xdr:from>
    <xdr:to>
      <xdr:col>55</xdr:col>
      <xdr:colOff>88900</xdr:colOff>
      <xdr:row>50</xdr:row>
      <xdr:rowOff>97834</xdr:rowOff>
    </xdr:to>
    <xdr:cxnSp macro="">
      <xdr:nvCxnSpPr>
        <xdr:cNvPr id="355" name="直線コネクタ 354"/>
        <xdr:cNvCxnSpPr/>
      </xdr:nvCxnSpPr>
      <xdr:spPr>
        <a:xfrm>
          <a:off x="10388600" y="867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8337</xdr:rowOff>
    </xdr:from>
    <xdr:to>
      <xdr:col>55</xdr:col>
      <xdr:colOff>0</xdr:colOff>
      <xdr:row>54</xdr:row>
      <xdr:rowOff>148779</xdr:rowOff>
    </xdr:to>
    <xdr:cxnSp macro="">
      <xdr:nvCxnSpPr>
        <xdr:cNvPr id="356" name="直線コネクタ 355"/>
        <xdr:cNvCxnSpPr/>
      </xdr:nvCxnSpPr>
      <xdr:spPr>
        <a:xfrm>
          <a:off x="9639300" y="9095187"/>
          <a:ext cx="838200" cy="31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118549</xdr:rowOff>
    </xdr:from>
    <xdr:ext cx="534377" cy="259045"/>
    <xdr:sp macro="" textlink="">
      <xdr:nvSpPr>
        <xdr:cNvPr id="357" name="普通建設事業費平均値テキスト"/>
        <xdr:cNvSpPr txBox="1"/>
      </xdr:nvSpPr>
      <xdr:spPr>
        <a:xfrm>
          <a:off x="10528300" y="937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140122</xdr:rowOff>
    </xdr:from>
    <xdr:to>
      <xdr:col>55</xdr:col>
      <xdr:colOff>50800</xdr:colOff>
      <xdr:row>55</xdr:row>
      <xdr:rowOff>70272</xdr:rowOff>
    </xdr:to>
    <xdr:sp macro="" textlink="">
      <xdr:nvSpPr>
        <xdr:cNvPr id="358" name="フローチャート: 判断 357"/>
        <xdr:cNvSpPr/>
      </xdr:nvSpPr>
      <xdr:spPr>
        <a:xfrm>
          <a:off x="10426700" y="93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8337</xdr:rowOff>
    </xdr:from>
    <xdr:to>
      <xdr:col>50</xdr:col>
      <xdr:colOff>114300</xdr:colOff>
      <xdr:row>55</xdr:row>
      <xdr:rowOff>70467</xdr:rowOff>
    </xdr:to>
    <xdr:cxnSp macro="">
      <xdr:nvCxnSpPr>
        <xdr:cNvPr id="359" name="直線コネクタ 358"/>
        <xdr:cNvCxnSpPr/>
      </xdr:nvCxnSpPr>
      <xdr:spPr>
        <a:xfrm flipV="1">
          <a:off x="8750300" y="9095187"/>
          <a:ext cx="889000" cy="40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110862</xdr:rowOff>
    </xdr:from>
    <xdr:to>
      <xdr:col>50</xdr:col>
      <xdr:colOff>165100</xdr:colOff>
      <xdr:row>55</xdr:row>
      <xdr:rowOff>41012</xdr:rowOff>
    </xdr:to>
    <xdr:sp macro="" textlink="">
      <xdr:nvSpPr>
        <xdr:cNvPr id="360" name="フローチャート: 判断 359"/>
        <xdr:cNvSpPr/>
      </xdr:nvSpPr>
      <xdr:spPr>
        <a:xfrm>
          <a:off x="9588500" y="936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32139</xdr:rowOff>
    </xdr:from>
    <xdr:ext cx="534377" cy="259045"/>
    <xdr:sp macro="" textlink="">
      <xdr:nvSpPr>
        <xdr:cNvPr id="361" name="テキスト ボックス 360"/>
        <xdr:cNvSpPr txBox="1"/>
      </xdr:nvSpPr>
      <xdr:spPr>
        <a:xfrm>
          <a:off x="9372111" y="946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70467</xdr:rowOff>
    </xdr:from>
    <xdr:to>
      <xdr:col>45</xdr:col>
      <xdr:colOff>177800</xdr:colOff>
      <xdr:row>56</xdr:row>
      <xdr:rowOff>105508</xdr:rowOff>
    </xdr:to>
    <xdr:cxnSp macro="">
      <xdr:nvCxnSpPr>
        <xdr:cNvPr id="362" name="直線コネクタ 361"/>
        <xdr:cNvCxnSpPr/>
      </xdr:nvCxnSpPr>
      <xdr:spPr>
        <a:xfrm flipV="1">
          <a:off x="7861300" y="9500217"/>
          <a:ext cx="889000" cy="20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155161</xdr:rowOff>
    </xdr:from>
    <xdr:to>
      <xdr:col>46</xdr:col>
      <xdr:colOff>38100</xdr:colOff>
      <xdr:row>55</xdr:row>
      <xdr:rowOff>85311</xdr:rowOff>
    </xdr:to>
    <xdr:sp macro="" textlink="">
      <xdr:nvSpPr>
        <xdr:cNvPr id="363" name="フローチャート: 判断 362"/>
        <xdr:cNvSpPr/>
      </xdr:nvSpPr>
      <xdr:spPr>
        <a:xfrm>
          <a:off x="8699500" y="941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101838</xdr:rowOff>
    </xdr:from>
    <xdr:ext cx="534377" cy="259045"/>
    <xdr:sp macro="" textlink="">
      <xdr:nvSpPr>
        <xdr:cNvPr id="364" name="テキスト ボックス 363"/>
        <xdr:cNvSpPr txBox="1"/>
      </xdr:nvSpPr>
      <xdr:spPr>
        <a:xfrm>
          <a:off x="8483111" y="91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33858</xdr:rowOff>
    </xdr:from>
    <xdr:to>
      <xdr:col>41</xdr:col>
      <xdr:colOff>50800</xdr:colOff>
      <xdr:row>56</xdr:row>
      <xdr:rowOff>105508</xdr:rowOff>
    </xdr:to>
    <xdr:cxnSp macro="">
      <xdr:nvCxnSpPr>
        <xdr:cNvPr id="365" name="直線コネクタ 364"/>
        <xdr:cNvCxnSpPr/>
      </xdr:nvCxnSpPr>
      <xdr:spPr>
        <a:xfrm>
          <a:off x="6972300" y="9463608"/>
          <a:ext cx="889000" cy="24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112560</xdr:rowOff>
    </xdr:from>
    <xdr:to>
      <xdr:col>41</xdr:col>
      <xdr:colOff>101600</xdr:colOff>
      <xdr:row>56</xdr:row>
      <xdr:rowOff>42710</xdr:rowOff>
    </xdr:to>
    <xdr:sp macro="" textlink="">
      <xdr:nvSpPr>
        <xdr:cNvPr id="366" name="フローチャート: 判断 365"/>
        <xdr:cNvSpPr/>
      </xdr:nvSpPr>
      <xdr:spPr>
        <a:xfrm>
          <a:off x="7810500" y="95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59237</xdr:rowOff>
    </xdr:from>
    <xdr:ext cx="534377" cy="259045"/>
    <xdr:sp macro="" textlink="">
      <xdr:nvSpPr>
        <xdr:cNvPr id="367" name="テキスト ボックス 366"/>
        <xdr:cNvSpPr txBox="1"/>
      </xdr:nvSpPr>
      <xdr:spPr>
        <a:xfrm>
          <a:off x="7594111" y="93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13707</xdr:rowOff>
    </xdr:from>
    <xdr:to>
      <xdr:col>36</xdr:col>
      <xdr:colOff>165100</xdr:colOff>
      <xdr:row>56</xdr:row>
      <xdr:rowOff>115307</xdr:rowOff>
    </xdr:to>
    <xdr:sp macro="" textlink="">
      <xdr:nvSpPr>
        <xdr:cNvPr id="368" name="フローチャート: 判断 367"/>
        <xdr:cNvSpPr/>
      </xdr:nvSpPr>
      <xdr:spPr>
        <a:xfrm>
          <a:off x="6921500" y="961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106434</xdr:rowOff>
    </xdr:from>
    <xdr:ext cx="534377" cy="259045"/>
    <xdr:sp macro="" textlink="">
      <xdr:nvSpPr>
        <xdr:cNvPr id="369" name="テキスト ボックス 368"/>
        <xdr:cNvSpPr txBox="1"/>
      </xdr:nvSpPr>
      <xdr:spPr>
        <a:xfrm>
          <a:off x="6705111" y="970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97979</xdr:rowOff>
    </xdr:from>
    <xdr:to>
      <xdr:col>55</xdr:col>
      <xdr:colOff>50800</xdr:colOff>
      <xdr:row>55</xdr:row>
      <xdr:rowOff>28129</xdr:rowOff>
    </xdr:to>
    <xdr:sp macro="" textlink="">
      <xdr:nvSpPr>
        <xdr:cNvPr id="375" name="楕円 374"/>
        <xdr:cNvSpPr/>
      </xdr:nvSpPr>
      <xdr:spPr>
        <a:xfrm>
          <a:off x="10426700" y="93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120856</xdr:rowOff>
    </xdr:from>
    <xdr:ext cx="534377" cy="259045"/>
    <xdr:sp macro="" textlink="">
      <xdr:nvSpPr>
        <xdr:cNvPr id="376" name="普通建設事業費該当値テキスト"/>
        <xdr:cNvSpPr txBox="1"/>
      </xdr:nvSpPr>
      <xdr:spPr>
        <a:xfrm>
          <a:off x="10528300" y="920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128987</xdr:rowOff>
    </xdr:from>
    <xdr:to>
      <xdr:col>50</xdr:col>
      <xdr:colOff>165100</xdr:colOff>
      <xdr:row>53</xdr:row>
      <xdr:rowOff>59137</xdr:rowOff>
    </xdr:to>
    <xdr:sp macro="" textlink="">
      <xdr:nvSpPr>
        <xdr:cNvPr id="377" name="楕円 376"/>
        <xdr:cNvSpPr/>
      </xdr:nvSpPr>
      <xdr:spPr>
        <a:xfrm>
          <a:off x="9588500" y="904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75664</xdr:rowOff>
    </xdr:from>
    <xdr:ext cx="534377" cy="259045"/>
    <xdr:sp macro="" textlink="">
      <xdr:nvSpPr>
        <xdr:cNvPr id="378" name="テキスト ボックス 377"/>
        <xdr:cNvSpPr txBox="1"/>
      </xdr:nvSpPr>
      <xdr:spPr>
        <a:xfrm>
          <a:off x="9372111" y="881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19667</xdr:rowOff>
    </xdr:from>
    <xdr:to>
      <xdr:col>46</xdr:col>
      <xdr:colOff>38100</xdr:colOff>
      <xdr:row>55</xdr:row>
      <xdr:rowOff>121267</xdr:rowOff>
    </xdr:to>
    <xdr:sp macro="" textlink="">
      <xdr:nvSpPr>
        <xdr:cNvPr id="379" name="楕円 378"/>
        <xdr:cNvSpPr/>
      </xdr:nvSpPr>
      <xdr:spPr>
        <a:xfrm>
          <a:off x="8699500" y="944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112394</xdr:rowOff>
    </xdr:from>
    <xdr:ext cx="534377" cy="259045"/>
    <xdr:sp macro="" textlink="">
      <xdr:nvSpPr>
        <xdr:cNvPr id="380" name="テキスト ボックス 379"/>
        <xdr:cNvSpPr txBox="1"/>
      </xdr:nvSpPr>
      <xdr:spPr>
        <a:xfrm>
          <a:off x="8483111" y="95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54708</xdr:rowOff>
    </xdr:from>
    <xdr:to>
      <xdr:col>41</xdr:col>
      <xdr:colOff>101600</xdr:colOff>
      <xdr:row>56</xdr:row>
      <xdr:rowOff>156308</xdr:rowOff>
    </xdr:to>
    <xdr:sp macro="" textlink="">
      <xdr:nvSpPr>
        <xdr:cNvPr id="381" name="楕円 380"/>
        <xdr:cNvSpPr/>
      </xdr:nvSpPr>
      <xdr:spPr>
        <a:xfrm>
          <a:off x="7810500" y="965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147435</xdr:rowOff>
    </xdr:from>
    <xdr:ext cx="534377" cy="259045"/>
    <xdr:sp macro="" textlink="">
      <xdr:nvSpPr>
        <xdr:cNvPr id="382" name="テキスト ボックス 381"/>
        <xdr:cNvSpPr txBox="1"/>
      </xdr:nvSpPr>
      <xdr:spPr>
        <a:xfrm>
          <a:off x="7594111" y="974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154508</xdr:rowOff>
    </xdr:from>
    <xdr:to>
      <xdr:col>36</xdr:col>
      <xdr:colOff>165100</xdr:colOff>
      <xdr:row>55</xdr:row>
      <xdr:rowOff>84658</xdr:rowOff>
    </xdr:to>
    <xdr:sp macro="" textlink="">
      <xdr:nvSpPr>
        <xdr:cNvPr id="383" name="楕円 382"/>
        <xdr:cNvSpPr/>
      </xdr:nvSpPr>
      <xdr:spPr>
        <a:xfrm>
          <a:off x="6921500" y="94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101185</xdr:rowOff>
    </xdr:from>
    <xdr:ext cx="534377" cy="259045"/>
    <xdr:sp macro="" textlink="">
      <xdr:nvSpPr>
        <xdr:cNvPr id="384" name="テキスト ボックス 383"/>
        <xdr:cNvSpPr txBox="1"/>
      </xdr:nvSpPr>
      <xdr:spPr>
        <a:xfrm>
          <a:off x="6705111" y="918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79075</xdr:rowOff>
    </xdr:from>
    <xdr:to>
      <xdr:col>54</xdr:col>
      <xdr:colOff>189865</xdr:colOff>
      <xdr:row>78</xdr:row>
      <xdr:rowOff>136134</xdr:rowOff>
    </xdr:to>
    <xdr:cxnSp macro="">
      <xdr:nvCxnSpPr>
        <xdr:cNvPr id="406" name="直線コネクタ 405"/>
        <xdr:cNvCxnSpPr/>
      </xdr:nvCxnSpPr>
      <xdr:spPr>
        <a:xfrm flipV="1">
          <a:off x="10475595" y="12080575"/>
          <a:ext cx="1270" cy="142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139961</xdr:rowOff>
    </xdr:from>
    <xdr:ext cx="313932" cy="259045"/>
    <xdr:sp macro="" textlink="">
      <xdr:nvSpPr>
        <xdr:cNvPr id="407" name="普通建設事業費 （ うち新規整備　）最小値テキスト"/>
        <xdr:cNvSpPr txBox="1"/>
      </xdr:nvSpPr>
      <xdr:spPr>
        <a:xfrm>
          <a:off x="10528300" y="13513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136134</xdr:rowOff>
    </xdr:from>
    <xdr:to>
      <xdr:col>55</xdr:col>
      <xdr:colOff>88900</xdr:colOff>
      <xdr:row>78</xdr:row>
      <xdr:rowOff>136134</xdr:rowOff>
    </xdr:to>
    <xdr:cxnSp macro="">
      <xdr:nvCxnSpPr>
        <xdr:cNvPr id="408" name="直線コネクタ 407"/>
        <xdr:cNvCxnSpPr/>
      </xdr:nvCxnSpPr>
      <xdr:spPr>
        <a:xfrm>
          <a:off x="10388600" y="1350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25752</xdr:rowOff>
    </xdr:from>
    <xdr:ext cx="534377" cy="259045"/>
    <xdr:sp macro="" textlink="">
      <xdr:nvSpPr>
        <xdr:cNvPr id="409" name="普通建設事業費 （ うち新規整備　）最大値テキスト"/>
        <xdr:cNvSpPr txBox="1"/>
      </xdr:nvSpPr>
      <xdr:spPr>
        <a:xfrm>
          <a:off x="10528300" y="1185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79075</xdr:rowOff>
    </xdr:from>
    <xdr:to>
      <xdr:col>55</xdr:col>
      <xdr:colOff>88900</xdr:colOff>
      <xdr:row>70</xdr:row>
      <xdr:rowOff>79075</xdr:rowOff>
    </xdr:to>
    <xdr:cxnSp macro="">
      <xdr:nvCxnSpPr>
        <xdr:cNvPr id="410" name="直線コネクタ 409"/>
        <xdr:cNvCxnSpPr/>
      </xdr:nvCxnSpPr>
      <xdr:spPr>
        <a:xfrm>
          <a:off x="10388600" y="12080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35092</xdr:rowOff>
    </xdr:from>
    <xdr:to>
      <xdr:col>55</xdr:col>
      <xdr:colOff>0</xdr:colOff>
      <xdr:row>78</xdr:row>
      <xdr:rowOff>90643</xdr:rowOff>
    </xdr:to>
    <xdr:cxnSp macro="">
      <xdr:nvCxnSpPr>
        <xdr:cNvPr id="411" name="直線コネクタ 410"/>
        <xdr:cNvCxnSpPr/>
      </xdr:nvCxnSpPr>
      <xdr:spPr>
        <a:xfrm>
          <a:off x="9639300" y="13408192"/>
          <a:ext cx="838200" cy="5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71041</xdr:rowOff>
    </xdr:from>
    <xdr:ext cx="534377" cy="259045"/>
    <xdr:sp macro="" textlink="">
      <xdr:nvSpPr>
        <xdr:cNvPr id="412" name="普通建設事業費 （ うち新規整備　）平均値テキスト"/>
        <xdr:cNvSpPr txBox="1"/>
      </xdr:nvSpPr>
      <xdr:spPr>
        <a:xfrm>
          <a:off x="10528300" y="1275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48164</xdr:rowOff>
    </xdr:from>
    <xdr:to>
      <xdr:col>55</xdr:col>
      <xdr:colOff>50800</xdr:colOff>
      <xdr:row>75</xdr:row>
      <xdr:rowOff>149765</xdr:rowOff>
    </xdr:to>
    <xdr:sp macro="" textlink="">
      <xdr:nvSpPr>
        <xdr:cNvPr id="413" name="フローチャート: 判断 412"/>
        <xdr:cNvSpPr/>
      </xdr:nvSpPr>
      <xdr:spPr>
        <a:xfrm>
          <a:off x="10426700" y="129069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35092</xdr:rowOff>
    </xdr:from>
    <xdr:to>
      <xdr:col>50</xdr:col>
      <xdr:colOff>114300</xdr:colOff>
      <xdr:row>78</xdr:row>
      <xdr:rowOff>90870</xdr:rowOff>
    </xdr:to>
    <xdr:cxnSp macro="">
      <xdr:nvCxnSpPr>
        <xdr:cNvPr id="414" name="直線コネクタ 413"/>
        <xdr:cNvCxnSpPr/>
      </xdr:nvCxnSpPr>
      <xdr:spPr>
        <a:xfrm flipV="1">
          <a:off x="8750300" y="13408192"/>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80350</xdr:rowOff>
    </xdr:from>
    <xdr:to>
      <xdr:col>50</xdr:col>
      <xdr:colOff>165100</xdr:colOff>
      <xdr:row>75</xdr:row>
      <xdr:rowOff>10500</xdr:rowOff>
    </xdr:to>
    <xdr:sp macro="" textlink="">
      <xdr:nvSpPr>
        <xdr:cNvPr id="415" name="フローチャート: 判断 414"/>
        <xdr:cNvSpPr/>
      </xdr:nvSpPr>
      <xdr:spPr>
        <a:xfrm>
          <a:off x="9588500" y="1276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27027</xdr:rowOff>
    </xdr:from>
    <xdr:ext cx="534377" cy="259045"/>
    <xdr:sp macro="" textlink="">
      <xdr:nvSpPr>
        <xdr:cNvPr id="416" name="テキスト ボックス 415"/>
        <xdr:cNvSpPr txBox="1"/>
      </xdr:nvSpPr>
      <xdr:spPr>
        <a:xfrm>
          <a:off x="9372111" y="1254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157302</xdr:rowOff>
    </xdr:from>
    <xdr:to>
      <xdr:col>45</xdr:col>
      <xdr:colOff>177800</xdr:colOff>
      <xdr:row>78</xdr:row>
      <xdr:rowOff>90870</xdr:rowOff>
    </xdr:to>
    <xdr:cxnSp macro="">
      <xdr:nvCxnSpPr>
        <xdr:cNvPr id="417" name="直線コネクタ 416"/>
        <xdr:cNvCxnSpPr/>
      </xdr:nvCxnSpPr>
      <xdr:spPr>
        <a:xfrm>
          <a:off x="7861300" y="13187502"/>
          <a:ext cx="889000" cy="27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150119</xdr:rowOff>
    </xdr:from>
    <xdr:to>
      <xdr:col>46</xdr:col>
      <xdr:colOff>38100</xdr:colOff>
      <xdr:row>74</xdr:row>
      <xdr:rowOff>80269</xdr:rowOff>
    </xdr:to>
    <xdr:sp macro="" textlink="">
      <xdr:nvSpPr>
        <xdr:cNvPr id="418" name="フローチャート: 判断 417"/>
        <xdr:cNvSpPr/>
      </xdr:nvSpPr>
      <xdr:spPr>
        <a:xfrm>
          <a:off x="8699500" y="1266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96796</xdr:rowOff>
    </xdr:from>
    <xdr:ext cx="534377" cy="259045"/>
    <xdr:sp macro="" textlink="">
      <xdr:nvSpPr>
        <xdr:cNvPr id="419" name="テキスト ボックス 418"/>
        <xdr:cNvSpPr txBox="1"/>
      </xdr:nvSpPr>
      <xdr:spPr>
        <a:xfrm>
          <a:off x="8483111" y="124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120132</xdr:rowOff>
    </xdr:from>
    <xdr:to>
      <xdr:col>41</xdr:col>
      <xdr:colOff>50800</xdr:colOff>
      <xdr:row>76</xdr:row>
      <xdr:rowOff>157302</xdr:rowOff>
    </xdr:to>
    <xdr:cxnSp macro="">
      <xdr:nvCxnSpPr>
        <xdr:cNvPr id="420" name="直線コネクタ 419"/>
        <xdr:cNvCxnSpPr/>
      </xdr:nvCxnSpPr>
      <xdr:spPr>
        <a:xfrm>
          <a:off x="6972300" y="13150332"/>
          <a:ext cx="8890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90729</xdr:rowOff>
    </xdr:from>
    <xdr:to>
      <xdr:col>41</xdr:col>
      <xdr:colOff>101600</xdr:colOff>
      <xdr:row>73</xdr:row>
      <xdr:rowOff>20879</xdr:rowOff>
    </xdr:to>
    <xdr:sp macro="" textlink="">
      <xdr:nvSpPr>
        <xdr:cNvPr id="421" name="フローチャート: 判断 420"/>
        <xdr:cNvSpPr/>
      </xdr:nvSpPr>
      <xdr:spPr>
        <a:xfrm>
          <a:off x="7810500" y="1243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37406</xdr:rowOff>
    </xdr:from>
    <xdr:ext cx="534377" cy="259045"/>
    <xdr:sp macro="" textlink="">
      <xdr:nvSpPr>
        <xdr:cNvPr id="422" name="テキスト ボックス 421"/>
        <xdr:cNvSpPr txBox="1"/>
      </xdr:nvSpPr>
      <xdr:spPr>
        <a:xfrm>
          <a:off x="7594111" y="122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145593</xdr:rowOff>
    </xdr:from>
    <xdr:to>
      <xdr:col>36</xdr:col>
      <xdr:colOff>165100</xdr:colOff>
      <xdr:row>73</xdr:row>
      <xdr:rowOff>75743</xdr:rowOff>
    </xdr:to>
    <xdr:sp macro="" textlink="">
      <xdr:nvSpPr>
        <xdr:cNvPr id="423" name="フローチャート: 判断 422"/>
        <xdr:cNvSpPr/>
      </xdr:nvSpPr>
      <xdr:spPr>
        <a:xfrm>
          <a:off x="6921500" y="1248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92270</xdr:rowOff>
    </xdr:from>
    <xdr:ext cx="534377" cy="259045"/>
    <xdr:sp macro="" textlink="">
      <xdr:nvSpPr>
        <xdr:cNvPr id="424" name="テキスト ボックス 423"/>
        <xdr:cNvSpPr txBox="1"/>
      </xdr:nvSpPr>
      <xdr:spPr>
        <a:xfrm>
          <a:off x="6705111" y="1226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39843</xdr:rowOff>
    </xdr:from>
    <xdr:to>
      <xdr:col>55</xdr:col>
      <xdr:colOff>50800</xdr:colOff>
      <xdr:row>78</xdr:row>
      <xdr:rowOff>141443</xdr:rowOff>
    </xdr:to>
    <xdr:sp macro="" textlink="">
      <xdr:nvSpPr>
        <xdr:cNvPr id="430" name="楕円 429"/>
        <xdr:cNvSpPr/>
      </xdr:nvSpPr>
      <xdr:spPr>
        <a:xfrm>
          <a:off x="10426700" y="134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126220</xdr:rowOff>
    </xdr:from>
    <xdr:ext cx="469744" cy="259045"/>
    <xdr:sp macro="" textlink="">
      <xdr:nvSpPr>
        <xdr:cNvPr id="431" name="普通建設事業費 （ うち新規整備　）該当値テキスト"/>
        <xdr:cNvSpPr txBox="1"/>
      </xdr:nvSpPr>
      <xdr:spPr>
        <a:xfrm>
          <a:off x="10528300" y="1332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155742</xdr:rowOff>
    </xdr:from>
    <xdr:to>
      <xdr:col>50</xdr:col>
      <xdr:colOff>165100</xdr:colOff>
      <xdr:row>78</xdr:row>
      <xdr:rowOff>85892</xdr:rowOff>
    </xdr:to>
    <xdr:sp macro="" textlink="">
      <xdr:nvSpPr>
        <xdr:cNvPr id="432" name="楕円 431"/>
        <xdr:cNvSpPr/>
      </xdr:nvSpPr>
      <xdr:spPr>
        <a:xfrm>
          <a:off x="9588500" y="133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77019</xdr:rowOff>
    </xdr:from>
    <xdr:ext cx="469744" cy="259045"/>
    <xdr:sp macro="" textlink="">
      <xdr:nvSpPr>
        <xdr:cNvPr id="433" name="テキスト ボックス 432"/>
        <xdr:cNvSpPr txBox="1"/>
      </xdr:nvSpPr>
      <xdr:spPr>
        <a:xfrm>
          <a:off x="9404428" y="1345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40070</xdr:rowOff>
    </xdr:from>
    <xdr:to>
      <xdr:col>46</xdr:col>
      <xdr:colOff>38100</xdr:colOff>
      <xdr:row>78</xdr:row>
      <xdr:rowOff>141670</xdr:rowOff>
    </xdr:to>
    <xdr:sp macro="" textlink="">
      <xdr:nvSpPr>
        <xdr:cNvPr id="434" name="楕円 433"/>
        <xdr:cNvSpPr/>
      </xdr:nvSpPr>
      <xdr:spPr>
        <a:xfrm>
          <a:off x="8699500" y="134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132797</xdr:rowOff>
    </xdr:from>
    <xdr:ext cx="469744" cy="259045"/>
    <xdr:sp macro="" textlink="">
      <xdr:nvSpPr>
        <xdr:cNvPr id="435" name="テキスト ボックス 434"/>
        <xdr:cNvSpPr txBox="1"/>
      </xdr:nvSpPr>
      <xdr:spPr>
        <a:xfrm>
          <a:off x="8515428" y="1350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106502</xdr:rowOff>
    </xdr:from>
    <xdr:to>
      <xdr:col>41</xdr:col>
      <xdr:colOff>101600</xdr:colOff>
      <xdr:row>77</xdr:row>
      <xdr:rowOff>36652</xdr:rowOff>
    </xdr:to>
    <xdr:sp macro="" textlink="">
      <xdr:nvSpPr>
        <xdr:cNvPr id="436" name="楕円 435"/>
        <xdr:cNvSpPr/>
      </xdr:nvSpPr>
      <xdr:spPr>
        <a:xfrm>
          <a:off x="7810500" y="131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27779</xdr:rowOff>
    </xdr:from>
    <xdr:ext cx="469744" cy="259045"/>
    <xdr:sp macro="" textlink="">
      <xdr:nvSpPr>
        <xdr:cNvPr id="437" name="テキスト ボックス 436"/>
        <xdr:cNvSpPr txBox="1"/>
      </xdr:nvSpPr>
      <xdr:spPr>
        <a:xfrm>
          <a:off x="7626428" y="132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69332</xdr:rowOff>
    </xdr:from>
    <xdr:to>
      <xdr:col>36</xdr:col>
      <xdr:colOff>165100</xdr:colOff>
      <xdr:row>76</xdr:row>
      <xdr:rowOff>170932</xdr:rowOff>
    </xdr:to>
    <xdr:sp macro="" textlink="">
      <xdr:nvSpPr>
        <xdr:cNvPr id="438" name="楕円 437"/>
        <xdr:cNvSpPr/>
      </xdr:nvSpPr>
      <xdr:spPr>
        <a:xfrm>
          <a:off x="6921500" y="1309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162059</xdr:rowOff>
    </xdr:from>
    <xdr:ext cx="469744" cy="259045"/>
    <xdr:sp macro="" textlink="">
      <xdr:nvSpPr>
        <xdr:cNvPr id="439" name="テキスト ボックス 438"/>
        <xdr:cNvSpPr txBox="1"/>
      </xdr:nvSpPr>
      <xdr:spPr>
        <a:xfrm>
          <a:off x="6737428" y="131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5" name="直線コネクタ 464"/>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6" name="普通建設事業費 （ うち更新整備　）最小値テキスト"/>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7" name="直線コネクタ 466"/>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68" name="普通建設事業費 （ うち更新整備　）最大値テキスト"/>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69" name="直線コネクタ 468"/>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92103</xdr:rowOff>
    </xdr:from>
    <xdr:to>
      <xdr:col>55</xdr:col>
      <xdr:colOff>0</xdr:colOff>
      <xdr:row>95</xdr:row>
      <xdr:rowOff>17807</xdr:rowOff>
    </xdr:to>
    <xdr:cxnSp macro="">
      <xdr:nvCxnSpPr>
        <xdr:cNvPr id="470" name="直線コネクタ 469"/>
        <xdr:cNvCxnSpPr/>
      </xdr:nvCxnSpPr>
      <xdr:spPr>
        <a:xfrm>
          <a:off x="9639300" y="15865503"/>
          <a:ext cx="838200" cy="44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78920</xdr:rowOff>
    </xdr:from>
    <xdr:ext cx="534377" cy="259045"/>
    <xdr:sp macro="" textlink="">
      <xdr:nvSpPr>
        <xdr:cNvPr id="471" name="普通建設事業費 （ うち更新整備　）平均値テキスト"/>
        <xdr:cNvSpPr txBox="1"/>
      </xdr:nvSpPr>
      <xdr:spPr>
        <a:xfrm>
          <a:off x="10528300" y="1636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72" name="フローチャート: 判断 471"/>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92103</xdr:rowOff>
    </xdr:from>
    <xdr:to>
      <xdr:col>50</xdr:col>
      <xdr:colOff>114300</xdr:colOff>
      <xdr:row>94</xdr:row>
      <xdr:rowOff>162021</xdr:rowOff>
    </xdr:to>
    <xdr:cxnSp macro="">
      <xdr:nvCxnSpPr>
        <xdr:cNvPr id="473" name="直線コネクタ 472"/>
        <xdr:cNvCxnSpPr/>
      </xdr:nvCxnSpPr>
      <xdr:spPr>
        <a:xfrm flipV="1">
          <a:off x="8750300" y="15865503"/>
          <a:ext cx="889000" cy="4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4" name="フローチャート: 判断 473"/>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66510</xdr:rowOff>
    </xdr:from>
    <xdr:ext cx="534377" cy="259045"/>
    <xdr:sp macro="" textlink="">
      <xdr:nvSpPr>
        <xdr:cNvPr id="475" name="テキスト ボックス 474"/>
        <xdr:cNvSpPr txBox="1"/>
      </xdr:nvSpPr>
      <xdr:spPr>
        <a:xfrm>
          <a:off x="9372111" y="165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162021</xdr:rowOff>
    </xdr:from>
    <xdr:to>
      <xdr:col>45</xdr:col>
      <xdr:colOff>177800</xdr:colOff>
      <xdr:row>96</xdr:row>
      <xdr:rowOff>28142</xdr:rowOff>
    </xdr:to>
    <xdr:cxnSp macro="">
      <xdr:nvCxnSpPr>
        <xdr:cNvPr id="476" name="直線コネクタ 475"/>
        <xdr:cNvCxnSpPr/>
      </xdr:nvCxnSpPr>
      <xdr:spPr>
        <a:xfrm flipV="1">
          <a:off x="7861300" y="16278321"/>
          <a:ext cx="889000" cy="20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7" name="フローチャート: 判断 476"/>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148268</xdr:rowOff>
    </xdr:from>
    <xdr:ext cx="534377" cy="259045"/>
    <xdr:sp macro="" textlink="">
      <xdr:nvSpPr>
        <xdr:cNvPr id="478" name="テキスト ボックス 477"/>
        <xdr:cNvSpPr txBox="1"/>
      </xdr:nvSpPr>
      <xdr:spPr>
        <a:xfrm>
          <a:off x="8483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74679</xdr:rowOff>
    </xdr:from>
    <xdr:to>
      <xdr:col>41</xdr:col>
      <xdr:colOff>50800</xdr:colOff>
      <xdr:row>96</xdr:row>
      <xdr:rowOff>28142</xdr:rowOff>
    </xdr:to>
    <xdr:cxnSp macro="">
      <xdr:nvCxnSpPr>
        <xdr:cNvPr id="479" name="直線コネクタ 478"/>
        <xdr:cNvCxnSpPr/>
      </xdr:nvCxnSpPr>
      <xdr:spPr>
        <a:xfrm>
          <a:off x="6972300" y="16362429"/>
          <a:ext cx="889000" cy="12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24386</xdr:rowOff>
    </xdr:from>
    <xdr:to>
      <xdr:col>41</xdr:col>
      <xdr:colOff>101600</xdr:colOff>
      <xdr:row>97</xdr:row>
      <xdr:rowOff>125986</xdr:rowOff>
    </xdr:to>
    <xdr:sp macro="" textlink="">
      <xdr:nvSpPr>
        <xdr:cNvPr id="480" name="フローチャート: 判断 479"/>
        <xdr:cNvSpPr/>
      </xdr:nvSpPr>
      <xdr:spPr>
        <a:xfrm>
          <a:off x="7810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117113</xdr:rowOff>
    </xdr:from>
    <xdr:ext cx="534377" cy="259045"/>
    <xdr:sp macro="" textlink="">
      <xdr:nvSpPr>
        <xdr:cNvPr id="481" name="テキスト ボックス 480"/>
        <xdr:cNvSpPr txBox="1"/>
      </xdr:nvSpPr>
      <xdr:spPr>
        <a:xfrm>
          <a:off x="7594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82" name="フローチャート: 判断 481"/>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134797</xdr:rowOff>
    </xdr:from>
    <xdr:ext cx="534377" cy="259045"/>
    <xdr:sp macro="" textlink="">
      <xdr:nvSpPr>
        <xdr:cNvPr id="483" name="テキスト ボックス 482"/>
        <xdr:cNvSpPr txBox="1"/>
      </xdr:nvSpPr>
      <xdr:spPr>
        <a:xfrm>
          <a:off x="6705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138457</xdr:rowOff>
    </xdr:from>
    <xdr:to>
      <xdr:col>55</xdr:col>
      <xdr:colOff>50800</xdr:colOff>
      <xdr:row>95</xdr:row>
      <xdr:rowOff>68607</xdr:rowOff>
    </xdr:to>
    <xdr:sp macro="" textlink="">
      <xdr:nvSpPr>
        <xdr:cNvPr id="489" name="楕円 488"/>
        <xdr:cNvSpPr/>
      </xdr:nvSpPr>
      <xdr:spPr>
        <a:xfrm>
          <a:off x="10426700" y="1625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161334</xdr:rowOff>
    </xdr:from>
    <xdr:ext cx="534377" cy="259045"/>
    <xdr:sp macro="" textlink="">
      <xdr:nvSpPr>
        <xdr:cNvPr id="490" name="普通建設事業費 （ うち更新整備　）該当値テキスト"/>
        <xdr:cNvSpPr txBox="1"/>
      </xdr:nvSpPr>
      <xdr:spPr>
        <a:xfrm>
          <a:off x="10528300" y="1610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41303</xdr:rowOff>
    </xdr:from>
    <xdr:to>
      <xdr:col>50</xdr:col>
      <xdr:colOff>165100</xdr:colOff>
      <xdr:row>92</xdr:row>
      <xdr:rowOff>142903</xdr:rowOff>
    </xdr:to>
    <xdr:sp macro="" textlink="">
      <xdr:nvSpPr>
        <xdr:cNvPr id="491" name="楕円 490"/>
        <xdr:cNvSpPr/>
      </xdr:nvSpPr>
      <xdr:spPr>
        <a:xfrm>
          <a:off x="9588500" y="1581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159430</xdr:rowOff>
    </xdr:from>
    <xdr:ext cx="534377" cy="259045"/>
    <xdr:sp macro="" textlink="">
      <xdr:nvSpPr>
        <xdr:cNvPr id="492" name="テキスト ボックス 491"/>
        <xdr:cNvSpPr txBox="1"/>
      </xdr:nvSpPr>
      <xdr:spPr>
        <a:xfrm>
          <a:off x="9372111" y="1558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111221</xdr:rowOff>
    </xdr:from>
    <xdr:to>
      <xdr:col>46</xdr:col>
      <xdr:colOff>38100</xdr:colOff>
      <xdr:row>95</xdr:row>
      <xdr:rowOff>41371</xdr:rowOff>
    </xdr:to>
    <xdr:sp macro="" textlink="">
      <xdr:nvSpPr>
        <xdr:cNvPr id="493" name="楕円 492"/>
        <xdr:cNvSpPr/>
      </xdr:nvSpPr>
      <xdr:spPr>
        <a:xfrm>
          <a:off x="8699500" y="162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57898</xdr:rowOff>
    </xdr:from>
    <xdr:ext cx="534377" cy="259045"/>
    <xdr:sp macro="" textlink="">
      <xdr:nvSpPr>
        <xdr:cNvPr id="494" name="テキスト ボックス 493"/>
        <xdr:cNvSpPr txBox="1"/>
      </xdr:nvSpPr>
      <xdr:spPr>
        <a:xfrm>
          <a:off x="8483111" y="160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148792</xdr:rowOff>
    </xdr:from>
    <xdr:to>
      <xdr:col>41</xdr:col>
      <xdr:colOff>101600</xdr:colOff>
      <xdr:row>96</xdr:row>
      <xdr:rowOff>78942</xdr:rowOff>
    </xdr:to>
    <xdr:sp macro="" textlink="">
      <xdr:nvSpPr>
        <xdr:cNvPr id="495" name="楕円 494"/>
        <xdr:cNvSpPr/>
      </xdr:nvSpPr>
      <xdr:spPr>
        <a:xfrm>
          <a:off x="7810500" y="164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95469</xdr:rowOff>
    </xdr:from>
    <xdr:ext cx="534377" cy="259045"/>
    <xdr:sp macro="" textlink="">
      <xdr:nvSpPr>
        <xdr:cNvPr id="496" name="テキスト ボックス 495"/>
        <xdr:cNvSpPr txBox="1"/>
      </xdr:nvSpPr>
      <xdr:spPr>
        <a:xfrm>
          <a:off x="7594111" y="1621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23879</xdr:rowOff>
    </xdr:from>
    <xdr:to>
      <xdr:col>36</xdr:col>
      <xdr:colOff>165100</xdr:colOff>
      <xdr:row>95</xdr:row>
      <xdr:rowOff>125479</xdr:rowOff>
    </xdr:to>
    <xdr:sp macro="" textlink="">
      <xdr:nvSpPr>
        <xdr:cNvPr id="497" name="楕円 496"/>
        <xdr:cNvSpPr/>
      </xdr:nvSpPr>
      <xdr:spPr>
        <a:xfrm>
          <a:off x="6921500" y="1631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142006</xdr:rowOff>
    </xdr:from>
    <xdr:ext cx="534377" cy="259045"/>
    <xdr:sp macro="" textlink="">
      <xdr:nvSpPr>
        <xdr:cNvPr id="498" name="テキスト ボックス 497"/>
        <xdr:cNvSpPr txBox="1"/>
      </xdr:nvSpPr>
      <xdr:spPr>
        <a:xfrm>
          <a:off x="6705111" y="1608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38136</xdr:rowOff>
    </xdr:from>
    <xdr:to>
      <xdr:col>85</xdr:col>
      <xdr:colOff>126364</xdr:colOff>
      <xdr:row>39</xdr:row>
      <xdr:rowOff>98878</xdr:rowOff>
    </xdr:to>
    <xdr:cxnSp macro="">
      <xdr:nvCxnSpPr>
        <xdr:cNvPr id="524" name="直線コネクタ 523"/>
        <xdr:cNvCxnSpPr/>
      </xdr:nvCxnSpPr>
      <xdr:spPr>
        <a:xfrm flipV="1">
          <a:off x="16317595" y="5181636"/>
          <a:ext cx="1269" cy="160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156263</xdr:rowOff>
    </xdr:from>
    <xdr:ext cx="534377" cy="259045"/>
    <xdr:sp macro="" textlink="">
      <xdr:nvSpPr>
        <xdr:cNvPr id="527" name="災害復旧事業費最大値テキスト"/>
        <xdr:cNvSpPr txBox="1"/>
      </xdr:nvSpPr>
      <xdr:spPr>
        <a:xfrm>
          <a:off x="16370300" y="49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38136</xdr:rowOff>
    </xdr:from>
    <xdr:to>
      <xdr:col>86</xdr:col>
      <xdr:colOff>25400</xdr:colOff>
      <xdr:row>30</xdr:row>
      <xdr:rowOff>38136</xdr:rowOff>
    </xdr:to>
    <xdr:cxnSp macro="">
      <xdr:nvCxnSpPr>
        <xdr:cNvPr id="528" name="直線コネクタ 527"/>
        <xdr:cNvCxnSpPr/>
      </xdr:nvCxnSpPr>
      <xdr:spPr>
        <a:xfrm>
          <a:off x="16230600" y="518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114554</xdr:rowOff>
    </xdr:from>
    <xdr:to>
      <xdr:col>85</xdr:col>
      <xdr:colOff>127000</xdr:colOff>
      <xdr:row>39</xdr:row>
      <xdr:rowOff>21046</xdr:rowOff>
    </xdr:to>
    <xdr:cxnSp macro="">
      <xdr:nvCxnSpPr>
        <xdr:cNvPr id="529" name="直線コネクタ 528"/>
        <xdr:cNvCxnSpPr/>
      </xdr:nvCxnSpPr>
      <xdr:spPr>
        <a:xfrm flipV="1">
          <a:off x="15481300" y="6458204"/>
          <a:ext cx="838200" cy="24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126327</xdr:rowOff>
    </xdr:from>
    <xdr:ext cx="469744" cy="259045"/>
    <xdr:sp macro="" textlink="">
      <xdr:nvSpPr>
        <xdr:cNvPr id="530" name="災害復旧事業費平均値テキスト"/>
        <xdr:cNvSpPr txBox="1"/>
      </xdr:nvSpPr>
      <xdr:spPr>
        <a:xfrm>
          <a:off x="16370300" y="646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147901</xdr:rowOff>
    </xdr:from>
    <xdr:to>
      <xdr:col>85</xdr:col>
      <xdr:colOff>177800</xdr:colOff>
      <xdr:row>38</xdr:row>
      <xdr:rowOff>78051</xdr:rowOff>
    </xdr:to>
    <xdr:sp macro="" textlink="">
      <xdr:nvSpPr>
        <xdr:cNvPr id="531" name="フローチャート: 判断 530"/>
        <xdr:cNvSpPr/>
      </xdr:nvSpPr>
      <xdr:spPr>
        <a:xfrm>
          <a:off x="16268700" y="649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7003</xdr:rowOff>
    </xdr:from>
    <xdr:to>
      <xdr:col>81</xdr:col>
      <xdr:colOff>50800</xdr:colOff>
      <xdr:row>39</xdr:row>
      <xdr:rowOff>21046</xdr:rowOff>
    </xdr:to>
    <xdr:cxnSp macro="">
      <xdr:nvCxnSpPr>
        <xdr:cNvPr id="532" name="直線コネクタ 531"/>
        <xdr:cNvCxnSpPr/>
      </xdr:nvCxnSpPr>
      <xdr:spPr>
        <a:xfrm>
          <a:off x="14592300" y="6693553"/>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20647</xdr:rowOff>
    </xdr:from>
    <xdr:to>
      <xdr:col>81</xdr:col>
      <xdr:colOff>101600</xdr:colOff>
      <xdr:row>38</xdr:row>
      <xdr:rowOff>122247</xdr:rowOff>
    </xdr:to>
    <xdr:sp macro="" textlink="">
      <xdr:nvSpPr>
        <xdr:cNvPr id="533" name="フローチャート: 判断 532"/>
        <xdr:cNvSpPr/>
      </xdr:nvSpPr>
      <xdr:spPr>
        <a:xfrm>
          <a:off x="15430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138773</xdr:rowOff>
    </xdr:from>
    <xdr:ext cx="469744" cy="259045"/>
    <xdr:sp macro="" textlink="">
      <xdr:nvSpPr>
        <xdr:cNvPr id="534" name="テキスト ボックス 533"/>
        <xdr:cNvSpPr txBox="1"/>
      </xdr:nvSpPr>
      <xdr:spPr>
        <a:xfrm>
          <a:off x="15246428" y="63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7003</xdr:rowOff>
    </xdr:from>
    <xdr:to>
      <xdr:col>76</xdr:col>
      <xdr:colOff>114300</xdr:colOff>
      <xdr:row>39</xdr:row>
      <xdr:rowOff>47716</xdr:rowOff>
    </xdr:to>
    <xdr:cxnSp macro="">
      <xdr:nvCxnSpPr>
        <xdr:cNvPr id="535" name="直線コネクタ 534"/>
        <xdr:cNvCxnSpPr/>
      </xdr:nvCxnSpPr>
      <xdr:spPr>
        <a:xfrm flipV="1">
          <a:off x="13703300" y="6693553"/>
          <a:ext cx="889000" cy="4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102289</xdr:rowOff>
    </xdr:from>
    <xdr:to>
      <xdr:col>76</xdr:col>
      <xdr:colOff>165100</xdr:colOff>
      <xdr:row>38</xdr:row>
      <xdr:rowOff>32440</xdr:rowOff>
    </xdr:to>
    <xdr:sp macro="" textlink="">
      <xdr:nvSpPr>
        <xdr:cNvPr id="536" name="フローチャート: 判断 535"/>
        <xdr:cNvSpPr/>
      </xdr:nvSpPr>
      <xdr:spPr>
        <a:xfrm>
          <a:off x="14541500" y="6445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48966</xdr:rowOff>
    </xdr:from>
    <xdr:ext cx="469744" cy="259045"/>
    <xdr:sp macro="" textlink="">
      <xdr:nvSpPr>
        <xdr:cNvPr id="537" name="テキスト ボックス 536"/>
        <xdr:cNvSpPr txBox="1"/>
      </xdr:nvSpPr>
      <xdr:spPr>
        <a:xfrm>
          <a:off x="14357428" y="62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69052</xdr:rowOff>
    </xdr:from>
    <xdr:to>
      <xdr:col>71</xdr:col>
      <xdr:colOff>177800</xdr:colOff>
      <xdr:row>39</xdr:row>
      <xdr:rowOff>47716</xdr:rowOff>
    </xdr:to>
    <xdr:cxnSp macro="">
      <xdr:nvCxnSpPr>
        <xdr:cNvPr id="538" name="直線コネクタ 537"/>
        <xdr:cNvCxnSpPr/>
      </xdr:nvCxnSpPr>
      <xdr:spPr>
        <a:xfrm>
          <a:off x="12814300" y="6412702"/>
          <a:ext cx="889000" cy="3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134838</xdr:rowOff>
    </xdr:from>
    <xdr:to>
      <xdr:col>72</xdr:col>
      <xdr:colOff>38100</xdr:colOff>
      <xdr:row>39</xdr:row>
      <xdr:rowOff>64988</xdr:rowOff>
    </xdr:to>
    <xdr:sp macro="" textlink="">
      <xdr:nvSpPr>
        <xdr:cNvPr id="539" name="フローチャート: 判断 538"/>
        <xdr:cNvSpPr/>
      </xdr:nvSpPr>
      <xdr:spPr>
        <a:xfrm>
          <a:off x="136525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81515</xdr:rowOff>
    </xdr:from>
    <xdr:ext cx="378565" cy="259045"/>
    <xdr:sp macro="" textlink="">
      <xdr:nvSpPr>
        <xdr:cNvPr id="540" name="テキスト ボックス 539"/>
        <xdr:cNvSpPr txBox="1"/>
      </xdr:nvSpPr>
      <xdr:spPr>
        <a:xfrm>
          <a:off x="13514017" y="642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144744</xdr:rowOff>
    </xdr:from>
    <xdr:to>
      <xdr:col>67</xdr:col>
      <xdr:colOff>101600</xdr:colOff>
      <xdr:row>39</xdr:row>
      <xdr:rowOff>74894</xdr:rowOff>
    </xdr:to>
    <xdr:sp macro="" textlink="">
      <xdr:nvSpPr>
        <xdr:cNvPr id="541" name="フローチャート: 判断 540"/>
        <xdr:cNvSpPr/>
      </xdr:nvSpPr>
      <xdr:spPr>
        <a:xfrm>
          <a:off x="12763500" y="66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66021</xdr:rowOff>
    </xdr:from>
    <xdr:ext cx="378565" cy="259045"/>
    <xdr:sp macro="" textlink="">
      <xdr:nvSpPr>
        <xdr:cNvPr id="542" name="テキスト ボックス 541"/>
        <xdr:cNvSpPr txBox="1"/>
      </xdr:nvSpPr>
      <xdr:spPr>
        <a:xfrm>
          <a:off x="12625017" y="675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63754</xdr:rowOff>
    </xdr:from>
    <xdr:to>
      <xdr:col>85</xdr:col>
      <xdr:colOff>177800</xdr:colOff>
      <xdr:row>37</xdr:row>
      <xdr:rowOff>165354</xdr:rowOff>
    </xdr:to>
    <xdr:sp macro="" textlink="">
      <xdr:nvSpPr>
        <xdr:cNvPr id="548" name="楕円 547"/>
        <xdr:cNvSpPr/>
      </xdr:nvSpPr>
      <xdr:spPr>
        <a:xfrm>
          <a:off x="162687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86631</xdr:rowOff>
    </xdr:from>
    <xdr:ext cx="469744" cy="259045"/>
    <xdr:sp macro="" textlink="">
      <xdr:nvSpPr>
        <xdr:cNvPr id="549" name="災害復旧事業費該当値テキスト"/>
        <xdr:cNvSpPr txBox="1"/>
      </xdr:nvSpPr>
      <xdr:spPr>
        <a:xfrm>
          <a:off x="16370300" y="625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141696</xdr:rowOff>
    </xdr:from>
    <xdr:to>
      <xdr:col>81</xdr:col>
      <xdr:colOff>101600</xdr:colOff>
      <xdr:row>39</xdr:row>
      <xdr:rowOff>71846</xdr:rowOff>
    </xdr:to>
    <xdr:sp macro="" textlink="">
      <xdr:nvSpPr>
        <xdr:cNvPr id="550" name="楕円 549"/>
        <xdr:cNvSpPr/>
      </xdr:nvSpPr>
      <xdr:spPr>
        <a:xfrm>
          <a:off x="15430500" y="665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62973</xdr:rowOff>
    </xdr:from>
    <xdr:ext cx="378565" cy="259045"/>
    <xdr:sp macro="" textlink="">
      <xdr:nvSpPr>
        <xdr:cNvPr id="551" name="テキスト ボックス 550"/>
        <xdr:cNvSpPr txBox="1"/>
      </xdr:nvSpPr>
      <xdr:spPr>
        <a:xfrm>
          <a:off x="15292017" y="674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127653</xdr:rowOff>
    </xdr:from>
    <xdr:to>
      <xdr:col>76</xdr:col>
      <xdr:colOff>165100</xdr:colOff>
      <xdr:row>39</xdr:row>
      <xdr:rowOff>57803</xdr:rowOff>
    </xdr:to>
    <xdr:sp macro="" textlink="">
      <xdr:nvSpPr>
        <xdr:cNvPr id="552" name="楕円 551"/>
        <xdr:cNvSpPr/>
      </xdr:nvSpPr>
      <xdr:spPr>
        <a:xfrm>
          <a:off x="14541500" y="66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48930</xdr:rowOff>
    </xdr:from>
    <xdr:ext cx="378565" cy="259045"/>
    <xdr:sp macro="" textlink="">
      <xdr:nvSpPr>
        <xdr:cNvPr id="553" name="テキスト ボックス 552"/>
        <xdr:cNvSpPr txBox="1"/>
      </xdr:nvSpPr>
      <xdr:spPr>
        <a:xfrm>
          <a:off x="14403017" y="6735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168366</xdr:rowOff>
    </xdr:from>
    <xdr:to>
      <xdr:col>72</xdr:col>
      <xdr:colOff>38100</xdr:colOff>
      <xdr:row>39</xdr:row>
      <xdr:rowOff>98516</xdr:rowOff>
    </xdr:to>
    <xdr:sp macro="" textlink="">
      <xdr:nvSpPr>
        <xdr:cNvPr id="554" name="楕円 553"/>
        <xdr:cNvSpPr/>
      </xdr:nvSpPr>
      <xdr:spPr>
        <a:xfrm>
          <a:off x="13652500" y="66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89643</xdr:rowOff>
    </xdr:from>
    <xdr:ext cx="378565" cy="259045"/>
    <xdr:sp macro="" textlink="">
      <xdr:nvSpPr>
        <xdr:cNvPr id="555" name="テキスト ボックス 554"/>
        <xdr:cNvSpPr txBox="1"/>
      </xdr:nvSpPr>
      <xdr:spPr>
        <a:xfrm>
          <a:off x="13514017" y="6776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18252</xdr:rowOff>
    </xdr:from>
    <xdr:to>
      <xdr:col>67</xdr:col>
      <xdr:colOff>101600</xdr:colOff>
      <xdr:row>37</xdr:row>
      <xdr:rowOff>119852</xdr:rowOff>
    </xdr:to>
    <xdr:sp macro="" textlink="">
      <xdr:nvSpPr>
        <xdr:cNvPr id="556" name="楕円 555"/>
        <xdr:cNvSpPr/>
      </xdr:nvSpPr>
      <xdr:spPr>
        <a:xfrm>
          <a:off x="12763500" y="636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136379</xdr:rowOff>
    </xdr:from>
    <xdr:ext cx="469744" cy="259045"/>
    <xdr:sp macro="" textlink="">
      <xdr:nvSpPr>
        <xdr:cNvPr id="557" name="テキスト ボックス 556"/>
        <xdr:cNvSpPr txBox="1"/>
      </xdr:nvSpPr>
      <xdr:spPr>
        <a:xfrm>
          <a:off x="12579428" y="613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7" name="テキスト ボックス 61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9" name="テキスト ボックス 61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29" name="直線コネクタ 628"/>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30" name="公債費最小値テキスト"/>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31" name="直線コネクタ 630"/>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32" name="公債費最大値テキスト"/>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33" name="直線コネクタ 632"/>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113319</xdr:rowOff>
    </xdr:from>
    <xdr:to>
      <xdr:col>85</xdr:col>
      <xdr:colOff>127000</xdr:colOff>
      <xdr:row>73</xdr:row>
      <xdr:rowOff>26817</xdr:rowOff>
    </xdr:to>
    <xdr:cxnSp macro="">
      <xdr:nvCxnSpPr>
        <xdr:cNvPr id="634" name="直線コネクタ 633"/>
        <xdr:cNvCxnSpPr/>
      </xdr:nvCxnSpPr>
      <xdr:spPr>
        <a:xfrm>
          <a:off x="15481300" y="12457719"/>
          <a:ext cx="838200" cy="8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143153</xdr:rowOff>
    </xdr:from>
    <xdr:ext cx="534377" cy="259045"/>
    <xdr:sp macro="" textlink="">
      <xdr:nvSpPr>
        <xdr:cNvPr id="635" name="公債費平均値テキスト"/>
        <xdr:cNvSpPr txBox="1"/>
      </xdr:nvSpPr>
      <xdr:spPr>
        <a:xfrm>
          <a:off x="16370300" y="12830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6" name="フローチャート: 判断 635"/>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113319</xdr:rowOff>
    </xdr:from>
    <xdr:to>
      <xdr:col>81</xdr:col>
      <xdr:colOff>50800</xdr:colOff>
      <xdr:row>72</xdr:row>
      <xdr:rowOff>117297</xdr:rowOff>
    </xdr:to>
    <xdr:cxnSp macro="">
      <xdr:nvCxnSpPr>
        <xdr:cNvPr id="637" name="直線コネクタ 636"/>
        <xdr:cNvCxnSpPr/>
      </xdr:nvCxnSpPr>
      <xdr:spPr>
        <a:xfrm flipV="1">
          <a:off x="14592300" y="12457719"/>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38" name="フローチャート: 判断 637"/>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111333</xdr:rowOff>
    </xdr:from>
    <xdr:ext cx="534377" cy="259045"/>
    <xdr:sp macro="" textlink="">
      <xdr:nvSpPr>
        <xdr:cNvPr id="639" name="テキスト ボックス 638"/>
        <xdr:cNvSpPr txBox="1"/>
      </xdr:nvSpPr>
      <xdr:spPr>
        <a:xfrm>
          <a:off x="15214111" y="129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67576</xdr:rowOff>
    </xdr:from>
    <xdr:to>
      <xdr:col>76</xdr:col>
      <xdr:colOff>114300</xdr:colOff>
      <xdr:row>72</xdr:row>
      <xdr:rowOff>117297</xdr:rowOff>
    </xdr:to>
    <xdr:cxnSp macro="">
      <xdr:nvCxnSpPr>
        <xdr:cNvPr id="640" name="直線コネクタ 639"/>
        <xdr:cNvCxnSpPr/>
      </xdr:nvCxnSpPr>
      <xdr:spPr>
        <a:xfrm>
          <a:off x="13703300" y="12411976"/>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41" name="フローチャート: 判断 640"/>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114968</xdr:rowOff>
    </xdr:from>
    <xdr:ext cx="534377" cy="259045"/>
    <xdr:sp macro="" textlink="">
      <xdr:nvSpPr>
        <xdr:cNvPr id="642" name="テキスト ボックス 641"/>
        <xdr:cNvSpPr txBox="1"/>
      </xdr:nvSpPr>
      <xdr:spPr>
        <a:xfrm>
          <a:off x="14325111" y="1297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62982</xdr:rowOff>
    </xdr:from>
    <xdr:to>
      <xdr:col>71</xdr:col>
      <xdr:colOff>177800</xdr:colOff>
      <xdr:row>72</xdr:row>
      <xdr:rowOff>67576</xdr:rowOff>
    </xdr:to>
    <xdr:cxnSp macro="">
      <xdr:nvCxnSpPr>
        <xdr:cNvPr id="643" name="直線コネクタ 642"/>
        <xdr:cNvCxnSpPr/>
      </xdr:nvCxnSpPr>
      <xdr:spPr>
        <a:xfrm>
          <a:off x="12814300" y="12407382"/>
          <a:ext cx="8890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158531</xdr:rowOff>
    </xdr:from>
    <xdr:to>
      <xdr:col>72</xdr:col>
      <xdr:colOff>38100</xdr:colOff>
      <xdr:row>76</xdr:row>
      <xdr:rowOff>88681</xdr:rowOff>
    </xdr:to>
    <xdr:sp macro="" textlink="">
      <xdr:nvSpPr>
        <xdr:cNvPr id="644" name="フローチャート: 判断 643"/>
        <xdr:cNvSpPr/>
      </xdr:nvSpPr>
      <xdr:spPr>
        <a:xfrm>
          <a:off x="13652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79808</xdr:rowOff>
    </xdr:from>
    <xdr:ext cx="534377" cy="259045"/>
    <xdr:sp macro="" textlink="">
      <xdr:nvSpPr>
        <xdr:cNvPr id="645" name="テキスト ボックス 644"/>
        <xdr:cNvSpPr txBox="1"/>
      </xdr:nvSpPr>
      <xdr:spPr>
        <a:xfrm>
          <a:off x="13436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8044</xdr:rowOff>
    </xdr:from>
    <xdr:to>
      <xdr:col>67</xdr:col>
      <xdr:colOff>101600</xdr:colOff>
      <xdr:row>76</xdr:row>
      <xdr:rowOff>109644</xdr:rowOff>
    </xdr:to>
    <xdr:sp macro="" textlink="">
      <xdr:nvSpPr>
        <xdr:cNvPr id="646" name="フローチャート: 判断 645"/>
        <xdr:cNvSpPr/>
      </xdr:nvSpPr>
      <xdr:spPr>
        <a:xfrm>
          <a:off x="12763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100771</xdr:rowOff>
    </xdr:from>
    <xdr:ext cx="534377" cy="259045"/>
    <xdr:sp macro="" textlink="">
      <xdr:nvSpPr>
        <xdr:cNvPr id="647" name="テキスト ボックス 646"/>
        <xdr:cNvSpPr txBox="1"/>
      </xdr:nvSpPr>
      <xdr:spPr>
        <a:xfrm>
          <a:off x="12547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147467</xdr:rowOff>
    </xdr:from>
    <xdr:to>
      <xdr:col>85</xdr:col>
      <xdr:colOff>177800</xdr:colOff>
      <xdr:row>73</xdr:row>
      <xdr:rowOff>77617</xdr:rowOff>
    </xdr:to>
    <xdr:sp macro="" textlink="">
      <xdr:nvSpPr>
        <xdr:cNvPr id="653" name="楕円 652"/>
        <xdr:cNvSpPr/>
      </xdr:nvSpPr>
      <xdr:spPr>
        <a:xfrm>
          <a:off x="16268700" y="1249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170344</xdr:rowOff>
    </xdr:from>
    <xdr:ext cx="534377" cy="259045"/>
    <xdr:sp macro="" textlink="">
      <xdr:nvSpPr>
        <xdr:cNvPr id="654" name="公債費該当値テキスト"/>
        <xdr:cNvSpPr txBox="1"/>
      </xdr:nvSpPr>
      <xdr:spPr>
        <a:xfrm>
          <a:off x="16370300" y="123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62519</xdr:rowOff>
    </xdr:from>
    <xdr:to>
      <xdr:col>81</xdr:col>
      <xdr:colOff>101600</xdr:colOff>
      <xdr:row>72</xdr:row>
      <xdr:rowOff>164119</xdr:rowOff>
    </xdr:to>
    <xdr:sp macro="" textlink="">
      <xdr:nvSpPr>
        <xdr:cNvPr id="655" name="楕円 654"/>
        <xdr:cNvSpPr/>
      </xdr:nvSpPr>
      <xdr:spPr>
        <a:xfrm>
          <a:off x="15430500" y="1240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9196</xdr:rowOff>
    </xdr:from>
    <xdr:ext cx="534377" cy="259045"/>
    <xdr:sp macro="" textlink="">
      <xdr:nvSpPr>
        <xdr:cNvPr id="656" name="テキスト ボックス 655"/>
        <xdr:cNvSpPr txBox="1"/>
      </xdr:nvSpPr>
      <xdr:spPr>
        <a:xfrm>
          <a:off x="15214111" y="1218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66497</xdr:rowOff>
    </xdr:from>
    <xdr:to>
      <xdr:col>76</xdr:col>
      <xdr:colOff>165100</xdr:colOff>
      <xdr:row>72</xdr:row>
      <xdr:rowOff>168097</xdr:rowOff>
    </xdr:to>
    <xdr:sp macro="" textlink="">
      <xdr:nvSpPr>
        <xdr:cNvPr id="657" name="楕円 656"/>
        <xdr:cNvSpPr/>
      </xdr:nvSpPr>
      <xdr:spPr>
        <a:xfrm>
          <a:off x="14541500" y="1241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13174</xdr:rowOff>
    </xdr:from>
    <xdr:ext cx="534377" cy="259045"/>
    <xdr:sp macro="" textlink="">
      <xdr:nvSpPr>
        <xdr:cNvPr id="658" name="テキスト ボックス 657"/>
        <xdr:cNvSpPr txBox="1"/>
      </xdr:nvSpPr>
      <xdr:spPr>
        <a:xfrm>
          <a:off x="14325111" y="1218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16776</xdr:rowOff>
    </xdr:from>
    <xdr:to>
      <xdr:col>72</xdr:col>
      <xdr:colOff>38100</xdr:colOff>
      <xdr:row>72</xdr:row>
      <xdr:rowOff>118376</xdr:rowOff>
    </xdr:to>
    <xdr:sp macro="" textlink="">
      <xdr:nvSpPr>
        <xdr:cNvPr id="659" name="楕円 658"/>
        <xdr:cNvSpPr/>
      </xdr:nvSpPr>
      <xdr:spPr>
        <a:xfrm>
          <a:off x="13652500" y="1236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134903</xdr:rowOff>
    </xdr:from>
    <xdr:ext cx="534377" cy="259045"/>
    <xdr:sp macro="" textlink="">
      <xdr:nvSpPr>
        <xdr:cNvPr id="660" name="テキスト ボックス 659"/>
        <xdr:cNvSpPr txBox="1"/>
      </xdr:nvSpPr>
      <xdr:spPr>
        <a:xfrm>
          <a:off x="13436111" y="1213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12182</xdr:rowOff>
    </xdr:from>
    <xdr:to>
      <xdr:col>67</xdr:col>
      <xdr:colOff>101600</xdr:colOff>
      <xdr:row>72</xdr:row>
      <xdr:rowOff>113782</xdr:rowOff>
    </xdr:to>
    <xdr:sp macro="" textlink="">
      <xdr:nvSpPr>
        <xdr:cNvPr id="661" name="楕円 660"/>
        <xdr:cNvSpPr/>
      </xdr:nvSpPr>
      <xdr:spPr>
        <a:xfrm>
          <a:off x="12763500" y="123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130309</xdr:rowOff>
    </xdr:from>
    <xdr:ext cx="534377" cy="259045"/>
    <xdr:sp macro="" textlink="">
      <xdr:nvSpPr>
        <xdr:cNvPr id="662" name="テキスト ボックス 661"/>
        <xdr:cNvSpPr txBox="1"/>
      </xdr:nvSpPr>
      <xdr:spPr>
        <a:xfrm>
          <a:off x="12547111" y="121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88" name="直線コネクタ 687"/>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89" name="積立金最小値テキスト"/>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90" name="直線コネクタ 689"/>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91" name="積立金最大値テキスト"/>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92" name="直線コネクタ 691"/>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47346</xdr:rowOff>
    </xdr:from>
    <xdr:to>
      <xdr:col>85</xdr:col>
      <xdr:colOff>127000</xdr:colOff>
      <xdr:row>98</xdr:row>
      <xdr:rowOff>417</xdr:rowOff>
    </xdr:to>
    <xdr:cxnSp macro="">
      <xdr:nvCxnSpPr>
        <xdr:cNvPr id="693" name="直線コネクタ 692"/>
        <xdr:cNvCxnSpPr/>
      </xdr:nvCxnSpPr>
      <xdr:spPr>
        <a:xfrm>
          <a:off x="15481300" y="16677996"/>
          <a:ext cx="838200" cy="12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138555</xdr:rowOff>
    </xdr:from>
    <xdr:ext cx="534377" cy="259045"/>
    <xdr:sp macro="" textlink="">
      <xdr:nvSpPr>
        <xdr:cNvPr id="694" name="積立金平均値テキスト"/>
        <xdr:cNvSpPr txBox="1"/>
      </xdr:nvSpPr>
      <xdr:spPr>
        <a:xfrm>
          <a:off x="16370300" y="1642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5" name="フローチャート: 判断 694"/>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132189</xdr:rowOff>
    </xdr:from>
    <xdr:to>
      <xdr:col>81</xdr:col>
      <xdr:colOff>50800</xdr:colOff>
      <xdr:row>97</xdr:row>
      <xdr:rowOff>47346</xdr:rowOff>
    </xdr:to>
    <xdr:cxnSp macro="">
      <xdr:nvCxnSpPr>
        <xdr:cNvPr id="696" name="直線コネクタ 695"/>
        <xdr:cNvCxnSpPr/>
      </xdr:nvCxnSpPr>
      <xdr:spPr>
        <a:xfrm>
          <a:off x="14592300" y="16591389"/>
          <a:ext cx="889000" cy="8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7" name="フローチャート: 判断 696"/>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75320</xdr:rowOff>
    </xdr:from>
    <xdr:ext cx="534377" cy="259045"/>
    <xdr:sp macro="" textlink="">
      <xdr:nvSpPr>
        <xdr:cNvPr id="698" name="テキスト ボックス 697"/>
        <xdr:cNvSpPr txBox="1"/>
      </xdr:nvSpPr>
      <xdr:spPr>
        <a:xfrm>
          <a:off x="15214111" y="1636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132189</xdr:rowOff>
    </xdr:from>
    <xdr:to>
      <xdr:col>76</xdr:col>
      <xdr:colOff>114300</xdr:colOff>
      <xdr:row>96</xdr:row>
      <xdr:rowOff>136793</xdr:rowOff>
    </xdr:to>
    <xdr:cxnSp macro="">
      <xdr:nvCxnSpPr>
        <xdr:cNvPr id="699" name="直線コネクタ 698"/>
        <xdr:cNvCxnSpPr/>
      </xdr:nvCxnSpPr>
      <xdr:spPr>
        <a:xfrm flipV="1">
          <a:off x="13703300" y="16591389"/>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700" name="フローチャート: 判断 699"/>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13468</xdr:rowOff>
    </xdr:from>
    <xdr:ext cx="534377" cy="259045"/>
    <xdr:sp macro="" textlink="">
      <xdr:nvSpPr>
        <xdr:cNvPr id="701" name="テキスト ボックス 700"/>
        <xdr:cNvSpPr txBox="1"/>
      </xdr:nvSpPr>
      <xdr:spPr>
        <a:xfrm>
          <a:off x="14325111" y="163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136793</xdr:rowOff>
    </xdr:from>
    <xdr:to>
      <xdr:col>71</xdr:col>
      <xdr:colOff>177800</xdr:colOff>
      <xdr:row>96</xdr:row>
      <xdr:rowOff>140092</xdr:rowOff>
    </xdr:to>
    <xdr:cxnSp macro="">
      <xdr:nvCxnSpPr>
        <xdr:cNvPr id="702" name="直線コネクタ 701"/>
        <xdr:cNvCxnSpPr/>
      </xdr:nvCxnSpPr>
      <xdr:spPr>
        <a:xfrm flipV="1">
          <a:off x="12814300" y="16595993"/>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129853</xdr:rowOff>
    </xdr:from>
    <xdr:to>
      <xdr:col>72</xdr:col>
      <xdr:colOff>38100</xdr:colOff>
      <xdr:row>97</xdr:row>
      <xdr:rowOff>60003</xdr:rowOff>
    </xdr:to>
    <xdr:sp macro="" textlink="">
      <xdr:nvSpPr>
        <xdr:cNvPr id="703" name="フローチャート: 判断 702"/>
        <xdr:cNvSpPr/>
      </xdr:nvSpPr>
      <xdr:spPr>
        <a:xfrm>
          <a:off x="13652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51130</xdr:rowOff>
    </xdr:from>
    <xdr:ext cx="534377" cy="259045"/>
    <xdr:sp macro="" textlink="">
      <xdr:nvSpPr>
        <xdr:cNvPr id="704" name="テキスト ボックス 703"/>
        <xdr:cNvSpPr txBox="1"/>
      </xdr:nvSpPr>
      <xdr:spPr>
        <a:xfrm>
          <a:off x="13436111" y="166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59378</xdr:rowOff>
    </xdr:from>
    <xdr:to>
      <xdr:col>67</xdr:col>
      <xdr:colOff>101600</xdr:colOff>
      <xdr:row>97</xdr:row>
      <xdr:rowOff>160978</xdr:rowOff>
    </xdr:to>
    <xdr:sp macro="" textlink="">
      <xdr:nvSpPr>
        <xdr:cNvPr id="705" name="フローチャート: 判断 704"/>
        <xdr:cNvSpPr/>
      </xdr:nvSpPr>
      <xdr:spPr>
        <a:xfrm>
          <a:off x="12763500" y="1669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152105</xdr:rowOff>
    </xdr:from>
    <xdr:ext cx="534377" cy="259045"/>
    <xdr:sp macro="" textlink="">
      <xdr:nvSpPr>
        <xdr:cNvPr id="706" name="テキスト ボックス 705"/>
        <xdr:cNvSpPr txBox="1"/>
      </xdr:nvSpPr>
      <xdr:spPr>
        <a:xfrm>
          <a:off x="12547111" y="167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121067</xdr:rowOff>
    </xdr:from>
    <xdr:to>
      <xdr:col>85</xdr:col>
      <xdr:colOff>177800</xdr:colOff>
      <xdr:row>98</xdr:row>
      <xdr:rowOff>51217</xdr:rowOff>
    </xdr:to>
    <xdr:sp macro="" textlink="">
      <xdr:nvSpPr>
        <xdr:cNvPr id="712" name="楕円 711"/>
        <xdr:cNvSpPr/>
      </xdr:nvSpPr>
      <xdr:spPr>
        <a:xfrm>
          <a:off x="16268700" y="1675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99494</xdr:rowOff>
    </xdr:from>
    <xdr:ext cx="469744" cy="259045"/>
    <xdr:sp macro="" textlink="">
      <xdr:nvSpPr>
        <xdr:cNvPr id="713" name="積立金該当値テキスト"/>
        <xdr:cNvSpPr txBox="1"/>
      </xdr:nvSpPr>
      <xdr:spPr>
        <a:xfrm>
          <a:off x="16370300" y="1673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167996</xdr:rowOff>
    </xdr:from>
    <xdr:to>
      <xdr:col>81</xdr:col>
      <xdr:colOff>101600</xdr:colOff>
      <xdr:row>97</xdr:row>
      <xdr:rowOff>98146</xdr:rowOff>
    </xdr:to>
    <xdr:sp macro="" textlink="">
      <xdr:nvSpPr>
        <xdr:cNvPr id="714" name="楕円 713"/>
        <xdr:cNvSpPr/>
      </xdr:nvSpPr>
      <xdr:spPr>
        <a:xfrm>
          <a:off x="15430500" y="1662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89273</xdr:rowOff>
    </xdr:from>
    <xdr:ext cx="534377" cy="259045"/>
    <xdr:sp macro="" textlink="">
      <xdr:nvSpPr>
        <xdr:cNvPr id="715" name="テキスト ボックス 714"/>
        <xdr:cNvSpPr txBox="1"/>
      </xdr:nvSpPr>
      <xdr:spPr>
        <a:xfrm>
          <a:off x="15214111" y="167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81389</xdr:rowOff>
    </xdr:from>
    <xdr:to>
      <xdr:col>76</xdr:col>
      <xdr:colOff>165100</xdr:colOff>
      <xdr:row>97</xdr:row>
      <xdr:rowOff>11539</xdr:rowOff>
    </xdr:to>
    <xdr:sp macro="" textlink="">
      <xdr:nvSpPr>
        <xdr:cNvPr id="716" name="楕円 715"/>
        <xdr:cNvSpPr/>
      </xdr:nvSpPr>
      <xdr:spPr>
        <a:xfrm>
          <a:off x="14541500" y="165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2666</xdr:rowOff>
    </xdr:from>
    <xdr:ext cx="534377" cy="259045"/>
    <xdr:sp macro="" textlink="">
      <xdr:nvSpPr>
        <xdr:cNvPr id="717" name="テキスト ボックス 716"/>
        <xdr:cNvSpPr txBox="1"/>
      </xdr:nvSpPr>
      <xdr:spPr>
        <a:xfrm>
          <a:off x="14325111" y="166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85993</xdr:rowOff>
    </xdr:from>
    <xdr:to>
      <xdr:col>72</xdr:col>
      <xdr:colOff>38100</xdr:colOff>
      <xdr:row>97</xdr:row>
      <xdr:rowOff>16143</xdr:rowOff>
    </xdr:to>
    <xdr:sp macro="" textlink="">
      <xdr:nvSpPr>
        <xdr:cNvPr id="718" name="楕円 717"/>
        <xdr:cNvSpPr/>
      </xdr:nvSpPr>
      <xdr:spPr>
        <a:xfrm>
          <a:off x="13652500" y="165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32670</xdr:rowOff>
    </xdr:from>
    <xdr:ext cx="534377" cy="259045"/>
    <xdr:sp macro="" textlink="">
      <xdr:nvSpPr>
        <xdr:cNvPr id="719" name="テキスト ボックス 718"/>
        <xdr:cNvSpPr txBox="1"/>
      </xdr:nvSpPr>
      <xdr:spPr>
        <a:xfrm>
          <a:off x="13436111" y="1632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89292</xdr:rowOff>
    </xdr:from>
    <xdr:to>
      <xdr:col>67</xdr:col>
      <xdr:colOff>101600</xdr:colOff>
      <xdr:row>97</xdr:row>
      <xdr:rowOff>19442</xdr:rowOff>
    </xdr:to>
    <xdr:sp macro="" textlink="">
      <xdr:nvSpPr>
        <xdr:cNvPr id="720" name="楕円 719"/>
        <xdr:cNvSpPr/>
      </xdr:nvSpPr>
      <xdr:spPr>
        <a:xfrm>
          <a:off x="12763500" y="165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35969</xdr:rowOff>
    </xdr:from>
    <xdr:ext cx="534377" cy="259045"/>
    <xdr:sp macro="" textlink="">
      <xdr:nvSpPr>
        <xdr:cNvPr id="721" name="テキスト ボックス 720"/>
        <xdr:cNvSpPr txBox="1"/>
      </xdr:nvSpPr>
      <xdr:spPr>
        <a:xfrm>
          <a:off x="12547111" y="1632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164302</xdr:rowOff>
    </xdr:from>
    <xdr:to>
      <xdr:col>116</xdr:col>
      <xdr:colOff>62864</xdr:colOff>
      <xdr:row>39</xdr:row>
      <xdr:rowOff>98878</xdr:rowOff>
    </xdr:to>
    <xdr:cxnSp macro="">
      <xdr:nvCxnSpPr>
        <xdr:cNvPr id="747" name="直線コネクタ 746"/>
        <xdr:cNvCxnSpPr/>
      </xdr:nvCxnSpPr>
      <xdr:spPr>
        <a:xfrm flipV="1">
          <a:off x="22159595" y="5650702"/>
          <a:ext cx="1269" cy="1134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110979</xdr:rowOff>
    </xdr:from>
    <xdr:ext cx="534377" cy="259045"/>
    <xdr:sp macro="" textlink="">
      <xdr:nvSpPr>
        <xdr:cNvPr id="750" name="投資及び出資金最大値テキスト"/>
        <xdr:cNvSpPr txBox="1"/>
      </xdr:nvSpPr>
      <xdr:spPr>
        <a:xfrm>
          <a:off x="22212300" y="542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164302</xdr:rowOff>
    </xdr:from>
    <xdr:to>
      <xdr:col>116</xdr:col>
      <xdr:colOff>152400</xdr:colOff>
      <xdr:row>32</xdr:row>
      <xdr:rowOff>164302</xdr:rowOff>
    </xdr:to>
    <xdr:cxnSp macro="">
      <xdr:nvCxnSpPr>
        <xdr:cNvPr id="751" name="直線コネクタ 750"/>
        <xdr:cNvCxnSpPr/>
      </xdr:nvCxnSpPr>
      <xdr:spPr>
        <a:xfrm>
          <a:off x="22072600" y="56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113030</xdr:rowOff>
    </xdr:from>
    <xdr:to>
      <xdr:col>116</xdr:col>
      <xdr:colOff>63500</xdr:colOff>
      <xdr:row>32</xdr:row>
      <xdr:rowOff>164302</xdr:rowOff>
    </xdr:to>
    <xdr:cxnSp macro="">
      <xdr:nvCxnSpPr>
        <xdr:cNvPr id="752" name="直線コネクタ 751"/>
        <xdr:cNvCxnSpPr/>
      </xdr:nvCxnSpPr>
      <xdr:spPr>
        <a:xfrm>
          <a:off x="21323300" y="5599430"/>
          <a:ext cx="8382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32711</xdr:rowOff>
    </xdr:from>
    <xdr:ext cx="469744" cy="259045"/>
    <xdr:sp macro="" textlink="">
      <xdr:nvSpPr>
        <xdr:cNvPr id="753" name="投資及び出資金平均値テキスト"/>
        <xdr:cNvSpPr txBox="1"/>
      </xdr:nvSpPr>
      <xdr:spPr>
        <a:xfrm>
          <a:off x="22212300" y="6547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54284</xdr:rowOff>
    </xdr:from>
    <xdr:to>
      <xdr:col>116</xdr:col>
      <xdr:colOff>114300</xdr:colOff>
      <xdr:row>38</xdr:row>
      <xdr:rowOff>155884</xdr:rowOff>
    </xdr:to>
    <xdr:sp macro="" textlink="">
      <xdr:nvSpPr>
        <xdr:cNvPr id="754" name="フローチャート: 判断 753"/>
        <xdr:cNvSpPr/>
      </xdr:nvSpPr>
      <xdr:spPr>
        <a:xfrm>
          <a:off x="22110700" y="656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113030</xdr:rowOff>
    </xdr:from>
    <xdr:to>
      <xdr:col>111</xdr:col>
      <xdr:colOff>177800</xdr:colOff>
      <xdr:row>33</xdr:row>
      <xdr:rowOff>96919</xdr:rowOff>
    </xdr:to>
    <xdr:cxnSp macro="">
      <xdr:nvCxnSpPr>
        <xdr:cNvPr id="755" name="直線コネクタ 754"/>
        <xdr:cNvCxnSpPr/>
      </xdr:nvCxnSpPr>
      <xdr:spPr>
        <a:xfrm flipV="1">
          <a:off x="20434300" y="5599430"/>
          <a:ext cx="889000" cy="15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48296</xdr:rowOff>
    </xdr:from>
    <xdr:to>
      <xdr:col>112</xdr:col>
      <xdr:colOff>38100</xdr:colOff>
      <xdr:row>38</xdr:row>
      <xdr:rowOff>149896</xdr:rowOff>
    </xdr:to>
    <xdr:sp macro="" textlink="">
      <xdr:nvSpPr>
        <xdr:cNvPr id="756" name="フローチャート: 判断 755"/>
        <xdr:cNvSpPr/>
      </xdr:nvSpPr>
      <xdr:spPr>
        <a:xfrm>
          <a:off x="21272500" y="65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141023</xdr:rowOff>
    </xdr:from>
    <xdr:ext cx="469744" cy="259045"/>
    <xdr:sp macro="" textlink="">
      <xdr:nvSpPr>
        <xdr:cNvPr id="757" name="テキスト ボックス 756"/>
        <xdr:cNvSpPr txBox="1"/>
      </xdr:nvSpPr>
      <xdr:spPr>
        <a:xfrm>
          <a:off x="21088428" y="66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30625</xdr:rowOff>
    </xdr:from>
    <xdr:to>
      <xdr:col>107</xdr:col>
      <xdr:colOff>50800</xdr:colOff>
      <xdr:row>33</xdr:row>
      <xdr:rowOff>96919</xdr:rowOff>
    </xdr:to>
    <xdr:cxnSp macro="">
      <xdr:nvCxnSpPr>
        <xdr:cNvPr id="758" name="直線コネクタ 757"/>
        <xdr:cNvCxnSpPr/>
      </xdr:nvCxnSpPr>
      <xdr:spPr>
        <a:xfrm>
          <a:off x="19545300" y="5174125"/>
          <a:ext cx="889000" cy="58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63427</xdr:rowOff>
    </xdr:from>
    <xdr:to>
      <xdr:col>107</xdr:col>
      <xdr:colOff>101600</xdr:colOff>
      <xdr:row>38</xdr:row>
      <xdr:rowOff>165027</xdr:rowOff>
    </xdr:to>
    <xdr:sp macro="" textlink="">
      <xdr:nvSpPr>
        <xdr:cNvPr id="759" name="フローチャート: 判断 758"/>
        <xdr:cNvSpPr/>
      </xdr:nvSpPr>
      <xdr:spPr>
        <a:xfrm>
          <a:off x="20383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156154</xdr:rowOff>
    </xdr:from>
    <xdr:ext cx="469744" cy="259045"/>
    <xdr:sp macro="" textlink="">
      <xdr:nvSpPr>
        <xdr:cNvPr id="760" name="テキスト ボックス 759"/>
        <xdr:cNvSpPr txBox="1"/>
      </xdr:nvSpPr>
      <xdr:spPr>
        <a:xfrm>
          <a:off x="20199428" y="66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30625</xdr:rowOff>
    </xdr:from>
    <xdr:to>
      <xdr:col>102</xdr:col>
      <xdr:colOff>114300</xdr:colOff>
      <xdr:row>39</xdr:row>
      <xdr:rowOff>67528</xdr:rowOff>
    </xdr:to>
    <xdr:cxnSp macro="">
      <xdr:nvCxnSpPr>
        <xdr:cNvPr id="761" name="直線コネクタ 760"/>
        <xdr:cNvCxnSpPr/>
      </xdr:nvCxnSpPr>
      <xdr:spPr>
        <a:xfrm flipV="1">
          <a:off x="18656300" y="5174125"/>
          <a:ext cx="889000" cy="157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111542</xdr:rowOff>
    </xdr:from>
    <xdr:to>
      <xdr:col>102</xdr:col>
      <xdr:colOff>165100</xdr:colOff>
      <xdr:row>39</xdr:row>
      <xdr:rowOff>41692</xdr:rowOff>
    </xdr:to>
    <xdr:sp macro="" textlink="">
      <xdr:nvSpPr>
        <xdr:cNvPr id="762" name="フローチャート: 判断 761"/>
        <xdr:cNvSpPr/>
      </xdr:nvSpPr>
      <xdr:spPr>
        <a:xfrm>
          <a:off x="194945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32819</xdr:rowOff>
    </xdr:from>
    <xdr:ext cx="378565" cy="259045"/>
    <xdr:sp macro="" textlink="">
      <xdr:nvSpPr>
        <xdr:cNvPr id="763" name="テキスト ボックス 762"/>
        <xdr:cNvSpPr txBox="1"/>
      </xdr:nvSpPr>
      <xdr:spPr>
        <a:xfrm>
          <a:off x="19356017" y="671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106535</xdr:rowOff>
    </xdr:from>
    <xdr:to>
      <xdr:col>98</xdr:col>
      <xdr:colOff>38100</xdr:colOff>
      <xdr:row>39</xdr:row>
      <xdr:rowOff>36685</xdr:rowOff>
    </xdr:to>
    <xdr:sp macro="" textlink="">
      <xdr:nvSpPr>
        <xdr:cNvPr id="764" name="フローチャート: 判断 763"/>
        <xdr:cNvSpPr/>
      </xdr:nvSpPr>
      <xdr:spPr>
        <a:xfrm>
          <a:off x="18605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53212</xdr:rowOff>
    </xdr:from>
    <xdr:ext cx="469744" cy="259045"/>
    <xdr:sp macro="" textlink="">
      <xdr:nvSpPr>
        <xdr:cNvPr id="765" name="テキスト ボックス 764"/>
        <xdr:cNvSpPr txBox="1"/>
      </xdr:nvSpPr>
      <xdr:spPr>
        <a:xfrm>
          <a:off x="18421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113502</xdr:rowOff>
    </xdr:from>
    <xdr:to>
      <xdr:col>116</xdr:col>
      <xdr:colOff>114300</xdr:colOff>
      <xdr:row>33</xdr:row>
      <xdr:rowOff>43652</xdr:rowOff>
    </xdr:to>
    <xdr:sp macro="" textlink="">
      <xdr:nvSpPr>
        <xdr:cNvPr id="771" name="楕円 770"/>
        <xdr:cNvSpPr/>
      </xdr:nvSpPr>
      <xdr:spPr>
        <a:xfrm>
          <a:off x="22110700" y="559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66529</xdr:rowOff>
    </xdr:from>
    <xdr:ext cx="534377" cy="259045"/>
    <xdr:sp macro="" textlink="">
      <xdr:nvSpPr>
        <xdr:cNvPr id="772" name="投資及び出資金該当値テキスト"/>
        <xdr:cNvSpPr txBox="1"/>
      </xdr:nvSpPr>
      <xdr:spPr>
        <a:xfrm>
          <a:off x="22212300" y="555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62230</xdr:rowOff>
    </xdr:from>
    <xdr:to>
      <xdr:col>112</xdr:col>
      <xdr:colOff>38100</xdr:colOff>
      <xdr:row>32</xdr:row>
      <xdr:rowOff>163830</xdr:rowOff>
    </xdr:to>
    <xdr:sp macro="" textlink="">
      <xdr:nvSpPr>
        <xdr:cNvPr id="773" name="楕円 772"/>
        <xdr:cNvSpPr/>
      </xdr:nvSpPr>
      <xdr:spPr>
        <a:xfrm>
          <a:off x="21272500" y="55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8907</xdr:rowOff>
    </xdr:from>
    <xdr:ext cx="534377" cy="259045"/>
    <xdr:sp macro="" textlink="">
      <xdr:nvSpPr>
        <xdr:cNvPr id="774" name="テキスト ボックス 773"/>
        <xdr:cNvSpPr txBox="1"/>
      </xdr:nvSpPr>
      <xdr:spPr>
        <a:xfrm>
          <a:off x="21056111" y="532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46119</xdr:rowOff>
    </xdr:from>
    <xdr:to>
      <xdr:col>107</xdr:col>
      <xdr:colOff>101600</xdr:colOff>
      <xdr:row>33</xdr:row>
      <xdr:rowOff>147719</xdr:rowOff>
    </xdr:to>
    <xdr:sp macro="" textlink="">
      <xdr:nvSpPr>
        <xdr:cNvPr id="775" name="楕円 774"/>
        <xdr:cNvSpPr/>
      </xdr:nvSpPr>
      <xdr:spPr>
        <a:xfrm>
          <a:off x="20383500" y="57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164246</xdr:rowOff>
    </xdr:from>
    <xdr:ext cx="469744" cy="259045"/>
    <xdr:sp macro="" textlink="">
      <xdr:nvSpPr>
        <xdr:cNvPr id="776" name="テキスト ボックス 775"/>
        <xdr:cNvSpPr txBox="1"/>
      </xdr:nvSpPr>
      <xdr:spPr>
        <a:xfrm>
          <a:off x="20199428" y="547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151275</xdr:rowOff>
    </xdr:from>
    <xdr:to>
      <xdr:col>102</xdr:col>
      <xdr:colOff>165100</xdr:colOff>
      <xdr:row>30</xdr:row>
      <xdr:rowOff>81425</xdr:rowOff>
    </xdr:to>
    <xdr:sp macro="" textlink="">
      <xdr:nvSpPr>
        <xdr:cNvPr id="777" name="楕円 776"/>
        <xdr:cNvSpPr/>
      </xdr:nvSpPr>
      <xdr:spPr>
        <a:xfrm>
          <a:off x="19494500" y="51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97952</xdr:rowOff>
    </xdr:from>
    <xdr:ext cx="534377" cy="259045"/>
    <xdr:sp macro="" textlink="">
      <xdr:nvSpPr>
        <xdr:cNvPr id="778" name="テキスト ボックス 777"/>
        <xdr:cNvSpPr txBox="1"/>
      </xdr:nvSpPr>
      <xdr:spPr>
        <a:xfrm>
          <a:off x="19278111" y="489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16728</xdr:rowOff>
    </xdr:from>
    <xdr:to>
      <xdr:col>98</xdr:col>
      <xdr:colOff>38100</xdr:colOff>
      <xdr:row>39</xdr:row>
      <xdr:rowOff>118328</xdr:rowOff>
    </xdr:to>
    <xdr:sp macro="" textlink="">
      <xdr:nvSpPr>
        <xdr:cNvPr id="779" name="楕円 778"/>
        <xdr:cNvSpPr/>
      </xdr:nvSpPr>
      <xdr:spPr>
        <a:xfrm>
          <a:off x="18605500" y="67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109455</xdr:rowOff>
    </xdr:from>
    <xdr:ext cx="378565" cy="259045"/>
    <xdr:sp macro="" textlink="">
      <xdr:nvSpPr>
        <xdr:cNvPr id="780" name="テキスト ボックス 779"/>
        <xdr:cNvSpPr txBox="1"/>
      </xdr:nvSpPr>
      <xdr:spPr>
        <a:xfrm>
          <a:off x="18467017" y="6796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4" name="テキスト ボックス 79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6" name="テキスト ボックス 79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8" name="テキスト ボックス 79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802" name="直線コネクタ 801"/>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803" name="貸付金最小値テキスト"/>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804" name="直線コネクタ 803"/>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805" name="貸付金最大値テキスト"/>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6" name="直線コネクタ 805"/>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164115</xdr:rowOff>
    </xdr:from>
    <xdr:to>
      <xdr:col>116</xdr:col>
      <xdr:colOff>63500</xdr:colOff>
      <xdr:row>56</xdr:row>
      <xdr:rowOff>23617</xdr:rowOff>
    </xdr:to>
    <xdr:cxnSp macro="">
      <xdr:nvCxnSpPr>
        <xdr:cNvPr id="807" name="直線コネクタ 806"/>
        <xdr:cNvCxnSpPr/>
      </xdr:nvCxnSpPr>
      <xdr:spPr>
        <a:xfrm>
          <a:off x="21323300" y="9593865"/>
          <a:ext cx="838200" cy="3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142582</xdr:rowOff>
    </xdr:from>
    <xdr:ext cx="469744" cy="259045"/>
    <xdr:sp macro="" textlink="">
      <xdr:nvSpPr>
        <xdr:cNvPr id="808" name="貸付金平均値テキスト"/>
        <xdr:cNvSpPr txBox="1"/>
      </xdr:nvSpPr>
      <xdr:spPr>
        <a:xfrm>
          <a:off x="22212300" y="9743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9" name="フローチャート: 判断 808"/>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113685</xdr:rowOff>
    </xdr:from>
    <xdr:to>
      <xdr:col>111</xdr:col>
      <xdr:colOff>177800</xdr:colOff>
      <xdr:row>55</xdr:row>
      <xdr:rowOff>164115</xdr:rowOff>
    </xdr:to>
    <xdr:cxnSp macro="">
      <xdr:nvCxnSpPr>
        <xdr:cNvPr id="810" name="直線コネクタ 809"/>
        <xdr:cNvCxnSpPr/>
      </xdr:nvCxnSpPr>
      <xdr:spPr>
        <a:xfrm>
          <a:off x="20434300" y="9543435"/>
          <a:ext cx="889000" cy="5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11" name="フローチャート: 判断 810"/>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61520</xdr:rowOff>
    </xdr:from>
    <xdr:ext cx="469744" cy="259045"/>
    <xdr:sp macro="" textlink="">
      <xdr:nvSpPr>
        <xdr:cNvPr id="812" name="テキスト ボックス 811"/>
        <xdr:cNvSpPr txBox="1"/>
      </xdr:nvSpPr>
      <xdr:spPr>
        <a:xfrm>
          <a:off x="21088428" y="983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105364</xdr:rowOff>
    </xdr:from>
    <xdr:to>
      <xdr:col>107</xdr:col>
      <xdr:colOff>50800</xdr:colOff>
      <xdr:row>55</xdr:row>
      <xdr:rowOff>113685</xdr:rowOff>
    </xdr:to>
    <xdr:cxnSp macro="">
      <xdr:nvCxnSpPr>
        <xdr:cNvPr id="813" name="直線コネクタ 812"/>
        <xdr:cNvCxnSpPr/>
      </xdr:nvCxnSpPr>
      <xdr:spPr>
        <a:xfrm>
          <a:off x="19545300" y="9535114"/>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14" name="フローチャート: 判断 813"/>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62938</xdr:rowOff>
    </xdr:from>
    <xdr:ext cx="469744" cy="259045"/>
    <xdr:sp macro="" textlink="">
      <xdr:nvSpPr>
        <xdr:cNvPr id="815" name="テキスト ボックス 814"/>
        <xdr:cNvSpPr txBox="1"/>
      </xdr:nvSpPr>
      <xdr:spPr>
        <a:xfrm>
          <a:off x="20199428" y="983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105364</xdr:rowOff>
    </xdr:from>
    <xdr:to>
      <xdr:col>102</xdr:col>
      <xdr:colOff>114300</xdr:colOff>
      <xdr:row>55</xdr:row>
      <xdr:rowOff>153005</xdr:rowOff>
    </xdr:to>
    <xdr:cxnSp macro="">
      <xdr:nvCxnSpPr>
        <xdr:cNvPr id="816" name="直線コネクタ 815"/>
        <xdr:cNvCxnSpPr/>
      </xdr:nvCxnSpPr>
      <xdr:spPr>
        <a:xfrm flipV="1">
          <a:off x="18656300" y="9535114"/>
          <a:ext cx="889000" cy="4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112034</xdr:rowOff>
    </xdr:from>
    <xdr:to>
      <xdr:col>102</xdr:col>
      <xdr:colOff>165100</xdr:colOff>
      <xdr:row>57</xdr:row>
      <xdr:rowOff>42184</xdr:rowOff>
    </xdr:to>
    <xdr:sp macro="" textlink="">
      <xdr:nvSpPr>
        <xdr:cNvPr id="817" name="フローチャート: 判断 816"/>
        <xdr:cNvSpPr/>
      </xdr:nvSpPr>
      <xdr:spPr>
        <a:xfrm>
          <a:off x="19494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33311</xdr:rowOff>
    </xdr:from>
    <xdr:ext cx="469744" cy="259045"/>
    <xdr:sp macro="" textlink="">
      <xdr:nvSpPr>
        <xdr:cNvPr id="818" name="テキスト ボックス 817"/>
        <xdr:cNvSpPr txBox="1"/>
      </xdr:nvSpPr>
      <xdr:spPr>
        <a:xfrm>
          <a:off x="19310428" y="980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9" name="フローチャート: 判断 818"/>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81272</xdr:rowOff>
    </xdr:from>
    <xdr:ext cx="469744" cy="259045"/>
    <xdr:sp macro="" textlink="">
      <xdr:nvSpPr>
        <xdr:cNvPr id="820" name="テキスト ボックス 819"/>
        <xdr:cNvSpPr txBox="1"/>
      </xdr:nvSpPr>
      <xdr:spPr>
        <a:xfrm>
          <a:off x="18421428" y="98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144267</xdr:rowOff>
    </xdr:from>
    <xdr:to>
      <xdr:col>116</xdr:col>
      <xdr:colOff>114300</xdr:colOff>
      <xdr:row>56</xdr:row>
      <xdr:rowOff>74417</xdr:rowOff>
    </xdr:to>
    <xdr:sp macro="" textlink="">
      <xdr:nvSpPr>
        <xdr:cNvPr id="826" name="楕円 825"/>
        <xdr:cNvSpPr/>
      </xdr:nvSpPr>
      <xdr:spPr>
        <a:xfrm>
          <a:off x="22110700" y="95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167144</xdr:rowOff>
    </xdr:from>
    <xdr:ext cx="534377" cy="259045"/>
    <xdr:sp macro="" textlink="">
      <xdr:nvSpPr>
        <xdr:cNvPr id="827" name="貸付金該当値テキスト"/>
        <xdr:cNvSpPr txBox="1"/>
      </xdr:nvSpPr>
      <xdr:spPr>
        <a:xfrm>
          <a:off x="22212300" y="942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113315</xdr:rowOff>
    </xdr:from>
    <xdr:to>
      <xdr:col>112</xdr:col>
      <xdr:colOff>38100</xdr:colOff>
      <xdr:row>56</xdr:row>
      <xdr:rowOff>43465</xdr:rowOff>
    </xdr:to>
    <xdr:sp macro="" textlink="">
      <xdr:nvSpPr>
        <xdr:cNvPr id="828" name="楕円 827"/>
        <xdr:cNvSpPr/>
      </xdr:nvSpPr>
      <xdr:spPr>
        <a:xfrm>
          <a:off x="21272500" y="95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59992</xdr:rowOff>
    </xdr:from>
    <xdr:ext cx="534377" cy="259045"/>
    <xdr:sp macro="" textlink="">
      <xdr:nvSpPr>
        <xdr:cNvPr id="829" name="テキスト ボックス 828"/>
        <xdr:cNvSpPr txBox="1"/>
      </xdr:nvSpPr>
      <xdr:spPr>
        <a:xfrm>
          <a:off x="21056111" y="93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62885</xdr:rowOff>
    </xdr:from>
    <xdr:to>
      <xdr:col>107</xdr:col>
      <xdr:colOff>101600</xdr:colOff>
      <xdr:row>55</xdr:row>
      <xdr:rowOff>164485</xdr:rowOff>
    </xdr:to>
    <xdr:sp macro="" textlink="">
      <xdr:nvSpPr>
        <xdr:cNvPr id="830" name="楕円 829"/>
        <xdr:cNvSpPr/>
      </xdr:nvSpPr>
      <xdr:spPr>
        <a:xfrm>
          <a:off x="20383500" y="94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9562</xdr:rowOff>
    </xdr:from>
    <xdr:ext cx="534377" cy="259045"/>
    <xdr:sp macro="" textlink="">
      <xdr:nvSpPr>
        <xdr:cNvPr id="831" name="テキスト ボックス 830"/>
        <xdr:cNvSpPr txBox="1"/>
      </xdr:nvSpPr>
      <xdr:spPr>
        <a:xfrm>
          <a:off x="20167111" y="926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54564</xdr:rowOff>
    </xdr:from>
    <xdr:to>
      <xdr:col>102</xdr:col>
      <xdr:colOff>165100</xdr:colOff>
      <xdr:row>55</xdr:row>
      <xdr:rowOff>156164</xdr:rowOff>
    </xdr:to>
    <xdr:sp macro="" textlink="">
      <xdr:nvSpPr>
        <xdr:cNvPr id="832" name="楕円 831"/>
        <xdr:cNvSpPr/>
      </xdr:nvSpPr>
      <xdr:spPr>
        <a:xfrm>
          <a:off x="19494500" y="948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1241</xdr:rowOff>
    </xdr:from>
    <xdr:ext cx="534377" cy="259045"/>
    <xdr:sp macro="" textlink="">
      <xdr:nvSpPr>
        <xdr:cNvPr id="833" name="テキスト ボックス 832"/>
        <xdr:cNvSpPr txBox="1"/>
      </xdr:nvSpPr>
      <xdr:spPr>
        <a:xfrm>
          <a:off x="19278111" y="925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102205</xdr:rowOff>
    </xdr:from>
    <xdr:to>
      <xdr:col>98</xdr:col>
      <xdr:colOff>38100</xdr:colOff>
      <xdr:row>56</xdr:row>
      <xdr:rowOff>32355</xdr:rowOff>
    </xdr:to>
    <xdr:sp macro="" textlink="">
      <xdr:nvSpPr>
        <xdr:cNvPr id="834" name="楕円 833"/>
        <xdr:cNvSpPr/>
      </xdr:nvSpPr>
      <xdr:spPr>
        <a:xfrm>
          <a:off x="18605500" y="95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48882</xdr:rowOff>
    </xdr:from>
    <xdr:ext cx="534377" cy="259045"/>
    <xdr:sp macro="" textlink="">
      <xdr:nvSpPr>
        <xdr:cNvPr id="835" name="テキスト ボックス 834"/>
        <xdr:cNvSpPr txBox="1"/>
      </xdr:nvSpPr>
      <xdr:spPr>
        <a:xfrm>
          <a:off x="18389111" y="930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4" name="テキスト ボックス 85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6" name="テキスト ボックス 85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8" name="テキスト ボックス 85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0" name="テキスト ボックス 85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62" name="直線コネクタ 861"/>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63" name="繰出金最小値テキスト"/>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64" name="直線コネクタ 863"/>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65" name="繰出金最大値テキスト"/>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6" name="直線コネクタ 865"/>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21383</xdr:rowOff>
    </xdr:from>
    <xdr:to>
      <xdr:col>116</xdr:col>
      <xdr:colOff>63500</xdr:colOff>
      <xdr:row>75</xdr:row>
      <xdr:rowOff>38528</xdr:rowOff>
    </xdr:to>
    <xdr:cxnSp macro="">
      <xdr:nvCxnSpPr>
        <xdr:cNvPr id="867" name="直線コネクタ 866"/>
        <xdr:cNvCxnSpPr/>
      </xdr:nvCxnSpPr>
      <xdr:spPr>
        <a:xfrm flipV="1">
          <a:off x="21323300" y="12880133"/>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10569</xdr:rowOff>
    </xdr:from>
    <xdr:ext cx="534377" cy="259045"/>
    <xdr:sp macro="" textlink="">
      <xdr:nvSpPr>
        <xdr:cNvPr id="868" name="繰出金平均値テキスト"/>
        <xdr:cNvSpPr txBox="1"/>
      </xdr:nvSpPr>
      <xdr:spPr>
        <a:xfrm>
          <a:off x="22212300" y="1286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9" name="フローチャート: 判断 868"/>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38528</xdr:rowOff>
    </xdr:from>
    <xdr:to>
      <xdr:col>111</xdr:col>
      <xdr:colOff>177800</xdr:colOff>
      <xdr:row>75</xdr:row>
      <xdr:rowOff>65862</xdr:rowOff>
    </xdr:to>
    <xdr:cxnSp macro="">
      <xdr:nvCxnSpPr>
        <xdr:cNvPr id="870" name="直線コネクタ 869"/>
        <xdr:cNvCxnSpPr/>
      </xdr:nvCxnSpPr>
      <xdr:spPr>
        <a:xfrm flipV="1">
          <a:off x="20434300" y="12897278"/>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71" name="フローチャート: 判断 870"/>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88848</xdr:rowOff>
    </xdr:from>
    <xdr:ext cx="534377" cy="259045"/>
    <xdr:sp macro="" textlink="">
      <xdr:nvSpPr>
        <xdr:cNvPr id="872" name="テキスト ボックス 871"/>
        <xdr:cNvSpPr txBox="1"/>
      </xdr:nvSpPr>
      <xdr:spPr>
        <a:xfrm>
          <a:off x="21056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65862</xdr:rowOff>
    </xdr:from>
    <xdr:to>
      <xdr:col>107</xdr:col>
      <xdr:colOff>50800</xdr:colOff>
      <xdr:row>75</xdr:row>
      <xdr:rowOff>114391</xdr:rowOff>
    </xdr:to>
    <xdr:cxnSp macro="">
      <xdr:nvCxnSpPr>
        <xdr:cNvPr id="873" name="直線コネクタ 872"/>
        <xdr:cNvCxnSpPr/>
      </xdr:nvCxnSpPr>
      <xdr:spPr>
        <a:xfrm flipV="1">
          <a:off x="19545300" y="12924612"/>
          <a:ext cx="889000" cy="4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74" name="フローチャート: 判断 873"/>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45178</xdr:rowOff>
    </xdr:from>
    <xdr:ext cx="534377" cy="259045"/>
    <xdr:sp macro="" textlink="">
      <xdr:nvSpPr>
        <xdr:cNvPr id="875" name="テキスト ボックス 874"/>
        <xdr:cNvSpPr txBox="1"/>
      </xdr:nvSpPr>
      <xdr:spPr>
        <a:xfrm>
          <a:off x="20167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40651</xdr:rowOff>
    </xdr:from>
    <xdr:to>
      <xdr:col>102</xdr:col>
      <xdr:colOff>114300</xdr:colOff>
      <xdr:row>75</xdr:row>
      <xdr:rowOff>114391</xdr:rowOff>
    </xdr:to>
    <xdr:cxnSp macro="">
      <xdr:nvCxnSpPr>
        <xdr:cNvPr id="876" name="直線コネクタ 875"/>
        <xdr:cNvCxnSpPr/>
      </xdr:nvCxnSpPr>
      <xdr:spPr>
        <a:xfrm>
          <a:off x="18656300" y="12385051"/>
          <a:ext cx="889000" cy="58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138049</xdr:rowOff>
    </xdr:from>
    <xdr:to>
      <xdr:col>102</xdr:col>
      <xdr:colOff>165100</xdr:colOff>
      <xdr:row>75</xdr:row>
      <xdr:rowOff>68199</xdr:rowOff>
    </xdr:to>
    <xdr:sp macro="" textlink="">
      <xdr:nvSpPr>
        <xdr:cNvPr id="877" name="フローチャート: 判断 876"/>
        <xdr:cNvSpPr/>
      </xdr:nvSpPr>
      <xdr:spPr>
        <a:xfrm>
          <a:off x="19494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84726</xdr:rowOff>
    </xdr:from>
    <xdr:ext cx="534377" cy="259045"/>
    <xdr:sp macro="" textlink="">
      <xdr:nvSpPr>
        <xdr:cNvPr id="878" name="テキスト ボックス 877"/>
        <xdr:cNvSpPr txBox="1"/>
      </xdr:nvSpPr>
      <xdr:spPr>
        <a:xfrm>
          <a:off x="19278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90827</xdr:rowOff>
    </xdr:from>
    <xdr:to>
      <xdr:col>98</xdr:col>
      <xdr:colOff>38100</xdr:colOff>
      <xdr:row>76</xdr:row>
      <xdr:rowOff>20977</xdr:rowOff>
    </xdr:to>
    <xdr:sp macro="" textlink="">
      <xdr:nvSpPr>
        <xdr:cNvPr id="879" name="フローチャート: 判断 878"/>
        <xdr:cNvSpPr/>
      </xdr:nvSpPr>
      <xdr:spPr>
        <a:xfrm>
          <a:off x="18605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12104</xdr:rowOff>
    </xdr:from>
    <xdr:ext cx="534377" cy="259045"/>
    <xdr:sp macro="" textlink="">
      <xdr:nvSpPr>
        <xdr:cNvPr id="880" name="テキスト ボックス 879"/>
        <xdr:cNvSpPr txBox="1"/>
      </xdr:nvSpPr>
      <xdr:spPr>
        <a:xfrm>
          <a:off x="18389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142033</xdr:rowOff>
    </xdr:from>
    <xdr:to>
      <xdr:col>116</xdr:col>
      <xdr:colOff>114300</xdr:colOff>
      <xdr:row>75</xdr:row>
      <xdr:rowOff>72183</xdr:rowOff>
    </xdr:to>
    <xdr:sp macro="" textlink="">
      <xdr:nvSpPr>
        <xdr:cNvPr id="886" name="楕円 885"/>
        <xdr:cNvSpPr/>
      </xdr:nvSpPr>
      <xdr:spPr>
        <a:xfrm>
          <a:off x="22110700" y="128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164910</xdr:rowOff>
    </xdr:from>
    <xdr:ext cx="534377" cy="259045"/>
    <xdr:sp macro="" textlink="">
      <xdr:nvSpPr>
        <xdr:cNvPr id="887" name="繰出金該当値テキスト"/>
        <xdr:cNvSpPr txBox="1"/>
      </xdr:nvSpPr>
      <xdr:spPr>
        <a:xfrm>
          <a:off x="22212300" y="1268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159178</xdr:rowOff>
    </xdr:from>
    <xdr:to>
      <xdr:col>112</xdr:col>
      <xdr:colOff>38100</xdr:colOff>
      <xdr:row>75</xdr:row>
      <xdr:rowOff>89328</xdr:rowOff>
    </xdr:to>
    <xdr:sp macro="" textlink="">
      <xdr:nvSpPr>
        <xdr:cNvPr id="888" name="楕円 887"/>
        <xdr:cNvSpPr/>
      </xdr:nvSpPr>
      <xdr:spPr>
        <a:xfrm>
          <a:off x="21272500" y="128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105855</xdr:rowOff>
    </xdr:from>
    <xdr:ext cx="534377" cy="259045"/>
    <xdr:sp macro="" textlink="">
      <xdr:nvSpPr>
        <xdr:cNvPr id="889" name="テキスト ボックス 888"/>
        <xdr:cNvSpPr txBox="1"/>
      </xdr:nvSpPr>
      <xdr:spPr>
        <a:xfrm>
          <a:off x="21056111" y="1262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15062</xdr:rowOff>
    </xdr:from>
    <xdr:to>
      <xdr:col>107</xdr:col>
      <xdr:colOff>101600</xdr:colOff>
      <xdr:row>75</xdr:row>
      <xdr:rowOff>116662</xdr:rowOff>
    </xdr:to>
    <xdr:sp macro="" textlink="">
      <xdr:nvSpPr>
        <xdr:cNvPr id="890" name="楕円 889"/>
        <xdr:cNvSpPr/>
      </xdr:nvSpPr>
      <xdr:spPr>
        <a:xfrm>
          <a:off x="20383500" y="128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107789</xdr:rowOff>
    </xdr:from>
    <xdr:ext cx="534377" cy="259045"/>
    <xdr:sp macro="" textlink="">
      <xdr:nvSpPr>
        <xdr:cNvPr id="891" name="テキスト ボックス 890"/>
        <xdr:cNvSpPr txBox="1"/>
      </xdr:nvSpPr>
      <xdr:spPr>
        <a:xfrm>
          <a:off x="20167111" y="1296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63591</xdr:rowOff>
    </xdr:from>
    <xdr:to>
      <xdr:col>102</xdr:col>
      <xdr:colOff>165100</xdr:colOff>
      <xdr:row>75</xdr:row>
      <xdr:rowOff>165190</xdr:rowOff>
    </xdr:to>
    <xdr:sp macro="" textlink="">
      <xdr:nvSpPr>
        <xdr:cNvPr id="892" name="楕円 891"/>
        <xdr:cNvSpPr/>
      </xdr:nvSpPr>
      <xdr:spPr>
        <a:xfrm>
          <a:off x="19494500" y="12922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156318</xdr:rowOff>
    </xdr:from>
    <xdr:ext cx="534377" cy="259045"/>
    <xdr:sp macro="" textlink="">
      <xdr:nvSpPr>
        <xdr:cNvPr id="893" name="テキスト ボックス 892"/>
        <xdr:cNvSpPr txBox="1"/>
      </xdr:nvSpPr>
      <xdr:spPr>
        <a:xfrm>
          <a:off x="19278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161301</xdr:rowOff>
    </xdr:from>
    <xdr:to>
      <xdr:col>98</xdr:col>
      <xdr:colOff>38100</xdr:colOff>
      <xdr:row>72</xdr:row>
      <xdr:rowOff>91451</xdr:rowOff>
    </xdr:to>
    <xdr:sp macro="" textlink="">
      <xdr:nvSpPr>
        <xdr:cNvPr id="894" name="楕円 893"/>
        <xdr:cNvSpPr/>
      </xdr:nvSpPr>
      <xdr:spPr>
        <a:xfrm>
          <a:off x="18605500" y="1233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107978</xdr:rowOff>
    </xdr:from>
    <xdr:ext cx="534377" cy="259045"/>
    <xdr:sp macro="" textlink="">
      <xdr:nvSpPr>
        <xdr:cNvPr id="895" name="テキスト ボックス 894"/>
        <xdr:cNvSpPr txBox="1"/>
      </xdr:nvSpPr>
      <xdr:spPr>
        <a:xfrm>
          <a:off x="18389111" y="121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77,301</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年度の市町村合併以降、類似団体と比較して高い水準にあるが、引き続き、職員定数の適正化を着実に図っていく。</a:t>
          </a:r>
        </a:p>
        <a:p>
          <a:r>
            <a:rPr kumimoji="1" lang="ja-JP" altLang="en-US" sz="1300">
              <a:latin typeface="ＭＳ Ｐゴシック" panose="020B0600070205080204" pitchFamily="50" charset="-128"/>
              <a:ea typeface="ＭＳ Ｐゴシック" panose="020B0600070205080204" pitchFamily="50" charset="-128"/>
            </a:rPr>
            <a:t>　　また、扶助費は住民一人当たり</a:t>
          </a:r>
          <a:r>
            <a:rPr kumimoji="1" lang="en-US" altLang="ja-JP" sz="1300">
              <a:latin typeface="ＭＳ Ｐゴシック" panose="020B0600070205080204" pitchFamily="50" charset="-128"/>
              <a:ea typeface="ＭＳ Ｐゴシック" panose="020B0600070205080204" pitchFamily="50" charset="-128"/>
            </a:rPr>
            <a:t>102,787</a:t>
          </a:r>
          <a:r>
            <a:rPr kumimoji="1" lang="ja-JP" altLang="en-US" sz="1300">
              <a:latin typeface="ＭＳ Ｐゴシック" panose="020B0600070205080204" pitchFamily="50" charset="-128"/>
              <a:ea typeface="ＭＳ Ｐゴシック" panose="020B0600070205080204" pitchFamily="50" charset="-128"/>
            </a:rPr>
            <a:t>円となっており、今後も</a:t>
          </a:r>
          <a:r>
            <a:rPr kumimoji="1" lang="ja-JP" altLang="en-US" sz="1300">
              <a:solidFill>
                <a:schemeClr val="tx1"/>
              </a:solidFill>
              <a:latin typeface="ＭＳ Ｐゴシック" panose="020B0600070205080204" pitchFamily="50" charset="-128"/>
              <a:ea typeface="ＭＳ Ｐゴシック" panose="020B0600070205080204" pitchFamily="50" charset="-128"/>
            </a:rPr>
            <a:t>子どものための教育・保育給付事業や自立支援給付事業等</a:t>
          </a:r>
          <a:r>
            <a:rPr kumimoji="1" lang="ja-JP" altLang="en-US" sz="1300">
              <a:latin typeface="ＭＳ Ｐゴシック" panose="020B0600070205080204" pitchFamily="50" charset="-128"/>
              <a:ea typeface="ＭＳ Ｐゴシック" panose="020B0600070205080204" pitchFamily="50" charset="-128"/>
            </a:rPr>
            <a:t>の伸びにより経費が増嵩するものと予測される。</a:t>
          </a:r>
        </a:p>
        <a:p>
          <a:r>
            <a:rPr kumimoji="1" lang="ja-JP" altLang="en-US" sz="1300">
              <a:latin typeface="ＭＳ Ｐゴシック" panose="020B0600070205080204" pitchFamily="50" charset="-128"/>
              <a:ea typeface="ＭＳ Ｐゴシック" panose="020B0600070205080204" pitchFamily="50" charset="-128"/>
            </a:rPr>
            <a:t>　　このほか、普通建設事業費（うち更新整備）は、住民一人当たり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46,965</a:t>
          </a:r>
          <a:r>
            <a:rPr kumimoji="1" lang="ja-JP" altLang="en-US" sz="1300">
              <a:latin typeface="ＭＳ Ｐゴシック" panose="020B0600070205080204" pitchFamily="50" charset="-128"/>
              <a:ea typeface="ＭＳ Ｐゴシック" panose="020B0600070205080204" pitchFamily="50" charset="-128"/>
            </a:rPr>
            <a:t>円となっており、前年度の文化会館整備事業や鶴岡第三中学校改築事業の減に伴い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割程度減少している。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なお、維持補修費は大雪であった前年度より減少しているものの、道路維持事業や体育施設総務管理事業などの増により前々年度より</a:t>
          </a:r>
          <a:r>
            <a:rPr kumimoji="1" lang="en-US" altLang="ja-JP" sz="1300">
              <a:latin typeface="ＭＳ Ｐゴシック" panose="020B0600070205080204" pitchFamily="50" charset="-128"/>
              <a:ea typeface="ＭＳ Ｐゴシック" panose="020B0600070205080204" pitchFamily="50" charset="-128"/>
            </a:rPr>
            <a:t>3,348</a:t>
          </a:r>
          <a:r>
            <a:rPr kumimoji="1" lang="ja-JP" altLang="en-US" sz="1300">
              <a:latin typeface="ＭＳ Ｐゴシック" panose="020B0600070205080204" pitchFamily="50" charset="-128"/>
              <a:ea typeface="ＭＳ Ｐゴシック" panose="020B0600070205080204" pitchFamily="50" charset="-128"/>
            </a:rPr>
            <a:t>円上昇しており、依然として、類似団体と比較して高い水準となっている。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127,168
126,443
1,311.53
70,277,530
67,959,115
1,158,985
39,093,595
75,120,038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104648</xdr:rowOff>
    </xdr:from>
    <xdr:to>
      <xdr:col>24</xdr:col>
      <xdr:colOff>62865</xdr:colOff>
      <xdr:row>39</xdr:row>
      <xdr:rowOff>72644</xdr:rowOff>
    </xdr:to>
    <xdr:cxnSp macro="">
      <xdr:nvCxnSpPr>
        <xdr:cNvPr id="56" name="直線コネクタ 55"/>
        <xdr:cNvCxnSpPr/>
      </xdr:nvCxnSpPr>
      <xdr:spPr>
        <a:xfrm flipV="1">
          <a:off x="4633595" y="5419598"/>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76471</xdr:rowOff>
    </xdr:from>
    <xdr:ext cx="469744" cy="259045"/>
    <xdr:sp macro="" textlink="">
      <xdr:nvSpPr>
        <xdr:cNvPr id="57" name="議会費最小値テキスト"/>
        <xdr:cNvSpPr txBox="1"/>
      </xdr:nvSpPr>
      <xdr:spPr>
        <a:xfrm>
          <a:off x="4686300"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72644</xdr:rowOff>
    </xdr:from>
    <xdr:to>
      <xdr:col>24</xdr:col>
      <xdr:colOff>152400</xdr:colOff>
      <xdr:row>39</xdr:row>
      <xdr:rowOff>72644</xdr:rowOff>
    </xdr:to>
    <xdr:cxnSp macro="">
      <xdr:nvCxnSpPr>
        <xdr:cNvPr id="58" name="直線コネクタ 57"/>
        <xdr:cNvCxnSpPr/>
      </xdr:nvCxnSpPr>
      <xdr:spPr>
        <a:xfrm>
          <a:off x="4546600" y="67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51325</xdr:rowOff>
    </xdr:from>
    <xdr:ext cx="469744" cy="259045"/>
    <xdr:sp macro="" textlink="">
      <xdr:nvSpPr>
        <xdr:cNvPr id="59" name="議会費最大値テキスト"/>
        <xdr:cNvSpPr txBox="1"/>
      </xdr:nvSpPr>
      <xdr:spPr>
        <a:xfrm>
          <a:off x="4686300"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104648</xdr:rowOff>
    </xdr:from>
    <xdr:to>
      <xdr:col>24</xdr:col>
      <xdr:colOff>152400</xdr:colOff>
      <xdr:row>31</xdr:row>
      <xdr:rowOff>104648</xdr:rowOff>
    </xdr:to>
    <xdr:cxnSp macro="">
      <xdr:nvCxnSpPr>
        <xdr:cNvPr id="60" name="直線コネクタ 59"/>
        <xdr:cNvCxnSpPr/>
      </xdr:nvCxnSpPr>
      <xdr:spPr>
        <a:xfrm>
          <a:off x="4546600" y="54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154178</xdr:rowOff>
    </xdr:from>
    <xdr:to>
      <xdr:col>24</xdr:col>
      <xdr:colOff>63500</xdr:colOff>
      <xdr:row>34</xdr:row>
      <xdr:rowOff>136652</xdr:rowOff>
    </xdr:to>
    <xdr:cxnSp macro="">
      <xdr:nvCxnSpPr>
        <xdr:cNvPr id="61" name="直線コネクタ 60"/>
        <xdr:cNvCxnSpPr/>
      </xdr:nvCxnSpPr>
      <xdr:spPr>
        <a:xfrm flipV="1">
          <a:off x="3797300" y="5812028"/>
          <a:ext cx="8382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45991</xdr:rowOff>
    </xdr:from>
    <xdr:ext cx="469744" cy="259045"/>
    <xdr:sp macro="" textlink="">
      <xdr:nvSpPr>
        <xdr:cNvPr id="62" name="議会費平均値テキスト"/>
        <xdr:cNvSpPr txBox="1"/>
      </xdr:nvSpPr>
      <xdr:spPr>
        <a:xfrm>
          <a:off x="4686300" y="604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63" name="フローチャート: 判断 62"/>
        <xdr:cNvSpPr/>
      </xdr:nvSpPr>
      <xdr:spPr>
        <a:xfrm>
          <a:off x="45847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131318</xdr:rowOff>
    </xdr:from>
    <xdr:to>
      <xdr:col>19</xdr:col>
      <xdr:colOff>177800</xdr:colOff>
      <xdr:row>34</xdr:row>
      <xdr:rowOff>136652</xdr:rowOff>
    </xdr:to>
    <xdr:cxnSp macro="">
      <xdr:nvCxnSpPr>
        <xdr:cNvPr id="64" name="直線コネクタ 63"/>
        <xdr:cNvCxnSpPr/>
      </xdr:nvCxnSpPr>
      <xdr:spPr>
        <a:xfrm>
          <a:off x="2908300" y="596061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53848</xdr:rowOff>
    </xdr:from>
    <xdr:to>
      <xdr:col>20</xdr:col>
      <xdr:colOff>38100</xdr:colOff>
      <xdr:row>35</xdr:row>
      <xdr:rowOff>155448</xdr:rowOff>
    </xdr:to>
    <xdr:sp macro="" textlink="">
      <xdr:nvSpPr>
        <xdr:cNvPr id="65" name="フローチャート: 判断 64"/>
        <xdr:cNvSpPr/>
      </xdr:nvSpPr>
      <xdr:spPr>
        <a:xfrm>
          <a:off x="3746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146575</xdr:rowOff>
    </xdr:from>
    <xdr:ext cx="469744" cy="259045"/>
    <xdr:sp macro="" textlink="">
      <xdr:nvSpPr>
        <xdr:cNvPr id="66" name="テキスト ボックス 65"/>
        <xdr:cNvSpPr txBox="1"/>
      </xdr:nvSpPr>
      <xdr:spPr>
        <a:xfrm>
          <a:off x="3562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135890</xdr:rowOff>
    </xdr:from>
    <xdr:to>
      <xdr:col>15</xdr:col>
      <xdr:colOff>50800</xdr:colOff>
      <xdr:row>34</xdr:row>
      <xdr:rowOff>131318</xdr:rowOff>
    </xdr:to>
    <xdr:cxnSp macro="">
      <xdr:nvCxnSpPr>
        <xdr:cNvPr id="67" name="直線コネクタ 66"/>
        <xdr:cNvCxnSpPr/>
      </xdr:nvCxnSpPr>
      <xdr:spPr>
        <a:xfrm>
          <a:off x="2019300" y="5793740"/>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72898</xdr:rowOff>
    </xdr:from>
    <xdr:to>
      <xdr:col>15</xdr:col>
      <xdr:colOff>101600</xdr:colOff>
      <xdr:row>36</xdr:row>
      <xdr:rowOff>3048</xdr:rowOff>
    </xdr:to>
    <xdr:sp macro="" textlink="">
      <xdr:nvSpPr>
        <xdr:cNvPr id="68" name="フローチャート: 判断 67"/>
        <xdr:cNvSpPr/>
      </xdr:nvSpPr>
      <xdr:spPr>
        <a:xfrm>
          <a:off x="2857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165625</xdr:rowOff>
    </xdr:from>
    <xdr:ext cx="469744" cy="259045"/>
    <xdr:sp macro="" textlink="">
      <xdr:nvSpPr>
        <xdr:cNvPr id="69" name="テキスト ボックス 68"/>
        <xdr:cNvSpPr txBox="1"/>
      </xdr:nvSpPr>
      <xdr:spPr>
        <a:xfrm>
          <a:off x="2673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135890</xdr:rowOff>
    </xdr:from>
    <xdr:to>
      <xdr:col>10</xdr:col>
      <xdr:colOff>114300</xdr:colOff>
      <xdr:row>34</xdr:row>
      <xdr:rowOff>1016</xdr:rowOff>
    </xdr:to>
    <xdr:cxnSp macro="">
      <xdr:nvCxnSpPr>
        <xdr:cNvPr id="70" name="直線コネクタ 69"/>
        <xdr:cNvCxnSpPr/>
      </xdr:nvCxnSpPr>
      <xdr:spPr>
        <a:xfrm flipV="1">
          <a:off x="1130300" y="5793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167911</xdr:rowOff>
    </xdr:from>
    <xdr:ext cx="469744" cy="259045"/>
    <xdr:sp macro="" textlink="">
      <xdr:nvSpPr>
        <xdr:cNvPr id="72" name="テキスト ボックス 71"/>
        <xdr:cNvSpPr txBox="1"/>
      </xdr:nvSpPr>
      <xdr:spPr>
        <a:xfrm>
          <a:off x="1784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103378</xdr:rowOff>
    </xdr:from>
    <xdr:to>
      <xdr:col>24</xdr:col>
      <xdr:colOff>114300</xdr:colOff>
      <xdr:row>34</xdr:row>
      <xdr:rowOff>33528</xdr:rowOff>
    </xdr:to>
    <xdr:sp macro="" textlink="">
      <xdr:nvSpPr>
        <xdr:cNvPr id="80" name="楕円 79"/>
        <xdr:cNvSpPr/>
      </xdr:nvSpPr>
      <xdr:spPr>
        <a:xfrm>
          <a:off x="4584700" y="57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126255</xdr:rowOff>
    </xdr:from>
    <xdr:ext cx="469744" cy="259045"/>
    <xdr:sp macro="" textlink="">
      <xdr:nvSpPr>
        <xdr:cNvPr id="81" name="議会費該当値テキスト"/>
        <xdr:cNvSpPr txBox="1"/>
      </xdr:nvSpPr>
      <xdr:spPr>
        <a:xfrm>
          <a:off x="4686300"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85852</xdr:rowOff>
    </xdr:from>
    <xdr:to>
      <xdr:col>20</xdr:col>
      <xdr:colOff>38100</xdr:colOff>
      <xdr:row>35</xdr:row>
      <xdr:rowOff>16002</xdr:rowOff>
    </xdr:to>
    <xdr:sp macro="" textlink="">
      <xdr:nvSpPr>
        <xdr:cNvPr id="82" name="楕円 81"/>
        <xdr:cNvSpPr/>
      </xdr:nvSpPr>
      <xdr:spPr>
        <a:xfrm>
          <a:off x="3746500" y="59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32529</xdr:rowOff>
    </xdr:from>
    <xdr:ext cx="469744" cy="259045"/>
    <xdr:sp macro="" textlink="">
      <xdr:nvSpPr>
        <xdr:cNvPr id="83" name="テキスト ボックス 82"/>
        <xdr:cNvSpPr txBox="1"/>
      </xdr:nvSpPr>
      <xdr:spPr>
        <a:xfrm>
          <a:off x="3562428" y="569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80518</xdr:rowOff>
    </xdr:from>
    <xdr:to>
      <xdr:col>15</xdr:col>
      <xdr:colOff>101600</xdr:colOff>
      <xdr:row>35</xdr:row>
      <xdr:rowOff>10668</xdr:rowOff>
    </xdr:to>
    <xdr:sp macro="" textlink="">
      <xdr:nvSpPr>
        <xdr:cNvPr id="84" name="楕円 83"/>
        <xdr:cNvSpPr/>
      </xdr:nvSpPr>
      <xdr:spPr>
        <a:xfrm>
          <a:off x="2857500" y="59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27195</xdr:rowOff>
    </xdr:from>
    <xdr:ext cx="469744" cy="259045"/>
    <xdr:sp macro="" textlink="">
      <xdr:nvSpPr>
        <xdr:cNvPr id="85" name="テキスト ボックス 84"/>
        <xdr:cNvSpPr txBox="1"/>
      </xdr:nvSpPr>
      <xdr:spPr>
        <a:xfrm>
          <a:off x="2673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85090</xdr:rowOff>
    </xdr:from>
    <xdr:to>
      <xdr:col>10</xdr:col>
      <xdr:colOff>165100</xdr:colOff>
      <xdr:row>34</xdr:row>
      <xdr:rowOff>15240</xdr:rowOff>
    </xdr:to>
    <xdr:sp macro="" textlink="">
      <xdr:nvSpPr>
        <xdr:cNvPr id="86" name="楕円 85"/>
        <xdr:cNvSpPr/>
      </xdr:nvSpPr>
      <xdr:spPr>
        <a:xfrm>
          <a:off x="1968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31767</xdr:rowOff>
    </xdr:from>
    <xdr:ext cx="469744" cy="259045"/>
    <xdr:sp macro="" textlink="">
      <xdr:nvSpPr>
        <xdr:cNvPr id="87" name="テキスト ボックス 86"/>
        <xdr:cNvSpPr txBox="1"/>
      </xdr:nvSpPr>
      <xdr:spPr>
        <a:xfrm>
          <a:off x="1784428" y="551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121666</xdr:rowOff>
    </xdr:from>
    <xdr:to>
      <xdr:col>6</xdr:col>
      <xdr:colOff>38100</xdr:colOff>
      <xdr:row>34</xdr:row>
      <xdr:rowOff>51816</xdr:rowOff>
    </xdr:to>
    <xdr:sp macro="" textlink="">
      <xdr:nvSpPr>
        <xdr:cNvPr id="88" name="楕円 87"/>
        <xdr:cNvSpPr/>
      </xdr:nvSpPr>
      <xdr:spPr>
        <a:xfrm>
          <a:off x="1079500" y="577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68343</xdr:rowOff>
    </xdr:from>
    <xdr:ext cx="469744" cy="259045"/>
    <xdr:sp macro="" textlink="">
      <xdr:nvSpPr>
        <xdr:cNvPr id="89" name="テキスト ボックス 88"/>
        <xdr:cNvSpPr txBox="1"/>
      </xdr:nvSpPr>
      <xdr:spPr>
        <a:xfrm>
          <a:off x="895428" y="555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4" name="直線コネクタ 113"/>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5" name="総務費最小値テキスト"/>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6" name="直線コネクタ 115"/>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7" name="総務費最大値テキスト"/>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8" name="直線コネクタ 117"/>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170828</xdr:rowOff>
    </xdr:from>
    <xdr:to>
      <xdr:col>24</xdr:col>
      <xdr:colOff>63500</xdr:colOff>
      <xdr:row>54</xdr:row>
      <xdr:rowOff>131566</xdr:rowOff>
    </xdr:to>
    <xdr:cxnSp macro="">
      <xdr:nvCxnSpPr>
        <xdr:cNvPr id="119" name="直線コネクタ 118"/>
        <xdr:cNvCxnSpPr/>
      </xdr:nvCxnSpPr>
      <xdr:spPr>
        <a:xfrm>
          <a:off x="3797300" y="8743328"/>
          <a:ext cx="838200" cy="64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116781</xdr:rowOff>
    </xdr:from>
    <xdr:ext cx="534377" cy="259045"/>
    <xdr:sp macro="" textlink="">
      <xdr:nvSpPr>
        <xdr:cNvPr id="120" name="総務費平均値テキスト"/>
        <xdr:cNvSpPr txBox="1"/>
      </xdr:nvSpPr>
      <xdr:spPr>
        <a:xfrm>
          <a:off x="4686300" y="937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21" name="フローチャート: 判断 120"/>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170828</xdr:rowOff>
    </xdr:from>
    <xdr:to>
      <xdr:col>19</xdr:col>
      <xdr:colOff>177800</xdr:colOff>
      <xdr:row>52</xdr:row>
      <xdr:rowOff>79197</xdr:rowOff>
    </xdr:to>
    <xdr:cxnSp macro="">
      <xdr:nvCxnSpPr>
        <xdr:cNvPr id="122" name="直線コネクタ 121"/>
        <xdr:cNvCxnSpPr/>
      </xdr:nvCxnSpPr>
      <xdr:spPr>
        <a:xfrm flipV="1">
          <a:off x="2908300" y="8743328"/>
          <a:ext cx="889000" cy="25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23" name="フローチャート: 判断 122"/>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55173</xdr:rowOff>
    </xdr:from>
    <xdr:ext cx="534377" cy="259045"/>
    <xdr:sp macro="" textlink="">
      <xdr:nvSpPr>
        <xdr:cNvPr id="124" name="テキスト ボックス 123"/>
        <xdr:cNvSpPr txBox="1"/>
      </xdr:nvSpPr>
      <xdr:spPr>
        <a:xfrm>
          <a:off x="3530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79197</xdr:rowOff>
    </xdr:from>
    <xdr:to>
      <xdr:col>15</xdr:col>
      <xdr:colOff>50800</xdr:colOff>
      <xdr:row>53</xdr:row>
      <xdr:rowOff>43117</xdr:rowOff>
    </xdr:to>
    <xdr:cxnSp macro="">
      <xdr:nvCxnSpPr>
        <xdr:cNvPr id="125" name="直線コネクタ 124"/>
        <xdr:cNvCxnSpPr/>
      </xdr:nvCxnSpPr>
      <xdr:spPr>
        <a:xfrm flipV="1">
          <a:off x="2019300" y="8994597"/>
          <a:ext cx="889000" cy="1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6" name="フローチャート: 判断 125"/>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54221</xdr:rowOff>
    </xdr:from>
    <xdr:ext cx="534377" cy="259045"/>
    <xdr:sp macro="" textlink="">
      <xdr:nvSpPr>
        <xdr:cNvPr id="127" name="テキスト ボックス 126"/>
        <xdr:cNvSpPr txBox="1"/>
      </xdr:nvSpPr>
      <xdr:spPr>
        <a:xfrm>
          <a:off x="2641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43117</xdr:rowOff>
    </xdr:from>
    <xdr:to>
      <xdr:col>10</xdr:col>
      <xdr:colOff>114300</xdr:colOff>
      <xdr:row>53</xdr:row>
      <xdr:rowOff>128498</xdr:rowOff>
    </xdr:to>
    <xdr:cxnSp macro="">
      <xdr:nvCxnSpPr>
        <xdr:cNvPr id="128" name="直線コネクタ 127"/>
        <xdr:cNvCxnSpPr/>
      </xdr:nvCxnSpPr>
      <xdr:spPr>
        <a:xfrm flipV="1">
          <a:off x="1130300" y="9129967"/>
          <a:ext cx="889000" cy="8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65774</xdr:rowOff>
    </xdr:from>
    <xdr:to>
      <xdr:col>10</xdr:col>
      <xdr:colOff>165100</xdr:colOff>
      <xdr:row>55</xdr:row>
      <xdr:rowOff>167374</xdr:rowOff>
    </xdr:to>
    <xdr:sp macro="" textlink="">
      <xdr:nvSpPr>
        <xdr:cNvPr id="129" name="フローチャート: 判断 128"/>
        <xdr:cNvSpPr/>
      </xdr:nvSpPr>
      <xdr:spPr>
        <a:xfrm>
          <a:off x="1968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158501</xdr:rowOff>
    </xdr:from>
    <xdr:ext cx="534377" cy="259045"/>
    <xdr:sp macro="" textlink="">
      <xdr:nvSpPr>
        <xdr:cNvPr id="130" name="テキスト ボックス 129"/>
        <xdr:cNvSpPr txBox="1"/>
      </xdr:nvSpPr>
      <xdr:spPr>
        <a:xfrm>
          <a:off x="1752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11061</xdr:rowOff>
    </xdr:from>
    <xdr:to>
      <xdr:col>6</xdr:col>
      <xdr:colOff>38100</xdr:colOff>
      <xdr:row>56</xdr:row>
      <xdr:rowOff>112661</xdr:rowOff>
    </xdr:to>
    <xdr:sp macro="" textlink="">
      <xdr:nvSpPr>
        <xdr:cNvPr id="131" name="フローチャート: 判断 130"/>
        <xdr:cNvSpPr/>
      </xdr:nvSpPr>
      <xdr:spPr>
        <a:xfrm>
          <a:off x="1079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103788</xdr:rowOff>
    </xdr:from>
    <xdr:ext cx="534377" cy="259045"/>
    <xdr:sp macro="" textlink="">
      <xdr:nvSpPr>
        <xdr:cNvPr id="132" name="テキスト ボックス 131"/>
        <xdr:cNvSpPr txBox="1"/>
      </xdr:nvSpPr>
      <xdr:spPr>
        <a:xfrm>
          <a:off x="863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80766</xdr:rowOff>
    </xdr:from>
    <xdr:to>
      <xdr:col>24</xdr:col>
      <xdr:colOff>114300</xdr:colOff>
      <xdr:row>55</xdr:row>
      <xdr:rowOff>10916</xdr:rowOff>
    </xdr:to>
    <xdr:sp macro="" textlink="">
      <xdr:nvSpPr>
        <xdr:cNvPr id="138" name="楕円 137"/>
        <xdr:cNvSpPr/>
      </xdr:nvSpPr>
      <xdr:spPr>
        <a:xfrm>
          <a:off x="4584700" y="933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103643</xdr:rowOff>
    </xdr:from>
    <xdr:ext cx="534377" cy="259045"/>
    <xdr:sp macro="" textlink="">
      <xdr:nvSpPr>
        <xdr:cNvPr id="139" name="総務費該当値テキスト"/>
        <xdr:cNvSpPr txBox="1"/>
      </xdr:nvSpPr>
      <xdr:spPr>
        <a:xfrm>
          <a:off x="4686300" y="919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120028</xdr:rowOff>
    </xdr:from>
    <xdr:to>
      <xdr:col>20</xdr:col>
      <xdr:colOff>38100</xdr:colOff>
      <xdr:row>51</xdr:row>
      <xdr:rowOff>50178</xdr:rowOff>
    </xdr:to>
    <xdr:sp macro="" textlink="">
      <xdr:nvSpPr>
        <xdr:cNvPr id="140" name="楕円 139"/>
        <xdr:cNvSpPr/>
      </xdr:nvSpPr>
      <xdr:spPr>
        <a:xfrm>
          <a:off x="3746500" y="869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66705</xdr:rowOff>
    </xdr:from>
    <xdr:ext cx="534377" cy="259045"/>
    <xdr:sp macro="" textlink="">
      <xdr:nvSpPr>
        <xdr:cNvPr id="141" name="テキスト ボックス 140"/>
        <xdr:cNvSpPr txBox="1"/>
      </xdr:nvSpPr>
      <xdr:spPr>
        <a:xfrm>
          <a:off x="3530111" y="846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28397</xdr:rowOff>
    </xdr:from>
    <xdr:to>
      <xdr:col>15</xdr:col>
      <xdr:colOff>101600</xdr:colOff>
      <xdr:row>52</xdr:row>
      <xdr:rowOff>129997</xdr:rowOff>
    </xdr:to>
    <xdr:sp macro="" textlink="">
      <xdr:nvSpPr>
        <xdr:cNvPr id="142" name="楕円 141"/>
        <xdr:cNvSpPr/>
      </xdr:nvSpPr>
      <xdr:spPr>
        <a:xfrm>
          <a:off x="2857500" y="894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146524</xdr:rowOff>
    </xdr:from>
    <xdr:ext cx="534377" cy="259045"/>
    <xdr:sp macro="" textlink="">
      <xdr:nvSpPr>
        <xdr:cNvPr id="143" name="テキスト ボックス 142"/>
        <xdr:cNvSpPr txBox="1"/>
      </xdr:nvSpPr>
      <xdr:spPr>
        <a:xfrm>
          <a:off x="2641111" y="871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163767</xdr:rowOff>
    </xdr:from>
    <xdr:to>
      <xdr:col>10</xdr:col>
      <xdr:colOff>165100</xdr:colOff>
      <xdr:row>53</xdr:row>
      <xdr:rowOff>93917</xdr:rowOff>
    </xdr:to>
    <xdr:sp macro="" textlink="">
      <xdr:nvSpPr>
        <xdr:cNvPr id="144" name="楕円 143"/>
        <xdr:cNvSpPr/>
      </xdr:nvSpPr>
      <xdr:spPr>
        <a:xfrm>
          <a:off x="1968500" y="907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110444</xdr:rowOff>
    </xdr:from>
    <xdr:ext cx="534377" cy="259045"/>
    <xdr:sp macro="" textlink="">
      <xdr:nvSpPr>
        <xdr:cNvPr id="145" name="テキスト ボックス 144"/>
        <xdr:cNvSpPr txBox="1"/>
      </xdr:nvSpPr>
      <xdr:spPr>
        <a:xfrm>
          <a:off x="1752111" y="885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77698</xdr:rowOff>
    </xdr:from>
    <xdr:to>
      <xdr:col>6</xdr:col>
      <xdr:colOff>38100</xdr:colOff>
      <xdr:row>54</xdr:row>
      <xdr:rowOff>7848</xdr:rowOff>
    </xdr:to>
    <xdr:sp macro="" textlink="">
      <xdr:nvSpPr>
        <xdr:cNvPr id="146" name="楕円 145"/>
        <xdr:cNvSpPr/>
      </xdr:nvSpPr>
      <xdr:spPr>
        <a:xfrm>
          <a:off x="1079500" y="91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24375</xdr:rowOff>
    </xdr:from>
    <xdr:ext cx="534377" cy="259045"/>
    <xdr:sp macro="" textlink="">
      <xdr:nvSpPr>
        <xdr:cNvPr id="147" name="テキスト ボックス 146"/>
        <xdr:cNvSpPr txBox="1"/>
      </xdr:nvSpPr>
      <xdr:spPr>
        <a:xfrm>
          <a:off x="863111" y="893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4" name="直線コネクタ 173"/>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5" name="民生費最小値テキスト"/>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6" name="直線コネクタ 175"/>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7" name="民生費最大値テキスト"/>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8" name="直線コネクタ 177"/>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21188</xdr:rowOff>
    </xdr:from>
    <xdr:to>
      <xdr:col>24</xdr:col>
      <xdr:colOff>63500</xdr:colOff>
      <xdr:row>76</xdr:row>
      <xdr:rowOff>165422</xdr:rowOff>
    </xdr:to>
    <xdr:cxnSp macro="">
      <xdr:nvCxnSpPr>
        <xdr:cNvPr id="179" name="直線コネクタ 178"/>
        <xdr:cNvCxnSpPr/>
      </xdr:nvCxnSpPr>
      <xdr:spPr>
        <a:xfrm flipV="1">
          <a:off x="3797300" y="13051388"/>
          <a:ext cx="838200" cy="1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138628</xdr:rowOff>
    </xdr:from>
    <xdr:ext cx="599010" cy="259045"/>
    <xdr:sp macro="" textlink="">
      <xdr:nvSpPr>
        <xdr:cNvPr id="180" name="民生費平均値テキスト"/>
        <xdr:cNvSpPr txBox="1"/>
      </xdr:nvSpPr>
      <xdr:spPr>
        <a:xfrm>
          <a:off x="4686300" y="12997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81" name="フローチャート: 判断 180"/>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121749</xdr:rowOff>
    </xdr:from>
    <xdr:to>
      <xdr:col>19</xdr:col>
      <xdr:colOff>177800</xdr:colOff>
      <xdr:row>76</xdr:row>
      <xdr:rowOff>165422</xdr:rowOff>
    </xdr:to>
    <xdr:cxnSp macro="">
      <xdr:nvCxnSpPr>
        <xdr:cNvPr id="182" name="直線コネクタ 181"/>
        <xdr:cNvCxnSpPr/>
      </xdr:nvCxnSpPr>
      <xdr:spPr>
        <a:xfrm>
          <a:off x="2908300" y="13151949"/>
          <a:ext cx="889000" cy="4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83" name="フローチャート: 判断 182"/>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119484</xdr:rowOff>
    </xdr:from>
    <xdr:ext cx="599010" cy="259045"/>
    <xdr:sp macro="" textlink="">
      <xdr:nvSpPr>
        <xdr:cNvPr id="184" name="テキスト ボックス 183"/>
        <xdr:cNvSpPr txBox="1"/>
      </xdr:nvSpPr>
      <xdr:spPr>
        <a:xfrm>
          <a:off x="3497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121749</xdr:rowOff>
    </xdr:from>
    <xdr:to>
      <xdr:col>15</xdr:col>
      <xdr:colOff>50800</xdr:colOff>
      <xdr:row>77</xdr:row>
      <xdr:rowOff>98933</xdr:rowOff>
    </xdr:to>
    <xdr:cxnSp macro="">
      <xdr:nvCxnSpPr>
        <xdr:cNvPr id="185" name="直線コネクタ 184"/>
        <xdr:cNvCxnSpPr/>
      </xdr:nvCxnSpPr>
      <xdr:spPr>
        <a:xfrm flipV="1">
          <a:off x="2019300" y="13151949"/>
          <a:ext cx="889000" cy="14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6" name="フローチャート: 判断 185"/>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158455</xdr:rowOff>
    </xdr:from>
    <xdr:ext cx="599010" cy="259045"/>
    <xdr:sp macro="" textlink="">
      <xdr:nvSpPr>
        <xdr:cNvPr id="187" name="テキスト ボックス 186"/>
        <xdr:cNvSpPr txBox="1"/>
      </xdr:nvSpPr>
      <xdr:spPr>
        <a:xfrm>
          <a:off x="2608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98933</xdr:rowOff>
    </xdr:from>
    <xdr:to>
      <xdr:col>10</xdr:col>
      <xdr:colOff>114300</xdr:colOff>
      <xdr:row>77</xdr:row>
      <xdr:rowOff>125985</xdr:rowOff>
    </xdr:to>
    <xdr:cxnSp macro="">
      <xdr:nvCxnSpPr>
        <xdr:cNvPr id="188" name="直線コネクタ 187"/>
        <xdr:cNvCxnSpPr/>
      </xdr:nvCxnSpPr>
      <xdr:spPr>
        <a:xfrm flipV="1">
          <a:off x="1130300" y="13300583"/>
          <a:ext cx="889000" cy="2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86702</xdr:rowOff>
    </xdr:from>
    <xdr:to>
      <xdr:col>10</xdr:col>
      <xdr:colOff>165100</xdr:colOff>
      <xdr:row>77</xdr:row>
      <xdr:rowOff>16852</xdr:rowOff>
    </xdr:to>
    <xdr:sp macro="" textlink="">
      <xdr:nvSpPr>
        <xdr:cNvPr id="189" name="フローチャート: 判断 188"/>
        <xdr:cNvSpPr/>
      </xdr:nvSpPr>
      <xdr:spPr>
        <a:xfrm>
          <a:off x="1968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33378</xdr:rowOff>
    </xdr:from>
    <xdr:ext cx="599010" cy="259045"/>
    <xdr:sp macro="" textlink="">
      <xdr:nvSpPr>
        <xdr:cNvPr id="190" name="テキスト ボックス 189"/>
        <xdr:cNvSpPr txBox="1"/>
      </xdr:nvSpPr>
      <xdr:spPr>
        <a:xfrm>
          <a:off x="1719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158307</xdr:rowOff>
    </xdr:from>
    <xdr:to>
      <xdr:col>6</xdr:col>
      <xdr:colOff>38100</xdr:colOff>
      <xdr:row>78</xdr:row>
      <xdr:rowOff>88457</xdr:rowOff>
    </xdr:to>
    <xdr:sp macro="" textlink="">
      <xdr:nvSpPr>
        <xdr:cNvPr id="191" name="フローチャート: 判断 190"/>
        <xdr:cNvSpPr/>
      </xdr:nvSpPr>
      <xdr:spPr>
        <a:xfrm>
          <a:off x="1079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79584</xdr:rowOff>
    </xdr:from>
    <xdr:ext cx="599010" cy="259045"/>
    <xdr:sp macro="" textlink="">
      <xdr:nvSpPr>
        <xdr:cNvPr id="192" name="テキスト ボックス 191"/>
        <xdr:cNvSpPr txBox="1"/>
      </xdr:nvSpPr>
      <xdr:spPr>
        <a:xfrm>
          <a:off x="830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141837</xdr:rowOff>
    </xdr:from>
    <xdr:to>
      <xdr:col>24</xdr:col>
      <xdr:colOff>114300</xdr:colOff>
      <xdr:row>76</xdr:row>
      <xdr:rowOff>71986</xdr:rowOff>
    </xdr:to>
    <xdr:sp macro="" textlink="">
      <xdr:nvSpPr>
        <xdr:cNvPr id="198" name="楕円 197"/>
        <xdr:cNvSpPr/>
      </xdr:nvSpPr>
      <xdr:spPr>
        <a:xfrm>
          <a:off x="4584700" y="130005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164714</xdr:rowOff>
    </xdr:from>
    <xdr:ext cx="599010" cy="259045"/>
    <xdr:sp macro="" textlink="">
      <xdr:nvSpPr>
        <xdr:cNvPr id="199" name="民生費該当値テキスト"/>
        <xdr:cNvSpPr txBox="1"/>
      </xdr:nvSpPr>
      <xdr:spPr>
        <a:xfrm>
          <a:off x="4686300" y="1285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114622</xdr:rowOff>
    </xdr:from>
    <xdr:to>
      <xdr:col>20</xdr:col>
      <xdr:colOff>38100</xdr:colOff>
      <xdr:row>77</xdr:row>
      <xdr:rowOff>44772</xdr:rowOff>
    </xdr:to>
    <xdr:sp macro="" textlink="">
      <xdr:nvSpPr>
        <xdr:cNvPr id="200" name="楕円 199"/>
        <xdr:cNvSpPr/>
      </xdr:nvSpPr>
      <xdr:spPr>
        <a:xfrm>
          <a:off x="3746500" y="131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35899</xdr:rowOff>
    </xdr:from>
    <xdr:ext cx="599010" cy="259045"/>
    <xdr:sp macro="" textlink="">
      <xdr:nvSpPr>
        <xdr:cNvPr id="201" name="テキスト ボックス 200"/>
        <xdr:cNvSpPr txBox="1"/>
      </xdr:nvSpPr>
      <xdr:spPr>
        <a:xfrm>
          <a:off x="3497795" y="1323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70949</xdr:rowOff>
    </xdr:from>
    <xdr:to>
      <xdr:col>15</xdr:col>
      <xdr:colOff>101600</xdr:colOff>
      <xdr:row>77</xdr:row>
      <xdr:rowOff>1099</xdr:rowOff>
    </xdr:to>
    <xdr:sp macro="" textlink="">
      <xdr:nvSpPr>
        <xdr:cNvPr id="202" name="楕円 201"/>
        <xdr:cNvSpPr/>
      </xdr:nvSpPr>
      <xdr:spPr>
        <a:xfrm>
          <a:off x="2857500" y="131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163676</xdr:rowOff>
    </xdr:from>
    <xdr:ext cx="599010" cy="259045"/>
    <xdr:sp macro="" textlink="">
      <xdr:nvSpPr>
        <xdr:cNvPr id="203" name="テキスト ボックス 202"/>
        <xdr:cNvSpPr txBox="1"/>
      </xdr:nvSpPr>
      <xdr:spPr>
        <a:xfrm>
          <a:off x="2608795" y="1319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48133</xdr:rowOff>
    </xdr:from>
    <xdr:to>
      <xdr:col>10</xdr:col>
      <xdr:colOff>165100</xdr:colOff>
      <xdr:row>77</xdr:row>
      <xdr:rowOff>149733</xdr:rowOff>
    </xdr:to>
    <xdr:sp macro="" textlink="">
      <xdr:nvSpPr>
        <xdr:cNvPr id="204" name="楕円 203"/>
        <xdr:cNvSpPr/>
      </xdr:nvSpPr>
      <xdr:spPr>
        <a:xfrm>
          <a:off x="1968500" y="132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140860</xdr:rowOff>
    </xdr:from>
    <xdr:ext cx="599010" cy="259045"/>
    <xdr:sp macro="" textlink="">
      <xdr:nvSpPr>
        <xdr:cNvPr id="205" name="テキスト ボックス 204"/>
        <xdr:cNvSpPr txBox="1"/>
      </xdr:nvSpPr>
      <xdr:spPr>
        <a:xfrm>
          <a:off x="1719795" y="1334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75185</xdr:rowOff>
    </xdr:from>
    <xdr:to>
      <xdr:col>6</xdr:col>
      <xdr:colOff>38100</xdr:colOff>
      <xdr:row>78</xdr:row>
      <xdr:rowOff>5335</xdr:rowOff>
    </xdr:to>
    <xdr:sp macro="" textlink="">
      <xdr:nvSpPr>
        <xdr:cNvPr id="206" name="楕円 205"/>
        <xdr:cNvSpPr/>
      </xdr:nvSpPr>
      <xdr:spPr>
        <a:xfrm>
          <a:off x="1079500" y="132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21862</xdr:rowOff>
    </xdr:from>
    <xdr:ext cx="599010" cy="259045"/>
    <xdr:sp macro="" textlink="">
      <xdr:nvSpPr>
        <xdr:cNvPr id="207" name="テキスト ボックス 206"/>
        <xdr:cNvSpPr txBox="1"/>
      </xdr:nvSpPr>
      <xdr:spPr>
        <a:xfrm>
          <a:off x="830795" y="130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30" name="直線コネクタ 229"/>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31" name="衛生費最小値テキスト"/>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32" name="直線コネクタ 231"/>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33" name="衛生費最大値テキスト"/>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4" name="直線コネクタ 233"/>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161257</xdr:rowOff>
    </xdr:from>
    <xdr:to>
      <xdr:col>24</xdr:col>
      <xdr:colOff>63500</xdr:colOff>
      <xdr:row>96</xdr:row>
      <xdr:rowOff>115835</xdr:rowOff>
    </xdr:to>
    <xdr:cxnSp macro="">
      <xdr:nvCxnSpPr>
        <xdr:cNvPr id="235" name="直線コネクタ 234"/>
        <xdr:cNvCxnSpPr/>
      </xdr:nvCxnSpPr>
      <xdr:spPr>
        <a:xfrm flipV="1">
          <a:off x="3797300" y="16277557"/>
          <a:ext cx="838200" cy="29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28283</xdr:rowOff>
    </xdr:from>
    <xdr:ext cx="534377" cy="259045"/>
    <xdr:sp macro="" textlink="">
      <xdr:nvSpPr>
        <xdr:cNvPr id="236" name="衛生費平均値テキスト"/>
        <xdr:cNvSpPr txBox="1"/>
      </xdr:nvSpPr>
      <xdr:spPr>
        <a:xfrm>
          <a:off x="4686300" y="1648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7" name="フローチャート: 判断 236"/>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115835</xdr:rowOff>
    </xdr:from>
    <xdr:to>
      <xdr:col>19</xdr:col>
      <xdr:colOff>177800</xdr:colOff>
      <xdr:row>96</xdr:row>
      <xdr:rowOff>131607</xdr:rowOff>
    </xdr:to>
    <xdr:cxnSp macro="">
      <xdr:nvCxnSpPr>
        <xdr:cNvPr id="238" name="直線コネクタ 237"/>
        <xdr:cNvCxnSpPr/>
      </xdr:nvCxnSpPr>
      <xdr:spPr>
        <a:xfrm flipV="1">
          <a:off x="2908300" y="16575035"/>
          <a:ext cx="889000" cy="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9" name="フローチャート: 判断 238"/>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6177</xdr:rowOff>
    </xdr:from>
    <xdr:ext cx="534377" cy="259045"/>
    <xdr:sp macro="" textlink="">
      <xdr:nvSpPr>
        <xdr:cNvPr id="240" name="テキスト ボックス 239"/>
        <xdr:cNvSpPr txBox="1"/>
      </xdr:nvSpPr>
      <xdr:spPr>
        <a:xfrm>
          <a:off x="3530111" y="166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131607</xdr:rowOff>
    </xdr:from>
    <xdr:to>
      <xdr:col>15</xdr:col>
      <xdr:colOff>50800</xdr:colOff>
      <xdr:row>97</xdr:row>
      <xdr:rowOff>50912</xdr:rowOff>
    </xdr:to>
    <xdr:cxnSp macro="">
      <xdr:nvCxnSpPr>
        <xdr:cNvPr id="241" name="直線コネクタ 240"/>
        <xdr:cNvCxnSpPr/>
      </xdr:nvCxnSpPr>
      <xdr:spPr>
        <a:xfrm flipV="1">
          <a:off x="2019300" y="16590807"/>
          <a:ext cx="889000" cy="9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42" name="フローチャート: 判断 241"/>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16691</xdr:rowOff>
    </xdr:from>
    <xdr:ext cx="534377" cy="259045"/>
    <xdr:sp macro="" textlink="">
      <xdr:nvSpPr>
        <xdr:cNvPr id="243" name="テキスト ボックス 242"/>
        <xdr:cNvSpPr txBox="1"/>
      </xdr:nvSpPr>
      <xdr:spPr>
        <a:xfrm>
          <a:off x="2641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41036</xdr:rowOff>
    </xdr:from>
    <xdr:to>
      <xdr:col>10</xdr:col>
      <xdr:colOff>114300</xdr:colOff>
      <xdr:row>97</xdr:row>
      <xdr:rowOff>50912</xdr:rowOff>
    </xdr:to>
    <xdr:cxnSp macro="">
      <xdr:nvCxnSpPr>
        <xdr:cNvPr id="244" name="直線コネクタ 243"/>
        <xdr:cNvCxnSpPr/>
      </xdr:nvCxnSpPr>
      <xdr:spPr>
        <a:xfrm>
          <a:off x="1130300" y="16671686"/>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122847</xdr:rowOff>
    </xdr:from>
    <xdr:to>
      <xdr:col>10</xdr:col>
      <xdr:colOff>165100</xdr:colOff>
      <xdr:row>97</xdr:row>
      <xdr:rowOff>52997</xdr:rowOff>
    </xdr:to>
    <xdr:sp macro="" textlink="">
      <xdr:nvSpPr>
        <xdr:cNvPr id="245" name="フローチャート: 判断 244"/>
        <xdr:cNvSpPr/>
      </xdr:nvSpPr>
      <xdr:spPr>
        <a:xfrm>
          <a:off x="1968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69524</xdr:rowOff>
    </xdr:from>
    <xdr:ext cx="534377" cy="259045"/>
    <xdr:sp macro="" textlink="">
      <xdr:nvSpPr>
        <xdr:cNvPr id="246" name="テキスト ボックス 245"/>
        <xdr:cNvSpPr txBox="1"/>
      </xdr:nvSpPr>
      <xdr:spPr>
        <a:xfrm>
          <a:off x="1752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158921</xdr:rowOff>
    </xdr:from>
    <xdr:to>
      <xdr:col>6</xdr:col>
      <xdr:colOff>38100</xdr:colOff>
      <xdr:row>97</xdr:row>
      <xdr:rowOff>89071</xdr:rowOff>
    </xdr:to>
    <xdr:sp macro="" textlink="">
      <xdr:nvSpPr>
        <xdr:cNvPr id="247" name="フローチャート: 判断 246"/>
        <xdr:cNvSpPr/>
      </xdr:nvSpPr>
      <xdr:spPr>
        <a:xfrm>
          <a:off x="1079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105598</xdr:rowOff>
    </xdr:from>
    <xdr:ext cx="534377" cy="259045"/>
    <xdr:sp macro="" textlink="">
      <xdr:nvSpPr>
        <xdr:cNvPr id="248" name="テキスト ボックス 247"/>
        <xdr:cNvSpPr txBox="1"/>
      </xdr:nvSpPr>
      <xdr:spPr>
        <a:xfrm>
          <a:off x="863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110457</xdr:rowOff>
    </xdr:from>
    <xdr:to>
      <xdr:col>24</xdr:col>
      <xdr:colOff>114300</xdr:colOff>
      <xdr:row>95</xdr:row>
      <xdr:rowOff>40607</xdr:rowOff>
    </xdr:to>
    <xdr:sp macro="" textlink="">
      <xdr:nvSpPr>
        <xdr:cNvPr id="254" name="楕円 253"/>
        <xdr:cNvSpPr/>
      </xdr:nvSpPr>
      <xdr:spPr>
        <a:xfrm>
          <a:off x="4584700" y="162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133334</xdr:rowOff>
    </xdr:from>
    <xdr:ext cx="534377" cy="259045"/>
    <xdr:sp macro="" textlink="">
      <xdr:nvSpPr>
        <xdr:cNvPr id="255" name="衛生費該当値テキスト"/>
        <xdr:cNvSpPr txBox="1"/>
      </xdr:nvSpPr>
      <xdr:spPr>
        <a:xfrm>
          <a:off x="4686300" y="1607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65035</xdr:rowOff>
    </xdr:from>
    <xdr:to>
      <xdr:col>20</xdr:col>
      <xdr:colOff>38100</xdr:colOff>
      <xdr:row>96</xdr:row>
      <xdr:rowOff>166635</xdr:rowOff>
    </xdr:to>
    <xdr:sp macro="" textlink="">
      <xdr:nvSpPr>
        <xdr:cNvPr id="256" name="楕円 255"/>
        <xdr:cNvSpPr/>
      </xdr:nvSpPr>
      <xdr:spPr>
        <a:xfrm>
          <a:off x="3746500" y="1652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11712</xdr:rowOff>
    </xdr:from>
    <xdr:ext cx="534377" cy="259045"/>
    <xdr:sp macro="" textlink="">
      <xdr:nvSpPr>
        <xdr:cNvPr id="257" name="テキスト ボックス 256"/>
        <xdr:cNvSpPr txBox="1"/>
      </xdr:nvSpPr>
      <xdr:spPr>
        <a:xfrm>
          <a:off x="3530111" y="1629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80807</xdr:rowOff>
    </xdr:from>
    <xdr:to>
      <xdr:col>15</xdr:col>
      <xdr:colOff>101600</xdr:colOff>
      <xdr:row>97</xdr:row>
      <xdr:rowOff>10957</xdr:rowOff>
    </xdr:to>
    <xdr:sp macro="" textlink="">
      <xdr:nvSpPr>
        <xdr:cNvPr id="258" name="楕円 257"/>
        <xdr:cNvSpPr/>
      </xdr:nvSpPr>
      <xdr:spPr>
        <a:xfrm>
          <a:off x="2857500" y="1654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59" name="テキスト ボックス 258"/>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xdr:rowOff>
    </xdr:from>
    <xdr:to>
      <xdr:col>10</xdr:col>
      <xdr:colOff>165100</xdr:colOff>
      <xdr:row>97</xdr:row>
      <xdr:rowOff>101712</xdr:rowOff>
    </xdr:to>
    <xdr:sp macro="" textlink="">
      <xdr:nvSpPr>
        <xdr:cNvPr id="260" name="楕円 259"/>
        <xdr:cNvSpPr/>
      </xdr:nvSpPr>
      <xdr:spPr>
        <a:xfrm>
          <a:off x="1968500" y="1663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92839</xdr:rowOff>
    </xdr:from>
    <xdr:ext cx="534377" cy="259045"/>
    <xdr:sp macro="" textlink="">
      <xdr:nvSpPr>
        <xdr:cNvPr id="261" name="テキスト ボックス 260"/>
        <xdr:cNvSpPr txBox="1"/>
      </xdr:nvSpPr>
      <xdr:spPr>
        <a:xfrm>
          <a:off x="1752111" y="1672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161686</xdr:rowOff>
    </xdr:from>
    <xdr:to>
      <xdr:col>6</xdr:col>
      <xdr:colOff>38100</xdr:colOff>
      <xdr:row>97</xdr:row>
      <xdr:rowOff>91836</xdr:rowOff>
    </xdr:to>
    <xdr:sp macro="" textlink="">
      <xdr:nvSpPr>
        <xdr:cNvPr id="262" name="楕円 261"/>
        <xdr:cNvSpPr/>
      </xdr:nvSpPr>
      <xdr:spPr>
        <a:xfrm>
          <a:off x="1079500" y="1662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82963</xdr:rowOff>
    </xdr:from>
    <xdr:ext cx="534377" cy="259045"/>
    <xdr:sp macro="" textlink="">
      <xdr:nvSpPr>
        <xdr:cNvPr id="263" name="テキスト ボックス 262"/>
        <xdr:cNvSpPr txBox="1"/>
      </xdr:nvSpPr>
      <xdr:spPr>
        <a:xfrm>
          <a:off x="863111" y="1671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7" name="直線コネクタ 286"/>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8"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9" name="直線コネクタ 288"/>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90" name="労働費最大値テキスト"/>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91" name="直線コネクタ 290"/>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115570</xdr:rowOff>
    </xdr:from>
    <xdr:to>
      <xdr:col>55</xdr:col>
      <xdr:colOff>0</xdr:colOff>
      <xdr:row>38</xdr:row>
      <xdr:rowOff>115697</xdr:rowOff>
    </xdr:to>
    <xdr:cxnSp macro="">
      <xdr:nvCxnSpPr>
        <xdr:cNvPr id="292" name="直線コネクタ 291"/>
        <xdr:cNvCxnSpPr/>
      </xdr:nvCxnSpPr>
      <xdr:spPr>
        <a:xfrm>
          <a:off x="9639300" y="6630670"/>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3700</xdr:rowOff>
    </xdr:from>
    <xdr:ext cx="469744" cy="259045"/>
    <xdr:sp macro="" textlink="">
      <xdr:nvSpPr>
        <xdr:cNvPr id="293" name="労働費平均値テキスト"/>
        <xdr:cNvSpPr txBox="1"/>
      </xdr:nvSpPr>
      <xdr:spPr>
        <a:xfrm>
          <a:off x="10528300" y="634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4" name="フローチャート: 判断 293"/>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115570</xdr:rowOff>
    </xdr:from>
    <xdr:to>
      <xdr:col>50</xdr:col>
      <xdr:colOff>114300</xdr:colOff>
      <xdr:row>38</xdr:row>
      <xdr:rowOff>119126</xdr:rowOff>
    </xdr:to>
    <xdr:cxnSp macro="">
      <xdr:nvCxnSpPr>
        <xdr:cNvPr id="295" name="直線コネクタ 294"/>
        <xdr:cNvCxnSpPr/>
      </xdr:nvCxnSpPr>
      <xdr:spPr>
        <a:xfrm flipV="1">
          <a:off x="8750300" y="6630670"/>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6" name="フローチャート: 判断 295"/>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92600</xdr:rowOff>
    </xdr:from>
    <xdr:ext cx="469744" cy="259045"/>
    <xdr:sp macro="" textlink="">
      <xdr:nvSpPr>
        <xdr:cNvPr id="297" name="テキスト ボックス 296"/>
        <xdr:cNvSpPr txBox="1"/>
      </xdr:nvSpPr>
      <xdr:spPr>
        <a:xfrm>
          <a:off x="9404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109474</xdr:rowOff>
    </xdr:from>
    <xdr:to>
      <xdr:col>45</xdr:col>
      <xdr:colOff>177800</xdr:colOff>
      <xdr:row>38</xdr:row>
      <xdr:rowOff>119126</xdr:rowOff>
    </xdr:to>
    <xdr:cxnSp macro="">
      <xdr:nvCxnSpPr>
        <xdr:cNvPr id="298" name="直線コネクタ 297"/>
        <xdr:cNvCxnSpPr/>
      </xdr:nvCxnSpPr>
      <xdr:spPr>
        <a:xfrm>
          <a:off x="7861300" y="66245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9" name="フローチャート: 判断 298"/>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100220</xdr:rowOff>
    </xdr:from>
    <xdr:ext cx="469744" cy="259045"/>
    <xdr:sp macro="" textlink="">
      <xdr:nvSpPr>
        <xdr:cNvPr id="300" name="テキスト ボックス 299"/>
        <xdr:cNvSpPr txBox="1"/>
      </xdr:nvSpPr>
      <xdr:spPr>
        <a:xfrm>
          <a:off x="8515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84709</xdr:rowOff>
    </xdr:from>
    <xdr:to>
      <xdr:col>41</xdr:col>
      <xdr:colOff>50800</xdr:colOff>
      <xdr:row>38</xdr:row>
      <xdr:rowOff>109474</xdr:rowOff>
    </xdr:to>
    <xdr:cxnSp macro="">
      <xdr:nvCxnSpPr>
        <xdr:cNvPr id="301" name="直線コネクタ 300"/>
        <xdr:cNvCxnSpPr/>
      </xdr:nvCxnSpPr>
      <xdr:spPr>
        <a:xfrm>
          <a:off x="6972300" y="6599809"/>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136144</xdr:rowOff>
    </xdr:from>
    <xdr:to>
      <xdr:col>41</xdr:col>
      <xdr:colOff>101600</xdr:colOff>
      <xdr:row>38</xdr:row>
      <xdr:rowOff>66294</xdr:rowOff>
    </xdr:to>
    <xdr:sp macro="" textlink="">
      <xdr:nvSpPr>
        <xdr:cNvPr id="302" name="フローチャート: 判断 301"/>
        <xdr:cNvSpPr/>
      </xdr:nvSpPr>
      <xdr:spPr>
        <a:xfrm>
          <a:off x="7810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82821</xdr:rowOff>
    </xdr:from>
    <xdr:ext cx="469744" cy="259045"/>
    <xdr:sp macro="" textlink="">
      <xdr:nvSpPr>
        <xdr:cNvPr id="303" name="テキスト ボックス 302"/>
        <xdr:cNvSpPr txBox="1"/>
      </xdr:nvSpPr>
      <xdr:spPr>
        <a:xfrm>
          <a:off x="7626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115062</xdr:rowOff>
    </xdr:from>
    <xdr:to>
      <xdr:col>36</xdr:col>
      <xdr:colOff>165100</xdr:colOff>
      <xdr:row>38</xdr:row>
      <xdr:rowOff>45212</xdr:rowOff>
    </xdr:to>
    <xdr:sp macro="" textlink="">
      <xdr:nvSpPr>
        <xdr:cNvPr id="304" name="フローチャート: 判断 303"/>
        <xdr:cNvSpPr/>
      </xdr:nvSpPr>
      <xdr:spPr>
        <a:xfrm>
          <a:off x="6921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61739</xdr:rowOff>
    </xdr:from>
    <xdr:ext cx="469744" cy="259045"/>
    <xdr:sp macro="" textlink="">
      <xdr:nvSpPr>
        <xdr:cNvPr id="305" name="テキスト ボックス 304"/>
        <xdr:cNvSpPr txBox="1"/>
      </xdr:nvSpPr>
      <xdr:spPr>
        <a:xfrm>
          <a:off x="6737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64897</xdr:rowOff>
    </xdr:from>
    <xdr:to>
      <xdr:col>55</xdr:col>
      <xdr:colOff>50800</xdr:colOff>
      <xdr:row>38</xdr:row>
      <xdr:rowOff>166497</xdr:rowOff>
    </xdr:to>
    <xdr:sp macro="" textlink="">
      <xdr:nvSpPr>
        <xdr:cNvPr id="311" name="楕円 310"/>
        <xdr:cNvSpPr/>
      </xdr:nvSpPr>
      <xdr:spPr>
        <a:xfrm>
          <a:off x="104267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151274</xdr:rowOff>
    </xdr:from>
    <xdr:ext cx="378565" cy="259045"/>
    <xdr:sp macro="" textlink="">
      <xdr:nvSpPr>
        <xdr:cNvPr id="312" name="労働費該当値テキスト"/>
        <xdr:cNvSpPr txBox="1"/>
      </xdr:nvSpPr>
      <xdr:spPr>
        <a:xfrm>
          <a:off x="10528300" y="649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64770</xdr:rowOff>
    </xdr:from>
    <xdr:to>
      <xdr:col>50</xdr:col>
      <xdr:colOff>165100</xdr:colOff>
      <xdr:row>38</xdr:row>
      <xdr:rowOff>166370</xdr:rowOff>
    </xdr:to>
    <xdr:sp macro="" textlink="">
      <xdr:nvSpPr>
        <xdr:cNvPr id="313" name="楕円 312"/>
        <xdr:cNvSpPr/>
      </xdr:nvSpPr>
      <xdr:spPr>
        <a:xfrm>
          <a:off x="9588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157497</xdr:rowOff>
    </xdr:from>
    <xdr:ext cx="378565" cy="259045"/>
    <xdr:sp macro="" textlink="">
      <xdr:nvSpPr>
        <xdr:cNvPr id="314" name="テキスト ボックス 313"/>
        <xdr:cNvSpPr txBox="1"/>
      </xdr:nvSpPr>
      <xdr:spPr>
        <a:xfrm>
          <a:off x="9450017" y="6672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68326</xdr:rowOff>
    </xdr:from>
    <xdr:to>
      <xdr:col>46</xdr:col>
      <xdr:colOff>38100</xdr:colOff>
      <xdr:row>38</xdr:row>
      <xdr:rowOff>169926</xdr:rowOff>
    </xdr:to>
    <xdr:sp macro="" textlink="">
      <xdr:nvSpPr>
        <xdr:cNvPr id="315" name="楕円 314"/>
        <xdr:cNvSpPr/>
      </xdr:nvSpPr>
      <xdr:spPr>
        <a:xfrm>
          <a:off x="8699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161053</xdr:rowOff>
    </xdr:from>
    <xdr:ext cx="378565" cy="259045"/>
    <xdr:sp macro="" textlink="">
      <xdr:nvSpPr>
        <xdr:cNvPr id="316" name="テキスト ボックス 315"/>
        <xdr:cNvSpPr txBox="1"/>
      </xdr:nvSpPr>
      <xdr:spPr>
        <a:xfrm>
          <a:off x="8561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58674</xdr:rowOff>
    </xdr:from>
    <xdr:to>
      <xdr:col>41</xdr:col>
      <xdr:colOff>101600</xdr:colOff>
      <xdr:row>38</xdr:row>
      <xdr:rowOff>160274</xdr:rowOff>
    </xdr:to>
    <xdr:sp macro="" textlink="">
      <xdr:nvSpPr>
        <xdr:cNvPr id="317" name="楕円 316"/>
        <xdr:cNvSpPr/>
      </xdr:nvSpPr>
      <xdr:spPr>
        <a:xfrm>
          <a:off x="7810500" y="65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151401</xdr:rowOff>
    </xdr:from>
    <xdr:ext cx="378565" cy="259045"/>
    <xdr:sp macro="" textlink="">
      <xdr:nvSpPr>
        <xdr:cNvPr id="318" name="テキスト ボックス 317"/>
        <xdr:cNvSpPr txBox="1"/>
      </xdr:nvSpPr>
      <xdr:spPr>
        <a:xfrm>
          <a:off x="7672017" y="6666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33909</xdr:rowOff>
    </xdr:from>
    <xdr:to>
      <xdr:col>36</xdr:col>
      <xdr:colOff>165100</xdr:colOff>
      <xdr:row>38</xdr:row>
      <xdr:rowOff>135509</xdr:rowOff>
    </xdr:to>
    <xdr:sp macro="" textlink="">
      <xdr:nvSpPr>
        <xdr:cNvPr id="319" name="楕円 318"/>
        <xdr:cNvSpPr/>
      </xdr:nvSpPr>
      <xdr:spPr>
        <a:xfrm>
          <a:off x="6921500" y="65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126636</xdr:rowOff>
    </xdr:from>
    <xdr:ext cx="469744" cy="259045"/>
    <xdr:sp macro="" textlink="">
      <xdr:nvSpPr>
        <xdr:cNvPr id="320" name="テキスト ボックス 319"/>
        <xdr:cNvSpPr txBox="1"/>
      </xdr:nvSpPr>
      <xdr:spPr>
        <a:xfrm>
          <a:off x="6737428" y="664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6" name="直線コネクタ 345"/>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7" name="農林水産業費最小値テキスト"/>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8" name="直線コネクタ 347"/>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9" name="農林水産業費最大値テキスト"/>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50" name="直線コネクタ 349"/>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101002</xdr:rowOff>
    </xdr:from>
    <xdr:to>
      <xdr:col>55</xdr:col>
      <xdr:colOff>0</xdr:colOff>
      <xdr:row>53</xdr:row>
      <xdr:rowOff>116970</xdr:rowOff>
    </xdr:to>
    <xdr:cxnSp macro="">
      <xdr:nvCxnSpPr>
        <xdr:cNvPr id="351" name="直線コネクタ 350"/>
        <xdr:cNvCxnSpPr/>
      </xdr:nvCxnSpPr>
      <xdr:spPr>
        <a:xfrm flipV="1">
          <a:off x="9639300" y="9187852"/>
          <a:ext cx="838200" cy="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85745</xdr:rowOff>
    </xdr:from>
    <xdr:ext cx="534377" cy="259045"/>
    <xdr:sp macro="" textlink="">
      <xdr:nvSpPr>
        <xdr:cNvPr id="352" name="農林水産業費平均値テキスト"/>
        <xdr:cNvSpPr txBox="1"/>
      </xdr:nvSpPr>
      <xdr:spPr>
        <a:xfrm>
          <a:off x="10528300" y="9515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53" name="フローチャート: 判断 352"/>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103549</xdr:rowOff>
    </xdr:from>
    <xdr:to>
      <xdr:col>50</xdr:col>
      <xdr:colOff>114300</xdr:colOff>
      <xdr:row>53</xdr:row>
      <xdr:rowOff>116970</xdr:rowOff>
    </xdr:to>
    <xdr:cxnSp macro="">
      <xdr:nvCxnSpPr>
        <xdr:cNvPr id="354" name="直線コネクタ 353"/>
        <xdr:cNvCxnSpPr/>
      </xdr:nvCxnSpPr>
      <xdr:spPr>
        <a:xfrm>
          <a:off x="8750300" y="9190399"/>
          <a:ext cx="8890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5" name="フローチャート: 判断 354"/>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8544</xdr:rowOff>
    </xdr:from>
    <xdr:ext cx="534377" cy="259045"/>
    <xdr:sp macro="" textlink="">
      <xdr:nvSpPr>
        <xdr:cNvPr id="356" name="テキスト ボックス 355"/>
        <xdr:cNvSpPr txBox="1"/>
      </xdr:nvSpPr>
      <xdr:spPr>
        <a:xfrm>
          <a:off x="9372111" y="96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70140</xdr:rowOff>
    </xdr:from>
    <xdr:to>
      <xdr:col>45</xdr:col>
      <xdr:colOff>177800</xdr:colOff>
      <xdr:row>53</xdr:row>
      <xdr:rowOff>103549</xdr:rowOff>
    </xdr:to>
    <xdr:cxnSp macro="">
      <xdr:nvCxnSpPr>
        <xdr:cNvPr id="357" name="直線コネクタ 356"/>
        <xdr:cNvCxnSpPr/>
      </xdr:nvCxnSpPr>
      <xdr:spPr>
        <a:xfrm>
          <a:off x="7861300" y="9156990"/>
          <a:ext cx="889000" cy="3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8" name="フローチャート: 判断 357"/>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84668</xdr:rowOff>
    </xdr:from>
    <xdr:ext cx="534377" cy="259045"/>
    <xdr:sp macro="" textlink="">
      <xdr:nvSpPr>
        <xdr:cNvPr id="359" name="テキスト ボックス 358"/>
        <xdr:cNvSpPr txBox="1"/>
      </xdr:nvSpPr>
      <xdr:spPr>
        <a:xfrm>
          <a:off x="8483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70140</xdr:rowOff>
    </xdr:from>
    <xdr:to>
      <xdr:col>41</xdr:col>
      <xdr:colOff>50800</xdr:colOff>
      <xdr:row>53</xdr:row>
      <xdr:rowOff>168373</xdr:rowOff>
    </xdr:to>
    <xdr:cxnSp macro="">
      <xdr:nvCxnSpPr>
        <xdr:cNvPr id="360" name="直線コネクタ 359"/>
        <xdr:cNvCxnSpPr/>
      </xdr:nvCxnSpPr>
      <xdr:spPr>
        <a:xfrm flipV="1">
          <a:off x="6972300" y="9156990"/>
          <a:ext cx="889000" cy="9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165938</xdr:rowOff>
    </xdr:from>
    <xdr:to>
      <xdr:col>41</xdr:col>
      <xdr:colOff>101600</xdr:colOff>
      <xdr:row>57</xdr:row>
      <xdr:rowOff>96088</xdr:rowOff>
    </xdr:to>
    <xdr:sp macro="" textlink="">
      <xdr:nvSpPr>
        <xdr:cNvPr id="361" name="フローチャート: 判断 360"/>
        <xdr:cNvSpPr/>
      </xdr:nvSpPr>
      <xdr:spPr>
        <a:xfrm>
          <a:off x="7810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87215</xdr:rowOff>
    </xdr:from>
    <xdr:ext cx="534377" cy="259045"/>
    <xdr:sp macro="" textlink="">
      <xdr:nvSpPr>
        <xdr:cNvPr id="362" name="テキスト ボックス 361"/>
        <xdr:cNvSpPr txBox="1"/>
      </xdr:nvSpPr>
      <xdr:spPr>
        <a:xfrm>
          <a:off x="7594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3" name="フローチャート: 判断 362"/>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40222</xdr:rowOff>
    </xdr:from>
    <xdr:ext cx="469744" cy="259045"/>
    <xdr:sp macro="" textlink="">
      <xdr:nvSpPr>
        <xdr:cNvPr id="364" name="テキスト ボックス 363"/>
        <xdr:cNvSpPr txBox="1"/>
      </xdr:nvSpPr>
      <xdr:spPr>
        <a:xfrm>
          <a:off x="6737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50202</xdr:rowOff>
    </xdr:from>
    <xdr:to>
      <xdr:col>55</xdr:col>
      <xdr:colOff>50800</xdr:colOff>
      <xdr:row>53</xdr:row>
      <xdr:rowOff>151802</xdr:rowOff>
    </xdr:to>
    <xdr:sp macro="" textlink="">
      <xdr:nvSpPr>
        <xdr:cNvPr id="370" name="楕円 369"/>
        <xdr:cNvSpPr/>
      </xdr:nvSpPr>
      <xdr:spPr>
        <a:xfrm>
          <a:off x="10426700" y="913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73079</xdr:rowOff>
    </xdr:from>
    <xdr:ext cx="534377" cy="259045"/>
    <xdr:sp macro="" textlink="">
      <xdr:nvSpPr>
        <xdr:cNvPr id="371" name="農林水産業費該当値テキスト"/>
        <xdr:cNvSpPr txBox="1"/>
      </xdr:nvSpPr>
      <xdr:spPr>
        <a:xfrm>
          <a:off x="10528300" y="898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66170</xdr:rowOff>
    </xdr:from>
    <xdr:to>
      <xdr:col>50</xdr:col>
      <xdr:colOff>165100</xdr:colOff>
      <xdr:row>53</xdr:row>
      <xdr:rowOff>167770</xdr:rowOff>
    </xdr:to>
    <xdr:sp macro="" textlink="">
      <xdr:nvSpPr>
        <xdr:cNvPr id="372" name="楕円 371"/>
        <xdr:cNvSpPr/>
      </xdr:nvSpPr>
      <xdr:spPr>
        <a:xfrm>
          <a:off x="9588500" y="915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12847</xdr:rowOff>
    </xdr:from>
    <xdr:ext cx="534377" cy="259045"/>
    <xdr:sp macro="" textlink="">
      <xdr:nvSpPr>
        <xdr:cNvPr id="373" name="テキスト ボックス 372"/>
        <xdr:cNvSpPr txBox="1"/>
      </xdr:nvSpPr>
      <xdr:spPr>
        <a:xfrm>
          <a:off x="9372111" y="892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52749</xdr:rowOff>
    </xdr:from>
    <xdr:to>
      <xdr:col>46</xdr:col>
      <xdr:colOff>38100</xdr:colOff>
      <xdr:row>53</xdr:row>
      <xdr:rowOff>154349</xdr:rowOff>
    </xdr:to>
    <xdr:sp macro="" textlink="">
      <xdr:nvSpPr>
        <xdr:cNvPr id="374" name="楕円 373"/>
        <xdr:cNvSpPr/>
      </xdr:nvSpPr>
      <xdr:spPr>
        <a:xfrm>
          <a:off x="8699500" y="913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170876</xdr:rowOff>
    </xdr:from>
    <xdr:ext cx="534377" cy="259045"/>
    <xdr:sp macro="" textlink="">
      <xdr:nvSpPr>
        <xdr:cNvPr id="375" name="テキスト ボックス 374"/>
        <xdr:cNvSpPr txBox="1"/>
      </xdr:nvSpPr>
      <xdr:spPr>
        <a:xfrm>
          <a:off x="8483111" y="891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19340</xdr:rowOff>
    </xdr:from>
    <xdr:to>
      <xdr:col>41</xdr:col>
      <xdr:colOff>101600</xdr:colOff>
      <xdr:row>53</xdr:row>
      <xdr:rowOff>120940</xdr:rowOff>
    </xdr:to>
    <xdr:sp macro="" textlink="">
      <xdr:nvSpPr>
        <xdr:cNvPr id="376" name="楕円 375"/>
        <xdr:cNvSpPr/>
      </xdr:nvSpPr>
      <xdr:spPr>
        <a:xfrm>
          <a:off x="7810500" y="91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137467</xdr:rowOff>
    </xdr:from>
    <xdr:ext cx="534377" cy="259045"/>
    <xdr:sp macro="" textlink="">
      <xdr:nvSpPr>
        <xdr:cNvPr id="377" name="テキスト ボックス 376"/>
        <xdr:cNvSpPr txBox="1"/>
      </xdr:nvSpPr>
      <xdr:spPr>
        <a:xfrm>
          <a:off x="7594111" y="88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117573</xdr:rowOff>
    </xdr:from>
    <xdr:to>
      <xdr:col>36</xdr:col>
      <xdr:colOff>165100</xdr:colOff>
      <xdr:row>54</xdr:row>
      <xdr:rowOff>47723</xdr:rowOff>
    </xdr:to>
    <xdr:sp macro="" textlink="">
      <xdr:nvSpPr>
        <xdr:cNvPr id="378" name="楕円 377"/>
        <xdr:cNvSpPr/>
      </xdr:nvSpPr>
      <xdr:spPr>
        <a:xfrm>
          <a:off x="6921500" y="92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64250</xdr:rowOff>
    </xdr:from>
    <xdr:ext cx="534377" cy="259045"/>
    <xdr:sp macro="" textlink="">
      <xdr:nvSpPr>
        <xdr:cNvPr id="379" name="テキスト ボックス 378"/>
        <xdr:cNvSpPr txBox="1"/>
      </xdr:nvSpPr>
      <xdr:spPr>
        <a:xfrm>
          <a:off x="6705111" y="897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120772</xdr:rowOff>
    </xdr:from>
    <xdr:to>
      <xdr:col>54</xdr:col>
      <xdr:colOff>189865</xdr:colOff>
      <xdr:row>78</xdr:row>
      <xdr:rowOff>108383</xdr:rowOff>
    </xdr:to>
    <xdr:cxnSp macro="">
      <xdr:nvCxnSpPr>
        <xdr:cNvPr id="401" name="直線コネクタ 400"/>
        <xdr:cNvCxnSpPr/>
      </xdr:nvCxnSpPr>
      <xdr:spPr>
        <a:xfrm flipV="1">
          <a:off x="10475595" y="12293722"/>
          <a:ext cx="1270" cy="118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112210</xdr:rowOff>
    </xdr:from>
    <xdr:ext cx="378565" cy="259045"/>
    <xdr:sp macro="" textlink="">
      <xdr:nvSpPr>
        <xdr:cNvPr id="402" name="商工費最小値テキスト"/>
        <xdr:cNvSpPr txBox="1"/>
      </xdr:nvSpPr>
      <xdr:spPr>
        <a:xfrm>
          <a:off x="10528300" y="1348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108383</xdr:rowOff>
    </xdr:from>
    <xdr:to>
      <xdr:col>55</xdr:col>
      <xdr:colOff>88900</xdr:colOff>
      <xdr:row>78</xdr:row>
      <xdr:rowOff>108383</xdr:rowOff>
    </xdr:to>
    <xdr:cxnSp macro="">
      <xdr:nvCxnSpPr>
        <xdr:cNvPr id="403" name="直線コネクタ 402"/>
        <xdr:cNvCxnSpPr/>
      </xdr:nvCxnSpPr>
      <xdr:spPr>
        <a:xfrm>
          <a:off x="10388600" y="134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67449</xdr:rowOff>
    </xdr:from>
    <xdr:ext cx="534377" cy="259045"/>
    <xdr:sp macro="" textlink="">
      <xdr:nvSpPr>
        <xdr:cNvPr id="404" name="商工費最大値テキスト"/>
        <xdr:cNvSpPr txBox="1"/>
      </xdr:nvSpPr>
      <xdr:spPr>
        <a:xfrm>
          <a:off x="10528300" y="12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120772</xdr:rowOff>
    </xdr:from>
    <xdr:to>
      <xdr:col>55</xdr:col>
      <xdr:colOff>88900</xdr:colOff>
      <xdr:row>71</xdr:row>
      <xdr:rowOff>120772</xdr:rowOff>
    </xdr:to>
    <xdr:cxnSp macro="">
      <xdr:nvCxnSpPr>
        <xdr:cNvPr id="405" name="直線コネクタ 404"/>
        <xdr:cNvCxnSpPr/>
      </xdr:nvCxnSpPr>
      <xdr:spPr>
        <a:xfrm>
          <a:off x="10388600" y="12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119949</xdr:rowOff>
    </xdr:from>
    <xdr:to>
      <xdr:col>55</xdr:col>
      <xdr:colOff>0</xdr:colOff>
      <xdr:row>72</xdr:row>
      <xdr:rowOff>47346</xdr:rowOff>
    </xdr:to>
    <xdr:cxnSp macro="">
      <xdr:nvCxnSpPr>
        <xdr:cNvPr id="406" name="直線コネクタ 405"/>
        <xdr:cNvCxnSpPr/>
      </xdr:nvCxnSpPr>
      <xdr:spPr>
        <a:xfrm>
          <a:off x="9639300" y="12292899"/>
          <a:ext cx="838200" cy="9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167911</xdr:rowOff>
    </xdr:from>
    <xdr:ext cx="534377" cy="259045"/>
    <xdr:sp macro="" textlink="">
      <xdr:nvSpPr>
        <xdr:cNvPr id="407" name="商工費平均値テキスト"/>
        <xdr:cNvSpPr txBox="1"/>
      </xdr:nvSpPr>
      <xdr:spPr>
        <a:xfrm>
          <a:off x="10528300" y="12855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18034</xdr:rowOff>
    </xdr:from>
    <xdr:to>
      <xdr:col>55</xdr:col>
      <xdr:colOff>50800</xdr:colOff>
      <xdr:row>75</xdr:row>
      <xdr:rowOff>119634</xdr:rowOff>
    </xdr:to>
    <xdr:sp macro="" textlink="">
      <xdr:nvSpPr>
        <xdr:cNvPr id="408" name="フローチャート: 判断 407"/>
        <xdr:cNvSpPr/>
      </xdr:nvSpPr>
      <xdr:spPr>
        <a:xfrm>
          <a:off x="10426700" y="1287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119949</xdr:rowOff>
    </xdr:from>
    <xdr:to>
      <xdr:col>50</xdr:col>
      <xdr:colOff>114300</xdr:colOff>
      <xdr:row>71</xdr:row>
      <xdr:rowOff>156205</xdr:rowOff>
    </xdr:to>
    <xdr:cxnSp macro="">
      <xdr:nvCxnSpPr>
        <xdr:cNvPr id="409" name="直線コネクタ 408"/>
        <xdr:cNvCxnSpPr/>
      </xdr:nvCxnSpPr>
      <xdr:spPr>
        <a:xfrm flipV="1">
          <a:off x="8750300" y="12292899"/>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8661</xdr:rowOff>
    </xdr:from>
    <xdr:to>
      <xdr:col>50</xdr:col>
      <xdr:colOff>165100</xdr:colOff>
      <xdr:row>75</xdr:row>
      <xdr:rowOff>110261</xdr:rowOff>
    </xdr:to>
    <xdr:sp macro="" textlink="">
      <xdr:nvSpPr>
        <xdr:cNvPr id="410" name="フローチャート: 判断 409"/>
        <xdr:cNvSpPr/>
      </xdr:nvSpPr>
      <xdr:spPr>
        <a:xfrm>
          <a:off x="9588500" y="128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101388</xdr:rowOff>
    </xdr:from>
    <xdr:ext cx="534377" cy="259045"/>
    <xdr:sp macro="" textlink="">
      <xdr:nvSpPr>
        <xdr:cNvPr id="411" name="テキスト ボックス 410"/>
        <xdr:cNvSpPr txBox="1"/>
      </xdr:nvSpPr>
      <xdr:spPr>
        <a:xfrm>
          <a:off x="9372111" y="129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156205</xdr:rowOff>
    </xdr:from>
    <xdr:to>
      <xdr:col>45</xdr:col>
      <xdr:colOff>177800</xdr:colOff>
      <xdr:row>72</xdr:row>
      <xdr:rowOff>49037</xdr:rowOff>
    </xdr:to>
    <xdr:cxnSp macro="">
      <xdr:nvCxnSpPr>
        <xdr:cNvPr id="412" name="直線コネクタ 411"/>
        <xdr:cNvCxnSpPr/>
      </xdr:nvCxnSpPr>
      <xdr:spPr>
        <a:xfrm flipV="1">
          <a:off x="7861300" y="12329155"/>
          <a:ext cx="889000" cy="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9622</xdr:rowOff>
    </xdr:from>
    <xdr:to>
      <xdr:col>46</xdr:col>
      <xdr:colOff>38100</xdr:colOff>
      <xdr:row>75</xdr:row>
      <xdr:rowOff>111222</xdr:rowOff>
    </xdr:to>
    <xdr:sp macro="" textlink="">
      <xdr:nvSpPr>
        <xdr:cNvPr id="413" name="フローチャート: 判断 412"/>
        <xdr:cNvSpPr/>
      </xdr:nvSpPr>
      <xdr:spPr>
        <a:xfrm>
          <a:off x="86995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102349</xdr:rowOff>
    </xdr:from>
    <xdr:ext cx="534377" cy="259045"/>
    <xdr:sp macro="" textlink="">
      <xdr:nvSpPr>
        <xdr:cNvPr id="414" name="テキスト ボックス 413"/>
        <xdr:cNvSpPr txBox="1"/>
      </xdr:nvSpPr>
      <xdr:spPr>
        <a:xfrm>
          <a:off x="8483111" y="12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30566</xdr:rowOff>
    </xdr:from>
    <xdr:to>
      <xdr:col>41</xdr:col>
      <xdr:colOff>50800</xdr:colOff>
      <xdr:row>72</xdr:row>
      <xdr:rowOff>49037</xdr:rowOff>
    </xdr:to>
    <xdr:cxnSp macro="">
      <xdr:nvCxnSpPr>
        <xdr:cNvPr id="415" name="直線コネクタ 414"/>
        <xdr:cNvCxnSpPr/>
      </xdr:nvCxnSpPr>
      <xdr:spPr>
        <a:xfrm>
          <a:off x="6972300" y="12374966"/>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61331</xdr:rowOff>
    </xdr:from>
    <xdr:to>
      <xdr:col>41</xdr:col>
      <xdr:colOff>101600</xdr:colOff>
      <xdr:row>75</xdr:row>
      <xdr:rowOff>162931</xdr:rowOff>
    </xdr:to>
    <xdr:sp macro="" textlink="">
      <xdr:nvSpPr>
        <xdr:cNvPr id="416" name="フローチャート: 判断 415"/>
        <xdr:cNvSpPr/>
      </xdr:nvSpPr>
      <xdr:spPr>
        <a:xfrm>
          <a:off x="7810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154058</xdr:rowOff>
    </xdr:from>
    <xdr:ext cx="534377" cy="259045"/>
    <xdr:sp macro="" textlink="">
      <xdr:nvSpPr>
        <xdr:cNvPr id="417" name="テキスト ボックス 416"/>
        <xdr:cNvSpPr txBox="1"/>
      </xdr:nvSpPr>
      <xdr:spPr>
        <a:xfrm>
          <a:off x="7594111" y="13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8" name="フローチャート: 判断 417"/>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144959</xdr:rowOff>
    </xdr:from>
    <xdr:ext cx="469744" cy="259045"/>
    <xdr:sp macro="" textlink="">
      <xdr:nvSpPr>
        <xdr:cNvPr id="419" name="テキスト ボックス 418"/>
        <xdr:cNvSpPr txBox="1"/>
      </xdr:nvSpPr>
      <xdr:spPr>
        <a:xfrm>
          <a:off x="6737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167996</xdr:rowOff>
    </xdr:from>
    <xdr:to>
      <xdr:col>55</xdr:col>
      <xdr:colOff>50800</xdr:colOff>
      <xdr:row>72</xdr:row>
      <xdr:rowOff>98146</xdr:rowOff>
    </xdr:to>
    <xdr:sp macro="" textlink="">
      <xdr:nvSpPr>
        <xdr:cNvPr id="425" name="楕円 424"/>
        <xdr:cNvSpPr/>
      </xdr:nvSpPr>
      <xdr:spPr>
        <a:xfrm>
          <a:off x="10426700" y="123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82923</xdr:rowOff>
    </xdr:from>
    <xdr:ext cx="534377" cy="259045"/>
    <xdr:sp macro="" textlink="">
      <xdr:nvSpPr>
        <xdr:cNvPr id="426" name="商工費該当値テキスト"/>
        <xdr:cNvSpPr txBox="1"/>
      </xdr:nvSpPr>
      <xdr:spPr>
        <a:xfrm>
          <a:off x="10528300" y="1225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69149</xdr:rowOff>
    </xdr:from>
    <xdr:to>
      <xdr:col>50</xdr:col>
      <xdr:colOff>165100</xdr:colOff>
      <xdr:row>71</xdr:row>
      <xdr:rowOff>170749</xdr:rowOff>
    </xdr:to>
    <xdr:sp macro="" textlink="">
      <xdr:nvSpPr>
        <xdr:cNvPr id="427" name="楕円 426"/>
        <xdr:cNvSpPr/>
      </xdr:nvSpPr>
      <xdr:spPr>
        <a:xfrm>
          <a:off x="9588500" y="122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15826</xdr:rowOff>
    </xdr:from>
    <xdr:ext cx="534377" cy="259045"/>
    <xdr:sp macro="" textlink="">
      <xdr:nvSpPr>
        <xdr:cNvPr id="428" name="テキスト ボックス 427"/>
        <xdr:cNvSpPr txBox="1"/>
      </xdr:nvSpPr>
      <xdr:spPr>
        <a:xfrm>
          <a:off x="9372111" y="120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105405</xdr:rowOff>
    </xdr:from>
    <xdr:to>
      <xdr:col>46</xdr:col>
      <xdr:colOff>38100</xdr:colOff>
      <xdr:row>72</xdr:row>
      <xdr:rowOff>35555</xdr:rowOff>
    </xdr:to>
    <xdr:sp macro="" textlink="">
      <xdr:nvSpPr>
        <xdr:cNvPr id="429" name="楕円 428"/>
        <xdr:cNvSpPr/>
      </xdr:nvSpPr>
      <xdr:spPr>
        <a:xfrm>
          <a:off x="8699500" y="122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52082</xdr:rowOff>
    </xdr:from>
    <xdr:ext cx="534377" cy="259045"/>
    <xdr:sp macro="" textlink="">
      <xdr:nvSpPr>
        <xdr:cNvPr id="430" name="テキスト ボックス 429"/>
        <xdr:cNvSpPr txBox="1"/>
      </xdr:nvSpPr>
      <xdr:spPr>
        <a:xfrm>
          <a:off x="8483111" y="1205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169687</xdr:rowOff>
    </xdr:from>
    <xdr:to>
      <xdr:col>41</xdr:col>
      <xdr:colOff>101600</xdr:colOff>
      <xdr:row>72</xdr:row>
      <xdr:rowOff>99837</xdr:rowOff>
    </xdr:to>
    <xdr:sp macro="" textlink="">
      <xdr:nvSpPr>
        <xdr:cNvPr id="431" name="楕円 430"/>
        <xdr:cNvSpPr/>
      </xdr:nvSpPr>
      <xdr:spPr>
        <a:xfrm>
          <a:off x="7810500" y="1234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116364</xdr:rowOff>
    </xdr:from>
    <xdr:ext cx="534377" cy="259045"/>
    <xdr:sp macro="" textlink="">
      <xdr:nvSpPr>
        <xdr:cNvPr id="432" name="テキスト ボックス 431"/>
        <xdr:cNvSpPr txBox="1"/>
      </xdr:nvSpPr>
      <xdr:spPr>
        <a:xfrm>
          <a:off x="7594111" y="1211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151216</xdr:rowOff>
    </xdr:from>
    <xdr:to>
      <xdr:col>36</xdr:col>
      <xdr:colOff>165100</xdr:colOff>
      <xdr:row>72</xdr:row>
      <xdr:rowOff>81366</xdr:rowOff>
    </xdr:to>
    <xdr:sp macro="" textlink="">
      <xdr:nvSpPr>
        <xdr:cNvPr id="433" name="楕円 432"/>
        <xdr:cNvSpPr/>
      </xdr:nvSpPr>
      <xdr:spPr>
        <a:xfrm>
          <a:off x="6921500" y="1232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97893</xdr:rowOff>
    </xdr:from>
    <xdr:ext cx="534377" cy="259045"/>
    <xdr:sp macro="" textlink="">
      <xdr:nvSpPr>
        <xdr:cNvPr id="434" name="テキスト ボックス 433"/>
        <xdr:cNvSpPr txBox="1"/>
      </xdr:nvSpPr>
      <xdr:spPr>
        <a:xfrm>
          <a:off x="6705111" y="120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59" name="直線コネクタ 458"/>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60" name="土木費最小値テキスト"/>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61" name="直線コネクタ 460"/>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62" name="土木費最大値テキスト"/>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63" name="直線コネクタ 462"/>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18771</xdr:rowOff>
    </xdr:from>
    <xdr:to>
      <xdr:col>55</xdr:col>
      <xdr:colOff>0</xdr:colOff>
      <xdr:row>95</xdr:row>
      <xdr:rowOff>112706</xdr:rowOff>
    </xdr:to>
    <xdr:cxnSp macro="">
      <xdr:nvCxnSpPr>
        <xdr:cNvPr id="464" name="直線コネクタ 463"/>
        <xdr:cNvCxnSpPr/>
      </xdr:nvCxnSpPr>
      <xdr:spPr>
        <a:xfrm>
          <a:off x="9639300" y="16306521"/>
          <a:ext cx="838200" cy="9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137126</xdr:rowOff>
    </xdr:from>
    <xdr:ext cx="534377" cy="259045"/>
    <xdr:sp macro="" textlink="">
      <xdr:nvSpPr>
        <xdr:cNvPr id="465" name="土木費平均値テキスト"/>
        <xdr:cNvSpPr txBox="1"/>
      </xdr:nvSpPr>
      <xdr:spPr>
        <a:xfrm>
          <a:off x="10528300" y="16424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6" name="フローチャート: 判断 465"/>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18771</xdr:rowOff>
    </xdr:from>
    <xdr:to>
      <xdr:col>50</xdr:col>
      <xdr:colOff>114300</xdr:colOff>
      <xdr:row>96</xdr:row>
      <xdr:rowOff>52299</xdr:rowOff>
    </xdr:to>
    <xdr:cxnSp macro="">
      <xdr:nvCxnSpPr>
        <xdr:cNvPr id="467" name="直線コネクタ 466"/>
        <xdr:cNvCxnSpPr/>
      </xdr:nvCxnSpPr>
      <xdr:spPr>
        <a:xfrm flipV="1">
          <a:off x="8750300" y="16306521"/>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68" name="フローチャート: 判断 467"/>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57745</xdr:rowOff>
    </xdr:from>
    <xdr:ext cx="534377" cy="259045"/>
    <xdr:sp macro="" textlink="">
      <xdr:nvSpPr>
        <xdr:cNvPr id="469" name="テキスト ボックス 468"/>
        <xdr:cNvSpPr txBox="1"/>
      </xdr:nvSpPr>
      <xdr:spPr>
        <a:xfrm>
          <a:off x="9372111" y="165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52299</xdr:rowOff>
    </xdr:from>
    <xdr:to>
      <xdr:col>45</xdr:col>
      <xdr:colOff>177800</xdr:colOff>
      <xdr:row>96</xdr:row>
      <xdr:rowOff>169608</xdr:rowOff>
    </xdr:to>
    <xdr:cxnSp macro="">
      <xdr:nvCxnSpPr>
        <xdr:cNvPr id="470" name="直線コネクタ 469"/>
        <xdr:cNvCxnSpPr/>
      </xdr:nvCxnSpPr>
      <xdr:spPr>
        <a:xfrm flipV="1">
          <a:off x="7861300" y="16511499"/>
          <a:ext cx="889000" cy="1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71" name="フローチャート: 判断 470"/>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97065</xdr:rowOff>
    </xdr:from>
    <xdr:ext cx="534377" cy="259045"/>
    <xdr:sp macro="" textlink="">
      <xdr:nvSpPr>
        <xdr:cNvPr id="472" name="テキスト ボックス 471"/>
        <xdr:cNvSpPr txBox="1"/>
      </xdr:nvSpPr>
      <xdr:spPr>
        <a:xfrm>
          <a:off x="8483111" y="165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104096</xdr:rowOff>
    </xdr:from>
    <xdr:to>
      <xdr:col>41</xdr:col>
      <xdr:colOff>50800</xdr:colOff>
      <xdr:row>96</xdr:row>
      <xdr:rowOff>169608</xdr:rowOff>
    </xdr:to>
    <xdr:cxnSp macro="">
      <xdr:nvCxnSpPr>
        <xdr:cNvPr id="473" name="直線コネクタ 472"/>
        <xdr:cNvCxnSpPr/>
      </xdr:nvCxnSpPr>
      <xdr:spPr>
        <a:xfrm>
          <a:off x="6972300" y="16563296"/>
          <a:ext cx="889000" cy="6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96462</xdr:rowOff>
    </xdr:from>
    <xdr:to>
      <xdr:col>41</xdr:col>
      <xdr:colOff>101600</xdr:colOff>
      <xdr:row>97</xdr:row>
      <xdr:rowOff>26612</xdr:rowOff>
    </xdr:to>
    <xdr:sp macro="" textlink="">
      <xdr:nvSpPr>
        <xdr:cNvPr id="474" name="フローチャート: 判断 473"/>
        <xdr:cNvSpPr/>
      </xdr:nvSpPr>
      <xdr:spPr>
        <a:xfrm>
          <a:off x="7810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43139</xdr:rowOff>
    </xdr:from>
    <xdr:ext cx="534377" cy="259045"/>
    <xdr:sp macro="" textlink="">
      <xdr:nvSpPr>
        <xdr:cNvPr id="475" name="テキスト ボックス 474"/>
        <xdr:cNvSpPr txBox="1"/>
      </xdr:nvSpPr>
      <xdr:spPr>
        <a:xfrm>
          <a:off x="7594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112083</xdr:rowOff>
    </xdr:from>
    <xdr:to>
      <xdr:col>36</xdr:col>
      <xdr:colOff>165100</xdr:colOff>
      <xdr:row>97</xdr:row>
      <xdr:rowOff>42233</xdr:rowOff>
    </xdr:to>
    <xdr:sp macro="" textlink="">
      <xdr:nvSpPr>
        <xdr:cNvPr id="476" name="フローチャート: 判断 475"/>
        <xdr:cNvSpPr/>
      </xdr:nvSpPr>
      <xdr:spPr>
        <a:xfrm>
          <a:off x="6921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33360</xdr:rowOff>
    </xdr:from>
    <xdr:ext cx="534377" cy="259045"/>
    <xdr:sp macro="" textlink="">
      <xdr:nvSpPr>
        <xdr:cNvPr id="477" name="テキスト ボックス 476"/>
        <xdr:cNvSpPr txBox="1"/>
      </xdr:nvSpPr>
      <xdr:spPr>
        <a:xfrm>
          <a:off x="6705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61906</xdr:rowOff>
    </xdr:from>
    <xdr:to>
      <xdr:col>55</xdr:col>
      <xdr:colOff>50800</xdr:colOff>
      <xdr:row>95</xdr:row>
      <xdr:rowOff>163506</xdr:rowOff>
    </xdr:to>
    <xdr:sp macro="" textlink="">
      <xdr:nvSpPr>
        <xdr:cNvPr id="483" name="楕円 482"/>
        <xdr:cNvSpPr/>
      </xdr:nvSpPr>
      <xdr:spPr>
        <a:xfrm>
          <a:off x="10426700" y="163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84783</xdr:rowOff>
    </xdr:from>
    <xdr:ext cx="534377" cy="259045"/>
    <xdr:sp macro="" textlink="">
      <xdr:nvSpPr>
        <xdr:cNvPr id="484" name="土木費該当値テキスト"/>
        <xdr:cNvSpPr txBox="1"/>
      </xdr:nvSpPr>
      <xdr:spPr>
        <a:xfrm>
          <a:off x="10528300" y="162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139421</xdr:rowOff>
    </xdr:from>
    <xdr:to>
      <xdr:col>50</xdr:col>
      <xdr:colOff>165100</xdr:colOff>
      <xdr:row>95</xdr:row>
      <xdr:rowOff>69571</xdr:rowOff>
    </xdr:to>
    <xdr:sp macro="" textlink="">
      <xdr:nvSpPr>
        <xdr:cNvPr id="485" name="楕円 484"/>
        <xdr:cNvSpPr/>
      </xdr:nvSpPr>
      <xdr:spPr>
        <a:xfrm>
          <a:off x="9588500" y="162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86098</xdr:rowOff>
    </xdr:from>
    <xdr:ext cx="534377" cy="259045"/>
    <xdr:sp macro="" textlink="">
      <xdr:nvSpPr>
        <xdr:cNvPr id="486" name="テキスト ボックス 485"/>
        <xdr:cNvSpPr txBox="1"/>
      </xdr:nvSpPr>
      <xdr:spPr>
        <a:xfrm>
          <a:off x="9372111" y="1603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1499</xdr:rowOff>
    </xdr:from>
    <xdr:to>
      <xdr:col>46</xdr:col>
      <xdr:colOff>38100</xdr:colOff>
      <xdr:row>96</xdr:row>
      <xdr:rowOff>103099</xdr:rowOff>
    </xdr:to>
    <xdr:sp macro="" textlink="">
      <xdr:nvSpPr>
        <xdr:cNvPr id="487" name="楕円 486"/>
        <xdr:cNvSpPr/>
      </xdr:nvSpPr>
      <xdr:spPr>
        <a:xfrm>
          <a:off x="8699500" y="1646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119626</xdr:rowOff>
    </xdr:from>
    <xdr:ext cx="534377" cy="259045"/>
    <xdr:sp macro="" textlink="">
      <xdr:nvSpPr>
        <xdr:cNvPr id="488" name="テキスト ボックス 487"/>
        <xdr:cNvSpPr txBox="1"/>
      </xdr:nvSpPr>
      <xdr:spPr>
        <a:xfrm>
          <a:off x="8483111" y="1623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118808</xdr:rowOff>
    </xdr:from>
    <xdr:to>
      <xdr:col>41</xdr:col>
      <xdr:colOff>101600</xdr:colOff>
      <xdr:row>97</xdr:row>
      <xdr:rowOff>48958</xdr:rowOff>
    </xdr:to>
    <xdr:sp macro="" textlink="">
      <xdr:nvSpPr>
        <xdr:cNvPr id="489" name="楕円 488"/>
        <xdr:cNvSpPr/>
      </xdr:nvSpPr>
      <xdr:spPr>
        <a:xfrm>
          <a:off x="7810500" y="165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40085</xdr:rowOff>
    </xdr:from>
    <xdr:ext cx="534377" cy="259045"/>
    <xdr:sp macro="" textlink="">
      <xdr:nvSpPr>
        <xdr:cNvPr id="490" name="テキスト ボックス 489"/>
        <xdr:cNvSpPr txBox="1"/>
      </xdr:nvSpPr>
      <xdr:spPr>
        <a:xfrm>
          <a:off x="7594111" y="1667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53296</xdr:rowOff>
    </xdr:from>
    <xdr:to>
      <xdr:col>36</xdr:col>
      <xdr:colOff>165100</xdr:colOff>
      <xdr:row>96</xdr:row>
      <xdr:rowOff>154896</xdr:rowOff>
    </xdr:to>
    <xdr:sp macro="" textlink="">
      <xdr:nvSpPr>
        <xdr:cNvPr id="491" name="楕円 490"/>
        <xdr:cNvSpPr/>
      </xdr:nvSpPr>
      <xdr:spPr>
        <a:xfrm>
          <a:off x="6921500" y="165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171423</xdr:rowOff>
    </xdr:from>
    <xdr:ext cx="534377" cy="259045"/>
    <xdr:sp macro="" textlink="">
      <xdr:nvSpPr>
        <xdr:cNvPr id="492" name="テキスト ボックス 491"/>
        <xdr:cNvSpPr txBox="1"/>
      </xdr:nvSpPr>
      <xdr:spPr>
        <a:xfrm>
          <a:off x="6705111" y="1628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126395</xdr:rowOff>
    </xdr:from>
    <xdr:to>
      <xdr:col>85</xdr:col>
      <xdr:colOff>126364</xdr:colOff>
      <xdr:row>36</xdr:row>
      <xdr:rowOff>141575</xdr:rowOff>
    </xdr:to>
    <xdr:cxnSp macro="">
      <xdr:nvCxnSpPr>
        <xdr:cNvPr id="514" name="直線コネクタ 513"/>
        <xdr:cNvCxnSpPr/>
      </xdr:nvCxnSpPr>
      <xdr:spPr>
        <a:xfrm flipV="1">
          <a:off x="16317595" y="5269895"/>
          <a:ext cx="1269" cy="104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145402</xdr:rowOff>
    </xdr:from>
    <xdr:ext cx="469744" cy="259045"/>
    <xdr:sp macro="" textlink="">
      <xdr:nvSpPr>
        <xdr:cNvPr id="515" name="消防費最小値テキスト"/>
        <xdr:cNvSpPr txBox="1"/>
      </xdr:nvSpPr>
      <xdr:spPr>
        <a:xfrm>
          <a:off x="16370300" y="63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141575</xdr:rowOff>
    </xdr:from>
    <xdr:to>
      <xdr:col>86</xdr:col>
      <xdr:colOff>25400</xdr:colOff>
      <xdr:row>36</xdr:row>
      <xdr:rowOff>141575</xdr:rowOff>
    </xdr:to>
    <xdr:cxnSp macro="">
      <xdr:nvCxnSpPr>
        <xdr:cNvPr id="516" name="直線コネクタ 515"/>
        <xdr:cNvCxnSpPr/>
      </xdr:nvCxnSpPr>
      <xdr:spPr>
        <a:xfrm>
          <a:off x="16230600" y="631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73072</xdr:rowOff>
    </xdr:from>
    <xdr:ext cx="534377" cy="259045"/>
    <xdr:sp macro="" textlink="">
      <xdr:nvSpPr>
        <xdr:cNvPr id="517" name="消防費最大値テキスト"/>
        <xdr:cNvSpPr txBox="1"/>
      </xdr:nvSpPr>
      <xdr:spPr>
        <a:xfrm>
          <a:off x="16370300" y="5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126395</xdr:rowOff>
    </xdr:from>
    <xdr:to>
      <xdr:col>86</xdr:col>
      <xdr:colOff>25400</xdr:colOff>
      <xdr:row>30</xdr:row>
      <xdr:rowOff>126395</xdr:rowOff>
    </xdr:to>
    <xdr:cxnSp macro="">
      <xdr:nvCxnSpPr>
        <xdr:cNvPr id="518" name="直線コネクタ 517"/>
        <xdr:cNvCxnSpPr/>
      </xdr:nvCxnSpPr>
      <xdr:spPr>
        <a:xfrm>
          <a:off x="16230600" y="52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17948</xdr:rowOff>
    </xdr:from>
    <xdr:to>
      <xdr:col>85</xdr:col>
      <xdr:colOff>127000</xdr:colOff>
      <xdr:row>34</xdr:row>
      <xdr:rowOff>31161</xdr:rowOff>
    </xdr:to>
    <xdr:cxnSp macro="">
      <xdr:nvCxnSpPr>
        <xdr:cNvPr id="519" name="直線コネクタ 518"/>
        <xdr:cNvCxnSpPr/>
      </xdr:nvCxnSpPr>
      <xdr:spPr>
        <a:xfrm flipV="1">
          <a:off x="15481300" y="5847248"/>
          <a:ext cx="8382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10131</xdr:rowOff>
    </xdr:from>
    <xdr:ext cx="534377" cy="259045"/>
    <xdr:sp macro="" textlink="">
      <xdr:nvSpPr>
        <xdr:cNvPr id="520" name="消防費平均値テキスト"/>
        <xdr:cNvSpPr txBox="1"/>
      </xdr:nvSpPr>
      <xdr:spPr>
        <a:xfrm>
          <a:off x="16370300" y="5839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31704</xdr:rowOff>
    </xdr:from>
    <xdr:to>
      <xdr:col>85</xdr:col>
      <xdr:colOff>177800</xdr:colOff>
      <xdr:row>34</xdr:row>
      <xdr:rowOff>133304</xdr:rowOff>
    </xdr:to>
    <xdr:sp macro="" textlink="">
      <xdr:nvSpPr>
        <xdr:cNvPr id="521" name="フローチャート: 判断 520"/>
        <xdr:cNvSpPr/>
      </xdr:nvSpPr>
      <xdr:spPr>
        <a:xfrm>
          <a:off x="16268700" y="586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31161</xdr:rowOff>
    </xdr:from>
    <xdr:to>
      <xdr:col>81</xdr:col>
      <xdr:colOff>50800</xdr:colOff>
      <xdr:row>34</xdr:row>
      <xdr:rowOff>105318</xdr:rowOff>
    </xdr:to>
    <xdr:cxnSp macro="">
      <xdr:nvCxnSpPr>
        <xdr:cNvPr id="522" name="直線コネクタ 521"/>
        <xdr:cNvCxnSpPr/>
      </xdr:nvCxnSpPr>
      <xdr:spPr>
        <a:xfrm flipV="1">
          <a:off x="14592300" y="5860461"/>
          <a:ext cx="889000" cy="7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69926</xdr:rowOff>
    </xdr:from>
    <xdr:to>
      <xdr:col>81</xdr:col>
      <xdr:colOff>101600</xdr:colOff>
      <xdr:row>35</xdr:row>
      <xdr:rowOff>76</xdr:rowOff>
    </xdr:to>
    <xdr:sp macro="" textlink="">
      <xdr:nvSpPr>
        <xdr:cNvPr id="523" name="フローチャート: 判断 522"/>
        <xdr:cNvSpPr/>
      </xdr:nvSpPr>
      <xdr:spPr>
        <a:xfrm>
          <a:off x="154305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162653</xdr:rowOff>
    </xdr:from>
    <xdr:ext cx="534377" cy="259045"/>
    <xdr:sp macro="" textlink="">
      <xdr:nvSpPr>
        <xdr:cNvPr id="524" name="テキスト ボックス 523"/>
        <xdr:cNvSpPr txBox="1"/>
      </xdr:nvSpPr>
      <xdr:spPr>
        <a:xfrm>
          <a:off x="15214111" y="599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113182</xdr:rowOff>
    </xdr:from>
    <xdr:to>
      <xdr:col>76</xdr:col>
      <xdr:colOff>114300</xdr:colOff>
      <xdr:row>34</xdr:row>
      <xdr:rowOff>105318</xdr:rowOff>
    </xdr:to>
    <xdr:cxnSp macro="">
      <xdr:nvCxnSpPr>
        <xdr:cNvPr id="525" name="直線コネクタ 524"/>
        <xdr:cNvCxnSpPr/>
      </xdr:nvCxnSpPr>
      <xdr:spPr>
        <a:xfrm>
          <a:off x="13703300" y="5599582"/>
          <a:ext cx="889000" cy="33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61422</xdr:rowOff>
    </xdr:from>
    <xdr:to>
      <xdr:col>76</xdr:col>
      <xdr:colOff>165100</xdr:colOff>
      <xdr:row>34</xdr:row>
      <xdr:rowOff>163022</xdr:rowOff>
    </xdr:to>
    <xdr:sp macro="" textlink="">
      <xdr:nvSpPr>
        <xdr:cNvPr id="526" name="フローチャート: 判断 525"/>
        <xdr:cNvSpPr/>
      </xdr:nvSpPr>
      <xdr:spPr>
        <a:xfrm>
          <a:off x="14541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154149</xdr:rowOff>
    </xdr:from>
    <xdr:ext cx="534377" cy="259045"/>
    <xdr:sp macro="" textlink="">
      <xdr:nvSpPr>
        <xdr:cNvPr id="527" name="テキスト ボックス 526"/>
        <xdr:cNvSpPr txBox="1"/>
      </xdr:nvSpPr>
      <xdr:spPr>
        <a:xfrm>
          <a:off x="14325111" y="59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113182</xdr:rowOff>
    </xdr:from>
    <xdr:to>
      <xdr:col>71</xdr:col>
      <xdr:colOff>177800</xdr:colOff>
      <xdr:row>33</xdr:row>
      <xdr:rowOff>5283</xdr:rowOff>
    </xdr:to>
    <xdr:cxnSp macro="">
      <xdr:nvCxnSpPr>
        <xdr:cNvPr id="528" name="直線コネクタ 527"/>
        <xdr:cNvCxnSpPr/>
      </xdr:nvCxnSpPr>
      <xdr:spPr>
        <a:xfrm flipV="1">
          <a:off x="12814300" y="5599582"/>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41397</xdr:rowOff>
    </xdr:from>
    <xdr:to>
      <xdr:col>72</xdr:col>
      <xdr:colOff>38100</xdr:colOff>
      <xdr:row>34</xdr:row>
      <xdr:rowOff>142997</xdr:rowOff>
    </xdr:to>
    <xdr:sp macro="" textlink="">
      <xdr:nvSpPr>
        <xdr:cNvPr id="529" name="フローチャート: 判断 528"/>
        <xdr:cNvSpPr/>
      </xdr:nvSpPr>
      <xdr:spPr>
        <a:xfrm>
          <a:off x="136525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134124</xdr:rowOff>
    </xdr:from>
    <xdr:ext cx="534377" cy="259045"/>
    <xdr:sp macro="" textlink="">
      <xdr:nvSpPr>
        <xdr:cNvPr id="530" name="テキスト ボックス 529"/>
        <xdr:cNvSpPr txBox="1"/>
      </xdr:nvSpPr>
      <xdr:spPr>
        <a:xfrm>
          <a:off x="13436111" y="59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102296</xdr:rowOff>
    </xdr:from>
    <xdr:to>
      <xdr:col>67</xdr:col>
      <xdr:colOff>101600</xdr:colOff>
      <xdr:row>35</xdr:row>
      <xdr:rowOff>32446</xdr:rowOff>
    </xdr:to>
    <xdr:sp macro="" textlink="">
      <xdr:nvSpPr>
        <xdr:cNvPr id="531" name="フローチャート: 判断 530"/>
        <xdr:cNvSpPr/>
      </xdr:nvSpPr>
      <xdr:spPr>
        <a:xfrm>
          <a:off x="12763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23573</xdr:rowOff>
    </xdr:from>
    <xdr:ext cx="534377" cy="259045"/>
    <xdr:sp macro="" textlink="">
      <xdr:nvSpPr>
        <xdr:cNvPr id="532" name="テキスト ボックス 531"/>
        <xdr:cNvSpPr txBox="1"/>
      </xdr:nvSpPr>
      <xdr:spPr>
        <a:xfrm>
          <a:off x="12547111" y="60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138598</xdr:rowOff>
    </xdr:from>
    <xdr:to>
      <xdr:col>85</xdr:col>
      <xdr:colOff>177800</xdr:colOff>
      <xdr:row>34</xdr:row>
      <xdr:rowOff>68748</xdr:rowOff>
    </xdr:to>
    <xdr:sp macro="" textlink="">
      <xdr:nvSpPr>
        <xdr:cNvPr id="538" name="楕円 537"/>
        <xdr:cNvSpPr/>
      </xdr:nvSpPr>
      <xdr:spPr>
        <a:xfrm>
          <a:off x="16268700" y="57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161475</xdr:rowOff>
    </xdr:from>
    <xdr:ext cx="534377" cy="259045"/>
    <xdr:sp macro="" textlink="">
      <xdr:nvSpPr>
        <xdr:cNvPr id="539" name="消防費該当値テキスト"/>
        <xdr:cNvSpPr txBox="1"/>
      </xdr:nvSpPr>
      <xdr:spPr>
        <a:xfrm>
          <a:off x="16370300" y="56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151811</xdr:rowOff>
    </xdr:from>
    <xdr:to>
      <xdr:col>81</xdr:col>
      <xdr:colOff>101600</xdr:colOff>
      <xdr:row>34</xdr:row>
      <xdr:rowOff>81961</xdr:rowOff>
    </xdr:to>
    <xdr:sp macro="" textlink="">
      <xdr:nvSpPr>
        <xdr:cNvPr id="540" name="楕円 539"/>
        <xdr:cNvSpPr/>
      </xdr:nvSpPr>
      <xdr:spPr>
        <a:xfrm>
          <a:off x="15430500" y="580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98488</xdr:rowOff>
    </xdr:from>
    <xdr:ext cx="534377" cy="259045"/>
    <xdr:sp macro="" textlink="">
      <xdr:nvSpPr>
        <xdr:cNvPr id="541" name="テキスト ボックス 540"/>
        <xdr:cNvSpPr txBox="1"/>
      </xdr:nvSpPr>
      <xdr:spPr>
        <a:xfrm>
          <a:off x="15214111" y="558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54518</xdr:rowOff>
    </xdr:from>
    <xdr:to>
      <xdr:col>76</xdr:col>
      <xdr:colOff>165100</xdr:colOff>
      <xdr:row>34</xdr:row>
      <xdr:rowOff>156118</xdr:rowOff>
    </xdr:to>
    <xdr:sp macro="" textlink="">
      <xdr:nvSpPr>
        <xdr:cNvPr id="542" name="楕円 541"/>
        <xdr:cNvSpPr/>
      </xdr:nvSpPr>
      <xdr:spPr>
        <a:xfrm>
          <a:off x="14541500" y="588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1195</xdr:rowOff>
    </xdr:from>
    <xdr:ext cx="534377" cy="259045"/>
    <xdr:sp macro="" textlink="">
      <xdr:nvSpPr>
        <xdr:cNvPr id="543" name="テキスト ボックス 542"/>
        <xdr:cNvSpPr txBox="1"/>
      </xdr:nvSpPr>
      <xdr:spPr>
        <a:xfrm>
          <a:off x="14325111" y="565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62382</xdr:rowOff>
    </xdr:from>
    <xdr:to>
      <xdr:col>72</xdr:col>
      <xdr:colOff>38100</xdr:colOff>
      <xdr:row>32</xdr:row>
      <xdr:rowOff>163982</xdr:rowOff>
    </xdr:to>
    <xdr:sp macro="" textlink="">
      <xdr:nvSpPr>
        <xdr:cNvPr id="544" name="楕円 543"/>
        <xdr:cNvSpPr/>
      </xdr:nvSpPr>
      <xdr:spPr>
        <a:xfrm>
          <a:off x="13652500" y="55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9059</xdr:rowOff>
    </xdr:from>
    <xdr:ext cx="534377" cy="259045"/>
    <xdr:sp macro="" textlink="">
      <xdr:nvSpPr>
        <xdr:cNvPr id="545" name="テキスト ボックス 544"/>
        <xdr:cNvSpPr txBox="1"/>
      </xdr:nvSpPr>
      <xdr:spPr>
        <a:xfrm>
          <a:off x="13436111" y="53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125933</xdr:rowOff>
    </xdr:from>
    <xdr:to>
      <xdr:col>67</xdr:col>
      <xdr:colOff>101600</xdr:colOff>
      <xdr:row>33</xdr:row>
      <xdr:rowOff>56083</xdr:rowOff>
    </xdr:to>
    <xdr:sp macro="" textlink="">
      <xdr:nvSpPr>
        <xdr:cNvPr id="546" name="楕円 545"/>
        <xdr:cNvSpPr/>
      </xdr:nvSpPr>
      <xdr:spPr>
        <a:xfrm>
          <a:off x="12763500" y="561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72610</xdr:rowOff>
    </xdr:from>
    <xdr:ext cx="534377" cy="259045"/>
    <xdr:sp macro="" textlink="">
      <xdr:nvSpPr>
        <xdr:cNvPr id="547" name="テキスト ボックス 546"/>
        <xdr:cNvSpPr txBox="1"/>
      </xdr:nvSpPr>
      <xdr:spPr>
        <a:xfrm>
          <a:off x="12547111" y="538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8" name="テキスト ボックス 567"/>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0" name="テキスト ボックス 569"/>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85903</xdr:rowOff>
    </xdr:from>
    <xdr:to>
      <xdr:col>85</xdr:col>
      <xdr:colOff>126364</xdr:colOff>
      <xdr:row>59</xdr:row>
      <xdr:rowOff>114173</xdr:rowOff>
    </xdr:to>
    <xdr:cxnSp macro="">
      <xdr:nvCxnSpPr>
        <xdr:cNvPr id="572" name="直線コネクタ 571"/>
        <xdr:cNvCxnSpPr/>
      </xdr:nvCxnSpPr>
      <xdr:spPr>
        <a:xfrm flipV="1">
          <a:off x="16317595" y="8658403"/>
          <a:ext cx="1269" cy="1571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118000</xdr:rowOff>
    </xdr:from>
    <xdr:ext cx="534377" cy="259045"/>
    <xdr:sp macro="" textlink="">
      <xdr:nvSpPr>
        <xdr:cNvPr id="573" name="教育費最小値テキスト"/>
        <xdr:cNvSpPr txBox="1"/>
      </xdr:nvSpPr>
      <xdr:spPr>
        <a:xfrm>
          <a:off x="16370300" y="102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114173</xdr:rowOff>
    </xdr:from>
    <xdr:to>
      <xdr:col>86</xdr:col>
      <xdr:colOff>25400</xdr:colOff>
      <xdr:row>59</xdr:row>
      <xdr:rowOff>114173</xdr:rowOff>
    </xdr:to>
    <xdr:cxnSp macro="">
      <xdr:nvCxnSpPr>
        <xdr:cNvPr id="574" name="直線コネクタ 573"/>
        <xdr:cNvCxnSpPr/>
      </xdr:nvCxnSpPr>
      <xdr:spPr>
        <a:xfrm>
          <a:off x="16230600" y="1022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32580</xdr:rowOff>
    </xdr:from>
    <xdr:ext cx="534377" cy="259045"/>
    <xdr:sp macro="" textlink="">
      <xdr:nvSpPr>
        <xdr:cNvPr id="575" name="教育費最大値テキスト"/>
        <xdr:cNvSpPr txBox="1"/>
      </xdr:nvSpPr>
      <xdr:spPr>
        <a:xfrm>
          <a:off x="16370300" y="843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85903</xdr:rowOff>
    </xdr:from>
    <xdr:to>
      <xdr:col>86</xdr:col>
      <xdr:colOff>25400</xdr:colOff>
      <xdr:row>50</xdr:row>
      <xdr:rowOff>85903</xdr:rowOff>
    </xdr:to>
    <xdr:cxnSp macro="">
      <xdr:nvCxnSpPr>
        <xdr:cNvPr id="576" name="直線コネクタ 575"/>
        <xdr:cNvCxnSpPr/>
      </xdr:nvCxnSpPr>
      <xdr:spPr>
        <a:xfrm>
          <a:off x="16230600" y="865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150406</xdr:rowOff>
    </xdr:from>
    <xdr:to>
      <xdr:col>85</xdr:col>
      <xdr:colOff>127000</xdr:colOff>
      <xdr:row>53</xdr:row>
      <xdr:rowOff>118669</xdr:rowOff>
    </xdr:to>
    <xdr:cxnSp macro="">
      <xdr:nvCxnSpPr>
        <xdr:cNvPr id="577" name="直線コネクタ 576"/>
        <xdr:cNvCxnSpPr/>
      </xdr:nvCxnSpPr>
      <xdr:spPr>
        <a:xfrm>
          <a:off x="15481300" y="8894356"/>
          <a:ext cx="838200" cy="3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53535</xdr:rowOff>
    </xdr:from>
    <xdr:ext cx="534377" cy="259045"/>
    <xdr:sp macro="" textlink="">
      <xdr:nvSpPr>
        <xdr:cNvPr id="578" name="教育費平均値テキスト"/>
        <xdr:cNvSpPr txBox="1"/>
      </xdr:nvSpPr>
      <xdr:spPr>
        <a:xfrm>
          <a:off x="16370300" y="9311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75108</xdr:rowOff>
    </xdr:from>
    <xdr:to>
      <xdr:col>85</xdr:col>
      <xdr:colOff>177800</xdr:colOff>
      <xdr:row>55</xdr:row>
      <xdr:rowOff>5258</xdr:rowOff>
    </xdr:to>
    <xdr:sp macro="" textlink="">
      <xdr:nvSpPr>
        <xdr:cNvPr id="579" name="フローチャート: 判断 578"/>
        <xdr:cNvSpPr/>
      </xdr:nvSpPr>
      <xdr:spPr>
        <a:xfrm>
          <a:off x="162687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150406</xdr:rowOff>
    </xdr:from>
    <xdr:to>
      <xdr:col>81</xdr:col>
      <xdr:colOff>50800</xdr:colOff>
      <xdr:row>54</xdr:row>
      <xdr:rowOff>93828</xdr:rowOff>
    </xdr:to>
    <xdr:cxnSp macro="">
      <xdr:nvCxnSpPr>
        <xdr:cNvPr id="580" name="直線コネクタ 579"/>
        <xdr:cNvCxnSpPr/>
      </xdr:nvCxnSpPr>
      <xdr:spPr>
        <a:xfrm flipV="1">
          <a:off x="14592300" y="8894356"/>
          <a:ext cx="889000" cy="45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70041</xdr:rowOff>
    </xdr:from>
    <xdr:to>
      <xdr:col>81</xdr:col>
      <xdr:colOff>101600</xdr:colOff>
      <xdr:row>55</xdr:row>
      <xdr:rowOff>191</xdr:rowOff>
    </xdr:to>
    <xdr:sp macro="" textlink="">
      <xdr:nvSpPr>
        <xdr:cNvPr id="581" name="フローチャート: 判断 580"/>
        <xdr:cNvSpPr/>
      </xdr:nvSpPr>
      <xdr:spPr>
        <a:xfrm>
          <a:off x="15430500" y="932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162768</xdr:rowOff>
    </xdr:from>
    <xdr:ext cx="534377" cy="259045"/>
    <xdr:sp macro="" textlink="">
      <xdr:nvSpPr>
        <xdr:cNvPr id="582" name="テキスト ボックス 581"/>
        <xdr:cNvSpPr txBox="1"/>
      </xdr:nvSpPr>
      <xdr:spPr>
        <a:xfrm>
          <a:off x="15214111" y="942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93828</xdr:rowOff>
    </xdr:from>
    <xdr:to>
      <xdr:col>76</xdr:col>
      <xdr:colOff>114300</xdr:colOff>
      <xdr:row>54</xdr:row>
      <xdr:rowOff>154483</xdr:rowOff>
    </xdr:to>
    <xdr:cxnSp macro="">
      <xdr:nvCxnSpPr>
        <xdr:cNvPr id="583" name="直線コネクタ 582"/>
        <xdr:cNvCxnSpPr/>
      </xdr:nvCxnSpPr>
      <xdr:spPr>
        <a:xfrm flipV="1">
          <a:off x="13703300" y="9352128"/>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6985</xdr:rowOff>
    </xdr:from>
    <xdr:to>
      <xdr:col>76</xdr:col>
      <xdr:colOff>165100</xdr:colOff>
      <xdr:row>54</xdr:row>
      <xdr:rowOff>108585</xdr:rowOff>
    </xdr:to>
    <xdr:sp macro="" textlink="">
      <xdr:nvSpPr>
        <xdr:cNvPr id="584" name="フローチャート: 判断 583"/>
        <xdr:cNvSpPr/>
      </xdr:nvSpPr>
      <xdr:spPr>
        <a:xfrm>
          <a:off x="14541500" y="926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125112</xdr:rowOff>
    </xdr:from>
    <xdr:ext cx="534377" cy="259045"/>
    <xdr:sp macro="" textlink="">
      <xdr:nvSpPr>
        <xdr:cNvPr id="585" name="テキスト ボックス 584"/>
        <xdr:cNvSpPr txBox="1"/>
      </xdr:nvSpPr>
      <xdr:spPr>
        <a:xfrm>
          <a:off x="14325111" y="90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162979</xdr:rowOff>
    </xdr:from>
    <xdr:to>
      <xdr:col>71</xdr:col>
      <xdr:colOff>177800</xdr:colOff>
      <xdr:row>54</xdr:row>
      <xdr:rowOff>154483</xdr:rowOff>
    </xdr:to>
    <xdr:cxnSp macro="">
      <xdr:nvCxnSpPr>
        <xdr:cNvPr id="586" name="直線コネクタ 585"/>
        <xdr:cNvCxnSpPr/>
      </xdr:nvCxnSpPr>
      <xdr:spPr>
        <a:xfrm>
          <a:off x="12814300" y="9249829"/>
          <a:ext cx="889000" cy="16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117437</xdr:rowOff>
    </xdr:from>
    <xdr:to>
      <xdr:col>72</xdr:col>
      <xdr:colOff>38100</xdr:colOff>
      <xdr:row>55</xdr:row>
      <xdr:rowOff>47587</xdr:rowOff>
    </xdr:to>
    <xdr:sp macro="" textlink="">
      <xdr:nvSpPr>
        <xdr:cNvPr id="587" name="フローチャート: 判断 586"/>
        <xdr:cNvSpPr/>
      </xdr:nvSpPr>
      <xdr:spPr>
        <a:xfrm>
          <a:off x="13652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38714</xdr:rowOff>
    </xdr:from>
    <xdr:ext cx="534377" cy="259045"/>
    <xdr:sp macro="" textlink="">
      <xdr:nvSpPr>
        <xdr:cNvPr id="588" name="テキスト ボックス 587"/>
        <xdr:cNvSpPr txBox="1"/>
      </xdr:nvSpPr>
      <xdr:spPr>
        <a:xfrm>
          <a:off x="13436111" y="946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92101</xdr:rowOff>
    </xdr:from>
    <xdr:to>
      <xdr:col>67</xdr:col>
      <xdr:colOff>101600</xdr:colOff>
      <xdr:row>56</xdr:row>
      <xdr:rowOff>22251</xdr:rowOff>
    </xdr:to>
    <xdr:sp macro="" textlink="">
      <xdr:nvSpPr>
        <xdr:cNvPr id="589" name="フローチャート: 判断 588"/>
        <xdr:cNvSpPr/>
      </xdr:nvSpPr>
      <xdr:spPr>
        <a:xfrm>
          <a:off x="12763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13378</xdr:rowOff>
    </xdr:from>
    <xdr:ext cx="534377" cy="259045"/>
    <xdr:sp macro="" textlink="">
      <xdr:nvSpPr>
        <xdr:cNvPr id="590" name="テキスト ボックス 589"/>
        <xdr:cNvSpPr txBox="1"/>
      </xdr:nvSpPr>
      <xdr:spPr>
        <a:xfrm>
          <a:off x="12547111" y="96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67869</xdr:rowOff>
    </xdr:from>
    <xdr:to>
      <xdr:col>85</xdr:col>
      <xdr:colOff>177800</xdr:colOff>
      <xdr:row>53</xdr:row>
      <xdr:rowOff>169469</xdr:rowOff>
    </xdr:to>
    <xdr:sp macro="" textlink="">
      <xdr:nvSpPr>
        <xdr:cNvPr id="596" name="楕円 595"/>
        <xdr:cNvSpPr/>
      </xdr:nvSpPr>
      <xdr:spPr>
        <a:xfrm>
          <a:off x="16268700" y="915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90746</xdr:rowOff>
    </xdr:from>
    <xdr:ext cx="534377" cy="259045"/>
    <xdr:sp macro="" textlink="">
      <xdr:nvSpPr>
        <xdr:cNvPr id="597" name="教育費該当値テキスト"/>
        <xdr:cNvSpPr txBox="1"/>
      </xdr:nvSpPr>
      <xdr:spPr>
        <a:xfrm>
          <a:off x="16370300" y="900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99606</xdr:rowOff>
    </xdr:from>
    <xdr:to>
      <xdr:col>81</xdr:col>
      <xdr:colOff>101600</xdr:colOff>
      <xdr:row>52</xdr:row>
      <xdr:rowOff>29756</xdr:rowOff>
    </xdr:to>
    <xdr:sp macro="" textlink="">
      <xdr:nvSpPr>
        <xdr:cNvPr id="598" name="楕円 597"/>
        <xdr:cNvSpPr/>
      </xdr:nvSpPr>
      <xdr:spPr>
        <a:xfrm>
          <a:off x="15430500" y="884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46283</xdr:rowOff>
    </xdr:from>
    <xdr:ext cx="534377" cy="259045"/>
    <xdr:sp macro="" textlink="">
      <xdr:nvSpPr>
        <xdr:cNvPr id="599" name="テキスト ボックス 598"/>
        <xdr:cNvSpPr txBox="1"/>
      </xdr:nvSpPr>
      <xdr:spPr>
        <a:xfrm>
          <a:off x="15214111" y="86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43028</xdr:rowOff>
    </xdr:from>
    <xdr:to>
      <xdr:col>76</xdr:col>
      <xdr:colOff>165100</xdr:colOff>
      <xdr:row>54</xdr:row>
      <xdr:rowOff>144628</xdr:rowOff>
    </xdr:to>
    <xdr:sp macro="" textlink="">
      <xdr:nvSpPr>
        <xdr:cNvPr id="600" name="楕円 599"/>
        <xdr:cNvSpPr/>
      </xdr:nvSpPr>
      <xdr:spPr>
        <a:xfrm>
          <a:off x="14541500" y="930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135755</xdr:rowOff>
    </xdr:from>
    <xdr:ext cx="534377" cy="259045"/>
    <xdr:sp macro="" textlink="">
      <xdr:nvSpPr>
        <xdr:cNvPr id="601" name="テキスト ボックス 600"/>
        <xdr:cNvSpPr txBox="1"/>
      </xdr:nvSpPr>
      <xdr:spPr>
        <a:xfrm>
          <a:off x="14325111" y="939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103683</xdr:rowOff>
    </xdr:from>
    <xdr:to>
      <xdr:col>72</xdr:col>
      <xdr:colOff>38100</xdr:colOff>
      <xdr:row>55</xdr:row>
      <xdr:rowOff>33833</xdr:rowOff>
    </xdr:to>
    <xdr:sp macro="" textlink="">
      <xdr:nvSpPr>
        <xdr:cNvPr id="602" name="楕円 601"/>
        <xdr:cNvSpPr/>
      </xdr:nvSpPr>
      <xdr:spPr>
        <a:xfrm>
          <a:off x="13652500" y="936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50360</xdr:rowOff>
    </xdr:from>
    <xdr:ext cx="534377" cy="259045"/>
    <xdr:sp macro="" textlink="">
      <xdr:nvSpPr>
        <xdr:cNvPr id="603" name="テキスト ボックス 602"/>
        <xdr:cNvSpPr txBox="1"/>
      </xdr:nvSpPr>
      <xdr:spPr>
        <a:xfrm>
          <a:off x="13436111" y="913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112179</xdr:rowOff>
    </xdr:from>
    <xdr:to>
      <xdr:col>67</xdr:col>
      <xdr:colOff>101600</xdr:colOff>
      <xdr:row>54</xdr:row>
      <xdr:rowOff>42329</xdr:rowOff>
    </xdr:to>
    <xdr:sp macro="" textlink="">
      <xdr:nvSpPr>
        <xdr:cNvPr id="604" name="楕円 603"/>
        <xdr:cNvSpPr/>
      </xdr:nvSpPr>
      <xdr:spPr>
        <a:xfrm>
          <a:off x="12763500" y="91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58856</xdr:rowOff>
    </xdr:from>
    <xdr:ext cx="534377" cy="259045"/>
    <xdr:sp macro="" textlink="">
      <xdr:nvSpPr>
        <xdr:cNvPr id="605" name="テキスト ボックス 604"/>
        <xdr:cNvSpPr txBox="1"/>
      </xdr:nvSpPr>
      <xdr:spPr>
        <a:xfrm>
          <a:off x="12547111" y="897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9" name="テキスト ボックス 618"/>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1" name="テキスト ボックス 620"/>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3" name="テキスト ボックス 622"/>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7" name="テキスト ボックス 62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38136</xdr:rowOff>
    </xdr:from>
    <xdr:to>
      <xdr:col>85</xdr:col>
      <xdr:colOff>126364</xdr:colOff>
      <xdr:row>79</xdr:row>
      <xdr:rowOff>98879</xdr:rowOff>
    </xdr:to>
    <xdr:cxnSp macro="">
      <xdr:nvCxnSpPr>
        <xdr:cNvPr id="631" name="直線コネクタ 630"/>
        <xdr:cNvCxnSpPr/>
      </xdr:nvCxnSpPr>
      <xdr:spPr>
        <a:xfrm flipV="1">
          <a:off x="16317595" y="12039636"/>
          <a:ext cx="1269" cy="160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156263</xdr:rowOff>
    </xdr:from>
    <xdr:ext cx="534377" cy="259045"/>
    <xdr:sp macro="" textlink="">
      <xdr:nvSpPr>
        <xdr:cNvPr id="634" name="災害復旧費最大値テキスト"/>
        <xdr:cNvSpPr txBox="1"/>
      </xdr:nvSpPr>
      <xdr:spPr>
        <a:xfrm>
          <a:off x="16370300" y="11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38136</xdr:rowOff>
    </xdr:from>
    <xdr:to>
      <xdr:col>86</xdr:col>
      <xdr:colOff>25400</xdr:colOff>
      <xdr:row>70</xdr:row>
      <xdr:rowOff>38136</xdr:rowOff>
    </xdr:to>
    <xdr:cxnSp macro="">
      <xdr:nvCxnSpPr>
        <xdr:cNvPr id="635" name="直線コネクタ 634"/>
        <xdr:cNvCxnSpPr/>
      </xdr:nvCxnSpPr>
      <xdr:spPr>
        <a:xfrm>
          <a:off x="16230600" y="1203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114554</xdr:rowOff>
    </xdr:from>
    <xdr:to>
      <xdr:col>85</xdr:col>
      <xdr:colOff>127000</xdr:colOff>
      <xdr:row>79</xdr:row>
      <xdr:rowOff>21045</xdr:rowOff>
    </xdr:to>
    <xdr:cxnSp macro="">
      <xdr:nvCxnSpPr>
        <xdr:cNvPr id="636" name="直線コネクタ 635"/>
        <xdr:cNvCxnSpPr/>
      </xdr:nvCxnSpPr>
      <xdr:spPr>
        <a:xfrm flipV="1">
          <a:off x="15481300" y="13316204"/>
          <a:ext cx="838200" cy="24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126328</xdr:rowOff>
    </xdr:from>
    <xdr:ext cx="469744" cy="259045"/>
    <xdr:sp macro="" textlink="">
      <xdr:nvSpPr>
        <xdr:cNvPr id="637" name="災害復旧費平均値テキスト"/>
        <xdr:cNvSpPr txBox="1"/>
      </xdr:nvSpPr>
      <xdr:spPr>
        <a:xfrm>
          <a:off x="16370300" y="13327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147901</xdr:rowOff>
    </xdr:from>
    <xdr:to>
      <xdr:col>85</xdr:col>
      <xdr:colOff>177800</xdr:colOff>
      <xdr:row>78</xdr:row>
      <xdr:rowOff>78051</xdr:rowOff>
    </xdr:to>
    <xdr:sp macro="" textlink="">
      <xdr:nvSpPr>
        <xdr:cNvPr id="638" name="フローチャート: 判断 637"/>
        <xdr:cNvSpPr/>
      </xdr:nvSpPr>
      <xdr:spPr>
        <a:xfrm>
          <a:off x="16268700" y="133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7003</xdr:rowOff>
    </xdr:from>
    <xdr:to>
      <xdr:col>81</xdr:col>
      <xdr:colOff>50800</xdr:colOff>
      <xdr:row>79</xdr:row>
      <xdr:rowOff>21045</xdr:rowOff>
    </xdr:to>
    <xdr:cxnSp macro="">
      <xdr:nvCxnSpPr>
        <xdr:cNvPr id="639" name="直線コネクタ 638"/>
        <xdr:cNvCxnSpPr/>
      </xdr:nvCxnSpPr>
      <xdr:spPr>
        <a:xfrm>
          <a:off x="14592300" y="13551553"/>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20428</xdr:rowOff>
    </xdr:from>
    <xdr:to>
      <xdr:col>81</xdr:col>
      <xdr:colOff>101600</xdr:colOff>
      <xdr:row>78</xdr:row>
      <xdr:rowOff>122028</xdr:rowOff>
    </xdr:to>
    <xdr:sp macro="" textlink="">
      <xdr:nvSpPr>
        <xdr:cNvPr id="640" name="フローチャート: 判断 639"/>
        <xdr:cNvSpPr/>
      </xdr:nvSpPr>
      <xdr:spPr>
        <a:xfrm>
          <a:off x="15430500" y="133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138555</xdr:rowOff>
    </xdr:from>
    <xdr:ext cx="469744" cy="259045"/>
    <xdr:sp macro="" textlink="">
      <xdr:nvSpPr>
        <xdr:cNvPr id="641" name="テキスト ボックス 640"/>
        <xdr:cNvSpPr txBox="1"/>
      </xdr:nvSpPr>
      <xdr:spPr>
        <a:xfrm>
          <a:off x="15246428" y="131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7003</xdr:rowOff>
    </xdr:from>
    <xdr:to>
      <xdr:col>76</xdr:col>
      <xdr:colOff>114300</xdr:colOff>
      <xdr:row>79</xdr:row>
      <xdr:rowOff>47716</xdr:rowOff>
    </xdr:to>
    <xdr:cxnSp macro="">
      <xdr:nvCxnSpPr>
        <xdr:cNvPr id="642" name="直線コネクタ 641"/>
        <xdr:cNvCxnSpPr/>
      </xdr:nvCxnSpPr>
      <xdr:spPr>
        <a:xfrm flipV="1">
          <a:off x="13703300" y="13551553"/>
          <a:ext cx="889000" cy="4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102290</xdr:rowOff>
    </xdr:from>
    <xdr:to>
      <xdr:col>76</xdr:col>
      <xdr:colOff>165100</xdr:colOff>
      <xdr:row>78</xdr:row>
      <xdr:rowOff>32440</xdr:rowOff>
    </xdr:to>
    <xdr:sp macro="" textlink="">
      <xdr:nvSpPr>
        <xdr:cNvPr id="643" name="フローチャート: 判断 642"/>
        <xdr:cNvSpPr/>
      </xdr:nvSpPr>
      <xdr:spPr>
        <a:xfrm>
          <a:off x="14541500" y="133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48967</xdr:rowOff>
    </xdr:from>
    <xdr:ext cx="469744" cy="259045"/>
    <xdr:sp macro="" textlink="">
      <xdr:nvSpPr>
        <xdr:cNvPr id="644" name="テキスト ボックス 643"/>
        <xdr:cNvSpPr txBox="1"/>
      </xdr:nvSpPr>
      <xdr:spPr>
        <a:xfrm>
          <a:off x="14357428" y="130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69052</xdr:rowOff>
    </xdr:from>
    <xdr:to>
      <xdr:col>71</xdr:col>
      <xdr:colOff>177800</xdr:colOff>
      <xdr:row>79</xdr:row>
      <xdr:rowOff>47716</xdr:rowOff>
    </xdr:to>
    <xdr:cxnSp macro="">
      <xdr:nvCxnSpPr>
        <xdr:cNvPr id="645" name="直線コネクタ 644"/>
        <xdr:cNvCxnSpPr/>
      </xdr:nvCxnSpPr>
      <xdr:spPr>
        <a:xfrm>
          <a:off x="12814300" y="13270702"/>
          <a:ext cx="889000" cy="3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134838</xdr:rowOff>
    </xdr:from>
    <xdr:to>
      <xdr:col>72</xdr:col>
      <xdr:colOff>38100</xdr:colOff>
      <xdr:row>79</xdr:row>
      <xdr:rowOff>64988</xdr:rowOff>
    </xdr:to>
    <xdr:sp macro="" textlink="">
      <xdr:nvSpPr>
        <xdr:cNvPr id="646" name="フローチャート: 判断 645"/>
        <xdr:cNvSpPr/>
      </xdr:nvSpPr>
      <xdr:spPr>
        <a:xfrm>
          <a:off x="136525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81515</xdr:rowOff>
    </xdr:from>
    <xdr:ext cx="378565" cy="259045"/>
    <xdr:sp macro="" textlink="">
      <xdr:nvSpPr>
        <xdr:cNvPr id="647" name="テキスト ボックス 646"/>
        <xdr:cNvSpPr txBox="1"/>
      </xdr:nvSpPr>
      <xdr:spPr>
        <a:xfrm>
          <a:off x="13514017" y="13283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144743</xdr:rowOff>
    </xdr:from>
    <xdr:to>
      <xdr:col>67</xdr:col>
      <xdr:colOff>101600</xdr:colOff>
      <xdr:row>79</xdr:row>
      <xdr:rowOff>74893</xdr:rowOff>
    </xdr:to>
    <xdr:sp macro="" textlink="">
      <xdr:nvSpPr>
        <xdr:cNvPr id="648" name="フローチャート: 判断 647"/>
        <xdr:cNvSpPr/>
      </xdr:nvSpPr>
      <xdr:spPr>
        <a:xfrm>
          <a:off x="12763500" y="135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66020</xdr:rowOff>
    </xdr:from>
    <xdr:ext cx="378565" cy="259045"/>
    <xdr:sp macro="" textlink="">
      <xdr:nvSpPr>
        <xdr:cNvPr id="649" name="テキスト ボックス 648"/>
        <xdr:cNvSpPr txBox="1"/>
      </xdr:nvSpPr>
      <xdr:spPr>
        <a:xfrm>
          <a:off x="12625017" y="13610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63754</xdr:rowOff>
    </xdr:from>
    <xdr:to>
      <xdr:col>85</xdr:col>
      <xdr:colOff>177800</xdr:colOff>
      <xdr:row>77</xdr:row>
      <xdr:rowOff>165354</xdr:rowOff>
    </xdr:to>
    <xdr:sp macro="" textlink="">
      <xdr:nvSpPr>
        <xdr:cNvPr id="655" name="楕円 654"/>
        <xdr:cNvSpPr/>
      </xdr:nvSpPr>
      <xdr:spPr>
        <a:xfrm>
          <a:off x="16268700" y="132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86631</xdr:rowOff>
    </xdr:from>
    <xdr:ext cx="469744" cy="259045"/>
    <xdr:sp macro="" textlink="">
      <xdr:nvSpPr>
        <xdr:cNvPr id="656" name="災害復旧費該当値テキスト"/>
        <xdr:cNvSpPr txBox="1"/>
      </xdr:nvSpPr>
      <xdr:spPr>
        <a:xfrm>
          <a:off x="16370300" y="1311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141695</xdr:rowOff>
    </xdr:from>
    <xdr:to>
      <xdr:col>81</xdr:col>
      <xdr:colOff>101600</xdr:colOff>
      <xdr:row>79</xdr:row>
      <xdr:rowOff>71845</xdr:rowOff>
    </xdr:to>
    <xdr:sp macro="" textlink="">
      <xdr:nvSpPr>
        <xdr:cNvPr id="657" name="楕円 656"/>
        <xdr:cNvSpPr/>
      </xdr:nvSpPr>
      <xdr:spPr>
        <a:xfrm>
          <a:off x="15430500" y="135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62972</xdr:rowOff>
    </xdr:from>
    <xdr:ext cx="378565" cy="259045"/>
    <xdr:sp macro="" textlink="">
      <xdr:nvSpPr>
        <xdr:cNvPr id="658" name="テキスト ボックス 657"/>
        <xdr:cNvSpPr txBox="1"/>
      </xdr:nvSpPr>
      <xdr:spPr>
        <a:xfrm>
          <a:off x="15292017" y="13607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127653</xdr:rowOff>
    </xdr:from>
    <xdr:to>
      <xdr:col>76</xdr:col>
      <xdr:colOff>165100</xdr:colOff>
      <xdr:row>79</xdr:row>
      <xdr:rowOff>57803</xdr:rowOff>
    </xdr:to>
    <xdr:sp macro="" textlink="">
      <xdr:nvSpPr>
        <xdr:cNvPr id="659" name="楕円 658"/>
        <xdr:cNvSpPr/>
      </xdr:nvSpPr>
      <xdr:spPr>
        <a:xfrm>
          <a:off x="14541500" y="1350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48930</xdr:rowOff>
    </xdr:from>
    <xdr:ext cx="378565" cy="259045"/>
    <xdr:sp macro="" textlink="">
      <xdr:nvSpPr>
        <xdr:cNvPr id="660" name="テキスト ボックス 659"/>
        <xdr:cNvSpPr txBox="1"/>
      </xdr:nvSpPr>
      <xdr:spPr>
        <a:xfrm>
          <a:off x="14403017" y="1359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168366</xdr:rowOff>
    </xdr:from>
    <xdr:to>
      <xdr:col>72</xdr:col>
      <xdr:colOff>38100</xdr:colOff>
      <xdr:row>79</xdr:row>
      <xdr:rowOff>98516</xdr:rowOff>
    </xdr:to>
    <xdr:sp macro="" textlink="">
      <xdr:nvSpPr>
        <xdr:cNvPr id="661" name="楕円 660"/>
        <xdr:cNvSpPr/>
      </xdr:nvSpPr>
      <xdr:spPr>
        <a:xfrm>
          <a:off x="13652500" y="135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89643</xdr:rowOff>
    </xdr:from>
    <xdr:ext cx="378565" cy="259045"/>
    <xdr:sp macro="" textlink="">
      <xdr:nvSpPr>
        <xdr:cNvPr id="662" name="テキスト ボックス 661"/>
        <xdr:cNvSpPr txBox="1"/>
      </xdr:nvSpPr>
      <xdr:spPr>
        <a:xfrm>
          <a:off x="13514017" y="136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18252</xdr:rowOff>
    </xdr:from>
    <xdr:to>
      <xdr:col>67</xdr:col>
      <xdr:colOff>101600</xdr:colOff>
      <xdr:row>77</xdr:row>
      <xdr:rowOff>119852</xdr:rowOff>
    </xdr:to>
    <xdr:sp macro="" textlink="">
      <xdr:nvSpPr>
        <xdr:cNvPr id="663" name="楕円 662"/>
        <xdr:cNvSpPr/>
      </xdr:nvSpPr>
      <xdr:spPr>
        <a:xfrm>
          <a:off x="12763500" y="132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136379</xdr:rowOff>
    </xdr:from>
    <xdr:ext cx="469744" cy="259045"/>
    <xdr:sp macro="" textlink="">
      <xdr:nvSpPr>
        <xdr:cNvPr id="664" name="テキスト ボックス 663"/>
        <xdr:cNvSpPr txBox="1"/>
      </xdr:nvSpPr>
      <xdr:spPr>
        <a:xfrm>
          <a:off x="12579428" y="129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7" name="直線コネクタ 686"/>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88" name="公債費最小値テキスト"/>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89" name="直線コネクタ 688"/>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90" name="公債費最大値テキスト"/>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91" name="直線コネクタ 690"/>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113320</xdr:rowOff>
    </xdr:from>
    <xdr:to>
      <xdr:col>85</xdr:col>
      <xdr:colOff>127000</xdr:colOff>
      <xdr:row>93</xdr:row>
      <xdr:rowOff>26702</xdr:rowOff>
    </xdr:to>
    <xdr:cxnSp macro="">
      <xdr:nvCxnSpPr>
        <xdr:cNvPr id="692" name="直線コネクタ 691"/>
        <xdr:cNvCxnSpPr/>
      </xdr:nvCxnSpPr>
      <xdr:spPr>
        <a:xfrm>
          <a:off x="15481300" y="15886720"/>
          <a:ext cx="838200" cy="8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143153</xdr:rowOff>
    </xdr:from>
    <xdr:ext cx="534377" cy="259045"/>
    <xdr:sp macro="" textlink="">
      <xdr:nvSpPr>
        <xdr:cNvPr id="693" name="公債費平均値テキスト"/>
        <xdr:cNvSpPr txBox="1"/>
      </xdr:nvSpPr>
      <xdr:spPr>
        <a:xfrm>
          <a:off x="16370300" y="16259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4" name="フローチャート: 判断 693"/>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113320</xdr:rowOff>
    </xdr:from>
    <xdr:to>
      <xdr:col>81</xdr:col>
      <xdr:colOff>50800</xdr:colOff>
      <xdr:row>92</xdr:row>
      <xdr:rowOff>117297</xdr:rowOff>
    </xdr:to>
    <xdr:cxnSp macro="">
      <xdr:nvCxnSpPr>
        <xdr:cNvPr id="695" name="直線コネクタ 694"/>
        <xdr:cNvCxnSpPr/>
      </xdr:nvCxnSpPr>
      <xdr:spPr>
        <a:xfrm flipV="1">
          <a:off x="14592300" y="15886720"/>
          <a:ext cx="8890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6" name="フローチャート: 判断 695"/>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111332</xdr:rowOff>
    </xdr:from>
    <xdr:ext cx="534377" cy="259045"/>
    <xdr:sp macro="" textlink="">
      <xdr:nvSpPr>
        <xdr:cNvPr id="697" name="テキスト ボックス 696"/>
        <xdr:cNvSpPr txBox="1"/>
      </xdr:nvSpPr>
      <xdr:spPr>
        <a:xfrm>
          <a:off x="15214111" y="163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67303</xdr:rowOff>
    </xdr:from>
    <xdr:to>
      <xdr:col>76</xdr:col>
      <xdr:colOff>114300</xdr:colOff>
      <xdr:row>92</xdr:row>
      <xdr:rowOff>117297</xdr:rowOff>
    </xdr:to>
    <xdr:cxnSp macro="">
      <xdr:nvCxnSpPr>
        <xdr:cNvPr id="698" name="直線コネクタ 697"/>
        <xdr:cNvCxnSpPr/>
      </xdr:nvCxnSpPr>
      <xdr:spPr>
        <a:xfrm>
          <a:off x="13703300" y="15840703"/>
          <a:ext cx="889000" cy="4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699" name="フローチャート: 判断 698"/>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114968</xdr:rowOff>
    </xdr:from>
    <xdr:ext cx="534377" cy="259045"/>
    <xdr:sp macro="" textlink="">
      <xdr:nvSpPr>
        <xdr:cNvPr id="700" name="テキスト ボックス 699"/>
        <xdr:cNvSpPr txBox="1"/>
      </xdr:nvSpPr>
      <xdr:spPr>
        <a:xfrm>
          <a:off x="14325111" y="164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62204</xdr:rowOff>
    </xdr:from>
    <xdr:to>
      <xdr:col>71</xdr:col>
      <xdr:colOff>177800</xdr:colOff>
      <xdr:row>92</xdr:row>
      <xdr:rowOff>67303</xdr:rowOff>
    </xdr:to>
    <xdr:cxnSp macro="">
      <xdr:nvCxnSpPr>
        <xdr:cNvPr id="701" name="直線コネクタ 700"/>
        <xdr:cNvCxnSpPr/>
      </xdr:nvCxnSpPr>
      <xdr:spPr>
        <a:xfrm>
          <a:off x="12814300" y="15835604"/>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158508</xdr:rowOff>
    </xdr:from>
    <xdr:to>
      <xdr:col>72</xdr:col>
      <xdr:colOff>38100</xdr:colOff>
      <xdr:row>96</xdr:row>
      <xdr:rowOff>88658</xdr:rowOff>
    </xdr:to>
    <xdr:sp macro="" textlink="">
      <xdr:nvSpPr>
        <xdr:cNvPr id="702" name="フローチャート: 判断 701"/>
        <xdr:cNvSpPr/>
      </xdr:nvSpPr>
      <xdr:spPr>
        <a:xfrm>
          <a:off x="13652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79785</xdr:rowOff>
    </xdr:from>
    <xdr:ext cx="534377" cy="259045"/>
    <xdr:sp macro="" textlink="">
      <xdr:nvSpPr>
        <xdr:cNvPr id="703" name="テキスト ボックス 702"/>
        <xdr:cNvSpPr txBox="1"/>
      </xdr:nvSpPr>
      <xdr:spPr>
        <a:xfrm>
          <a:off x="13436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7862</xdr:rowOff>
    </xdr:from>
    <xdr:to>
      <xdr:col>67</xdr:col>
      <xdr:colOff>101600</xdr:colOff>
      <xdr:row>96</xdr:row>
      <xdr:rowOff>109462</xdr:rowOff>
    </xdr:to>
    <xdr:sp macro="" textlink="">
      <xdr:nvSpPr>
        <xdr:cNvPr id="704" name="フローチャート: 判断 703"/>
        <xdr:cNvSpPr/>
      </xdr:nvSpPr>
      <xdr:spPr>
        <a:xfrm>
          <a:off x="12763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100589</xdr:rowOff>
    </xdr:from>
    <xdr:ext cx="534377" cy="259045"/>
    <xdr:sp macro="" textlink="">
      <xdr:nvSpPr>
        <xdr:cNvPr id="705" name="テキスト ボックス 704"/>
        <xdr:cNvSpPr txBox="1"/>
      </xdr:nvSpPr>
      <xdr:spPr>
        <a:xfrm>
          <a:off x="12547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147352</xdr:rowOff>
    </xdr:from>
    <xdr:to>
      <xdr:col>85</xdr:col>
      <xdr:colOff>177800</xdr:colOff>
      <xdr:row>93</xdr:row>
      <xdr:rowOff>77502</xdr:rowOff>
    </xdr:to>
    <xdr:sp macro="" textlink="">
      <xdr:nvSpPr>
        <xdr:cNvPr id="711" name="楕円 710"/>
        <xdr:cNvSpPr/>
      </xdr:nvSpPr>
      <xdr:spPr>
        <a:xfrm>
          <a:off x="16268700" y="1592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170229</xdr:rowOff>
    </xdr:from>
    <xdr:ext cx="534377" cy="259045"/>
    <xdr:sp macro="" textlink="">
      <xdr:nvSpPr>
        <xdr:cNvPr id="712" name="公債費該当値テキスト"/>
        <xdr:cNvSpPr txBox="1"/>
      </xdr:nvSpPr>
      <xdr:spPr>
        <a:xfrm>
          <a:off x="16370300" y="157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62520</xdr:rowOff>
    </xdr:from>
    <xdr:to>
      <xdr:col>81</xdr:col>
      <xdr:colOff>101600</xdr:colOff>
      <xdr:row>92</xdr:row>
      <xdr:rowOff>164120</xdr:rowOff>
    </xdr:to>
    <xdr:sp macro="" textlink="">
      <xdr:nvSpPr>
        <xdr:cNvPr id="713" name="楕円 712"/>
        <xdr:cNvSpPr/>
      </xdr:nvSpPr>
      <xdr:spPr>
        <a:xfrm>
          <a:off x="15430500" y="158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9197</xdr:rowOff>
    </xdr:from>
    <xdr:ext cx="534377" cy="259045"/>
    <xdr:sp macro="" textlink="">
      <xdr:nvSpPr>
        <xdr:cNvPr id="714" name="テキスト ボックス 713"/>
        <xdr:cNvSpPr txBox="1"/>
      </xdr:nvSpPr>
      <xdr:spPr>
        <a:xfrm>
          <a:off x="15214111" y="1561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66497</xdr:rowOff>
    </xdr:from>
    <xdr:to>
      <xdr:col>76</xdr:col>
      <xdr:colOff>165100</xdr:colOff>
      <xdr:row>92</xdr:row>
      <xdr:rowOff>168097</xdr:rowOff>
    </xdr:to>
    <xdr:sp macro="" textlink="">
      <xdr:nvSpPr>
        <xdr:cNvPr id="715" name="楕円 714"/>
        <xdr:cNvSpPr/>
      </xdr:nvSpPr>
      <xdr:spPr>
        <a:xfrm>
          <a:off x="14541500" y="1583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13174</xdr:rowOff>
    </xdr:from>
    <xdr:ext cx="534377" cy="259045"/>
    <xdr:sp macro="" textlink="">
      <xdr:nvSpPr>
        <xdr:cNvPr id="716" name="テキスト ボックス 715"/>
        <xdr:cNvSpPr txBox="1"/>
      </xdr:nvSpPr>
      <xdr:spPr>
        <a:xfrm>
          <a:off x="14325111" y="1561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16503</xdr:rowOff>
    </xdr:from>
    <xdr:to>
      <xdr:col>72</xdr:col>
      <xdr:colOff>38100</xdr:colOff>
      <xdr:row>92</xdr:row>
      <xdr:rowOff>118103</xdr:rowOff>
    </xdr:to>
    <xdr:sp macro="" textlink="">
      <xdr:nvSpPr>
        <xdr:cNvPr id="717" name="楕円 716"/>
        <xdr:cNvSpPr/>
      </xdr:nvSpPr>
      <xdr:spPr>
        <a:xfrm>
          <a:off x="13652500" y="157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134630</xdr:rowOff>
    </xdr:from>
    <xdr:ext cx="534377" cy="259045"/>
    <xdr:sp macro="" textlink="">
      <xdr:nvSpPr>
        <xdr:cNvPr id="718" name="テキスト ボックス 717"/>
        <xdr:cNvSpPr txBox="1"/>
      </xdr:nvSpPr>
      <xdr:spPr>
        <a:xfrm>
          <a:off x="13436111" y="1556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11404</xdr:rowOff>
    </xdr:from>
    <xdr:to>
      <xdr:col>67</xdr:col>
      <xdr:colOff>101600</xdr:colOff>
      <xdr:row>92</xdr:row>
      <xdr:rowOff>113004</xdr:rowOff>
    </xdr:to>
    <xdr:sp macro="" textlink="">
      <xdr:nvSpPr>
        <xdr:cNvPr id="719" name="楕円 718"/>
        <xdr:cNvSpPr/>
      </xdr:nvSpPr>
      <xdr:spPr>
        <a:xfrm>
          <a:off x="12763500" y="157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129531</xdr:rowOff>
    </xdr:from>
    <xdr:ext cx="534377" cy="259045"/>
    <xdr:sp macro="" textlink="">
      <xdr:nvSpPr>
        <xdr:cNvPr id="720" name="テキスト ボックス 719"/>
        <xdr:cNvSpPr txBox="1"/>
      </xdr:nvSpPr>
      <xdr:spPr>
        <a:xfrm>
          <a:off x="12547111" y="15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168003</xdr:rowOff>
    </xdr:from>
    <xdr:to>
      <xdr:col>116</xdr:col>
      <xdr:colOff>62864</xdr:colOff>
      <xdr:row>39</xdr:row>
      <xdr:rowOff>98878</xdr:rowOff>
    </xdr:to>
    <xdr:cxnSp macro="">
      <xdr:nvCxnSpPr>
        <xdr:cNvPr id="746" name="直線コネクタ 745"/>
        <xdr:cNvCxnSpPr/>
      </xdr:nvCxnSpPr>
      <xdr:spPr>
        <a:xfrm flipV="1">
          <a:off x="22159595" y="5311503"/>
          <a:ext cx="1269" cy="147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114680</xdr:rowOff>
    </xdr:from>
    <xdr:ext cx="469744" cy="259045"/>
    <xdr:sp macro="" textlink="">
      <xdr:nvSpPr>
        <xdr:cNvPr id="749" name="諸支出金最大値テキスト"/>
        <xdr:cNvSpPr txBox="1"/>
      </xdr:nvSpPr>
      <xdr:spPr>
        <a:xfrm>
          <a:off x="22212300" y="50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168003</xdr:rowOff>
    </xdr:from>
    <xdr:to>
      <xdr:col>116</xdr:col>
      <xdr:colOff>152400</xdr:colOff>
      <xdr:row>30</xdr:row>
      <xdr:rowOff>168003</xdr:rowOff>
    </xdr:to>
    <xdr:cxnSp macro="">
      <xdr:nvCxnSpPr>
        <xdr:cNvPr id="750" name="直線コネクタ 749"/>
        <xdr:cNvCxnSpPr/>
      </xdr:nvCxnSpPr>
      <xdr:spPr>
        <a:xfrm>
          <a:off x="22072600" y="531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52" name="諸支出金平均値テキスト"/>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53" name="フローチャート: 判断 752"/>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105228</xdr:rowOff>
    </xdr:from>
    <xdr:to>
      <xdr:col>112</xdr:col>
      <xdr:colOff>38100</xdr:colOff>
      <xdr:row>39</xdr:row>
      <xdr:rowOff>35378</xdr:rowOff>
    </xdr:to>
    <xdr:sp macro="" textlink="">
      <xdr:nvSpPr>
        <xdr:cNvPr id="755" name="フローチャート: 判断 754"/>
        <xdr:cNvSpPr/>
      </xdr:nvSpPr>
      <xdr:spPr>
        <a:xfrm>
          <a:off x="212725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51905</xdr:rowOff>
    </xdr:from>
    <xdr:ext cx="378565" cy="259045"/>
    <xdr:sp macro="" textlink="">
      <xdr:nvSpPr>
        <xdr:cNvPr id="756" name="テキスト ボックス 755"/>
        <xdr:cNvSpPr txBox="1"/>
      </xdr:nvSpPr>
      <xdr:spPr>
        <a:xfrm>
          <a:off x="21134017" y="639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146594</xdr:rowOff>
    </xdr:from>
    <xdr:to>
      <xdr:col>107</xdr:col>
      <xdr:colOff>101600</xdr:colOff>
      <xdr:row>39</xdr:row>
      <xdr:rowOff>76744</xdr:rowOff>
    </xdr:to>
    <xdr:sp macro="" textlink="">
      <xdr:nvSpPr>
        <xdr:cNvPr id="758" name="フローチャート: 判断 757"/>
        <xdr:cNvSpPr/>
      </xdr:nvSpPr>
      <xdr:spPr>
        <a:xfrm>
          <a:off x="20383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93271</xdr:rowOff>
    </xdr:from>
    <xdr:ext cx="313932" cy="259045"/>
    <xdr:sp macro="" textlink="">
      <xdr:nvSpPr>
        <xdr:cNvPr id="759" name="テキスト ボックス 758"/>
        <xdr:cNvSpPr txBox="1"/>
      </xdr:nvSpPr>
      <xdr:spPr>
        <a:xfrm>
          <a:off x="20277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57331</xdr:rowOff>
    </xdr:from>
    <xdr:to>
      <xdr:col>102</xdr:col>
      <xdr:colOff>165100</xdr:colOff>
      <xdr:row>38</xdr:row>
      <xdr:rowOff>158931</xdr:rowOff>
    </xdr:to>
    <xdr:sp macro="" textlink="">
      <xdr:nvSpPr>
        <xdr:cNvPr id="761" name="フローチャート: 判断 760"/>
        <xdr:cNvSpPr/>
      </xdr:nvSpPr>
      <xdr:spPr>
        <a:xfrm>
          <a:off x="19494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4008</xdr:rowOff>
    </xdr:from>
    <xdr:ext cx="378565" cy="259045"/>
    <xdr:sp macro="" textlink="">
      <xdr:nvSpPr>
        <xdr:cNvPr id="762" name="テキスト ボックス 761"/>
        <xdr:cNvSpPr txBox="1"/>
      </xdr:nvSpPr>
      <xdr:spPr>
        <a:xfrm>
          <a:off x="19356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3" name="フローチャート: 判断 762"/>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4" name="テキスト ボックス 763"/>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174,387</a:t>
          </a:r>
          <a:r>
            <a:rPr kumimoji="1" lang="ja-JP" altLang="en-US" sz="1300">
              <a:latin typeface="ＭＳ Ｐゴシック" panose="020B0600070205080204" pitchFamily="50" charset="-128"/>
              <a:ea typeface="ＭＳ Ｐゴシック" panose="020B0600070205080204" pitchFamily="50" charset="-128"/>
            </a:rPr>
            <a:t>円となっており、目的別歳出では全体の約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割を占めている。平成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年度は公立保育園移転改築事業などの増により</a:t>
          </a:r>
          <a:r>
            <a:rPr kumimoji="1" lang="en-US" altLang="ja-JP" sz="1300">
              <a:latin typeface="ＭＳ Ｐゴシック" panose="020B0600070205080204" pitchFamily="50" charset="-128"/>
              <a:ea typeface="ＭＳ Ｐゴシック" panose="020B0600070205080204" pitchFamily="50" charset="-128"/>
            </a:rPr>
            <a:t>2,845</a:t>
          </a:r>
          <a:r>
            <a:rPr kumimoji="1" lang="ja-JP" altLang="en-US" sz="1300">
              <a:latin typeface="ＭＳ Ｐゴシック" panose="020B0600070205080204" pitchFamily="50" charset="-128"/>
              <a:ea typeface="ＭＳ Ｐゴシック" panose="020B0600070205080204" pitchFamily="50" charset="-128"/>
            </a:rPr>
            <a:t>円の増となったものだが、今後も子どものための教育・保育給付事業や自立支援給付事業等の伸びにより、経費の増大が予測される。</a:t>
          </a:r>
        </a:p>
        <a:p>
          <a:r>
            <a:rPr kumimoji="1" lang="ja-JP" altLang="en-US" sz="1300">
              <a:latin typeface="ＭＳ Ｐゴシック" panose="020B0600070205080204" pitchFamily="50" charset="-128"/>
              <a:ea typeface="ＭＳ Ｐゴシック" panose="020B0600070205080204" pitchFamily="50" charset="-128"/>
            </a:rPr>
            <a:t>　そのほか、前年度から増加した項目として、衛生費については、ごみ焼却施設整備事業や一般廃棄物最終処分場整備事業などの増により</a:t>
          </a:r>
          <a:r>
            <a:rPr kumimoji="1" lang="en-US" altLang="ja-JP" sz="1300">
              <a:latin typeface="ＭＳ Ｐゴシック" panose="020B0600070205080204" pitchFamily="50" charset="-128"/>
              <a:ea typeface="ＭＳ Ｐゴシック" panose="020B0600070205080204" pitchFamily="50" charset="-128"/>
            </a:rPr>
            <a:t>13,013</a:t>
          </a:r>
          <a:r>
            <a:rPr kumimoji="1" lang="ja-JP" altLang="en-US" sz="1300">
              <a:latin typeface="ＭＳ Ｐゴシック" panose="020B0600070205080204" pitchFamily="50" charset="-128"/>
              <a:ea typeface="ＭＳ Ｐゴシック" panose="020B0600070205080204" pitchFamily="50" charset="-128"/>
            </a:rPr>
            <a:t>円の増となった。災害復旧費については、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月の大雨による農地農業用施設や道路の復旧にかかる経費などの増により</a:t>
          </a:r>
          <a:r>
            <a:rPr kumimoji="1" lang="en-US" altLang="ja-JP" sz="1300">
              <a:latin typeface="ＭＳ Ｐゴシック" panose="020B0600070205080204" pitchFamily="50" charset="-128"/>
              <a:ea typeface="ＭＳ Ｐゴシック" panose="020B0600070205080204" pitchFamily="50" charset="-128"/>
            </a:rPr>
            <a:t>1,177</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一方、減少した項目としては、総務費については、文化会館整備事業や各種基金積立金などの減により</a:t>
          </a:r>
          <a:r>
            <a:rPr kumimoji="1" lang="en-US" altLang="ja-JP" sz="1300">
              <a:latin typeface="ＭＳ Ｐゴシック" panose="020B0600070205080204" pitchFamily="50" charset="-128"/>
              <a:ea typeface="ＭＳ Ｐゴシック" panose="020B0600070205080204" pitchFamily="50" charset="-128"/>
            </a:rPr>
            <a:t>36,962</a:t>
          </a:r>
          <a:r>
            <a:rPr kumimoji="1" lang="ja-JP" altLang="en-US" sz="1300">
              <a:latin typeface="ＭＳ Ｐゴシック" panose="020B0600070205080204" pitchFamily="50" charset="-128"/>
              <a:ea typeface="ＭＳ Ｐゴシック" panose="020B0600070205080204" pitchFamily="50" charset="-128"/>
            </a:rPr>
            <a:t>円の減となった。また、教育費については、、鶴岡第三中学校改築事業などの減により</a:t>
          </a:r>
          <a:r>
            <a:rPr kumimoji="1" lang="en-US" altLang="ja-JP" sz="1300">
              <a:latin typeface="ＭＳ Ｐゴシック" panose="020B0600070205080204" pitchFamily="50" charset="-128"/>
              <a:ea typeface="ＭＳ Ｐゴシック" panose="020B0600070205080204" pitchFamily="50" charset="-128"/>
            </a:rPr>
            <a:t>8,167</a:t>
          </a:r>
          <a:r>
            <a:rPr kumimoji="1" lang="ja-JP" altLang="en-US" sz="1300">
              <a:latin typeface="ＭＳ Ｐゴシック" panose="020B0600070205080204" pitchFamily="50" charset="-128"/>
              <a:ea typeface="ＭＳ Ｐゴシック" panose="020B0600070205080204" pitchFamily="50" charset="-128"/>
            </a:rPr>
            <a:t>円の減となった。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財政調整基金については、合併特例期間終了後の財政運営を見据え、鶴岡市行財政改革大綱に基づき計画的に拡充を図ったうえで、財政の健全な運営に資するため、取り崩しを行った。</a:t>
          </a:r>
        </a:p>
        <a:p>
          <a:r>
            <a:rPr kumimoji="1" lang="ja-JP" altLang="en-US" sz="1400">
              <a:latin typeface="ＭＳ ゴシック" pitchFamily="49" charset="-128"/>
              <a:ea typeface="ＭＳ ゴシック" pitchFamily="49" charset="-128"/>
            </a:rPr>
            <a:t>　実質収支額、実質単年度収支については、平成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年度以降は堅調に改善していたが、平成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年度以降は下降している。平成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年度は大雨による災害復旧費の増加や普通交付税の段階的縮減の影響を受け、実質単年度収支が赤字となっている。今後も、行財政改革に積極的に取り組み、より一層の財政の健全化を図る。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鶴岡市行財政改革大綱の中で、重点的な取組みとして「効率的かつしなやかな行政システムの構築」及び「合併特例期間終了後を見据えた財政の健全化の推進」を掲げ、今後を見据えた行財政基盤の確立に取り組んできた。</a:t>
          </a:r>
        </a:p>
        <a:p>
          <a:r>
            <a:rPr kumimoji="1" lang="ja-JP" altLang="en-US" sz="1400">
              <a:latin typeface="ＭＳ ゴシック" pitchFamily="49" charset="-128"/>
              <a:ea typeface="ＭＳ ゴシック" pitchFamily="49" charset="-128"/>
            </a:rPr>
            <a:t>　今後も引き続き健全な財政運営を図り、連結実質赤字比率で赤字が生じないように努めていく。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70277530</v>
      </c>
      <c r="BO4" s="461"/>
      <c r="BP4" s="461"/>
      <c r="BQ4" s="461"/>
      <c r="BR4" s="461"/>
      <c r="BS4" s="461"/>
      <c r="BT4" s="461"/>
      <c r="BU4" s="462"/>
      <c r="BV4" s="460">
        <v>73992182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v>
      </c>
      <c r="CU4" s="642"/>
      <c r="CV4" s="642"/>
      <c r="CW4" s="642"/>
      <c r="CX4" s="642"/>
      <c r="CY4" s="642"/>
      <c r="CZ4" s="642"/>
      <c r="DA4" s="643"/>
      <c r="DB4" s="641">
        <v>5.5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67959115</v>
      </c>
      <c r="BO5" s="466"/>
      <c r="BP5" s="466"/>
      <c r="BQ5" s="466"/>
      <c r="BR5" s="466"/>
      <c r="BS5" s="466"/>
      <c r="BT5" s="466"/>
      <c r="BU5" s="467"/>
      <c r="BV5" s="465">
        <v>71703826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90.1</v>
      </c>
      <c r="CU5" s="436"/>
      <c r="CV5" s="436"/>
      <c r="CW5" s="436"/>
      <c r="CX5" s="436"/>
      <c r="CY5" s="436"/>
      <c r="CZ5" s="436"/>
      <c r="DA5" s="437"/>
      <c r="DB5" s="435">
        <v>89.1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2318415</v>
      </c>
      <c r="BO6" s="466"/>
      <c r="BP6" s="466"/>
      <c r="BQ6" s="466"/>
      <c r="BR6" s="466"/>
      <c r="BS6" s="466"/>
      <c r="BT6" s="466"/>
      <c r="BU6" s="467"/>
      <c r="BV6" s="465">
        <v>2288356</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94.6</v>
      </c>
      <c r="CU6" s="616"/>
      <c r="CV6" s="616"/>
      <c r="CW6" s="616"/>
      <c r="CX6" s="616"/>
      <c r="CY6" s="616"/>
      <c r="CZ6" s="616"/>
      <c r="DA6" s="617"/>
      <c r="DB6" s="615">
        <v>93.8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1159430</v>
      </c>
      <c r="BO7" s="466"/>
      <c r="BP7" s="466"/>
      <c r="BQ7" s="466"/>
      <c r="BR7" s="466"/>
      <c r="BS7" s="466"/>
      <c r="BT7" s="466"/>
      <c r="BU7" s="467"/>
      <c r="BV7" s="465">
        <v>156810</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39093595</v>
      </c>
      <c r="CU7" s="466"/>
      <c r="CV7" s="466"/>
      <c r="CW7" s="466"/>
      <c r="CX7" s="466"/>
      <c r="CY7" s="466"/>
      <c r="CZ7" s="466"/>
      <c r="DA7" s="467"/>
      <c r="DB7" s="465">
        <v>38873959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1158985</v>
      </c>
      <c r="BO8" s="466"/>
      <c r="BP8" s="466"/>
      <c r="BQ8" s="466"/>
      <c r="BR8" s="466"/>
      <c r="BS8" s="466"/>
      <c r="BT8" s="466"/>
      <c r="BU8" s="467"/>
      <c r="BV8" s="465">
        <v>2131546</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0.42</v>
      </c>
      <c r="CU8" s="579"/>
      <c r="CV8" s="579"/>
      <c r="CW8" s="579"/>
      <c r="CX8" s="579"/>
      <c r="CY8" s="579"/>
      <c r="CZ8" s="579"/>
      <c r="DA8" s="580"/>
      <c r="DB8" s="578">
        <v>0.42</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129652</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94</v>
      </c>
      <c r="AV9" s="523"/>
      <c r="AW9" s="523"/>
      <c r="AX9" s="523"/>
      <c r="AY9" s="445" t="s">
        <v>117</v>
      </c>
      <c r="AZ9" s="446"/>
      <c r="BA9" s="446"/>
      <c r="BB9" s="446"/>
      <c r="BC9" s="446"/>
      <c r="BD9" s="446"/>
      <c r="BE9" s="446"/>
      <c r="BF9" s="446"/>
      <c r="BG9" s="446"/>
      <c r="BH9" s="446"/>
      <c r="BI9" s="446"/>
      <c r="BJ9" s="446"/>
      <c r="BK9" s="446"/>
      <c r="BL9" s="446"/>
      <c r="BM9" s="447"/>
      <c r="BN9" s="465">
        <v>-972561</v>
      </c>
      <c r="BO9" s="466"/>
      <c r="BP9" s="466"/>
      <c r="BQ9" s="466"/>
      <c r="BR9" s="466"/>
      <c r="BS9" s="466"/>
      <c r="BT9" s="466"/>
      <c r="BU9" s="467"/>
      <c r="BV9" s="465">
        <v>-1917409</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17.100000000000001</v>
      </c>
      <c r="CU9" s="436"/>
      <c r="CV9" s="436"/>
      <c r="CW9" s="436"/>
      <c r="CX9" s="436"/>
      <c r="CY9" s="436"/>
      <c r="CZ9" s="436"/>
      <c r="DA9" s="437"/>
      <c r="DB9" s="435">
        <v>17.600000000000001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136623</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20015</v>
      </c>
      <c r="BO10" s="466"/>
      <c r="BP10" s="466"/>
      <c r="BQ10" s="466"/>
      <c r="BR10" s="466"/>
      <c r="BS10" s="466"/>
      <c r="BT10" s="466"/>
      <c r="BU10" s="467"/>
      <c r="BV10" s="465">
        <v>26109</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121</v>
      </c>
      <c r="AV11" s="523"/>
      <c r="AW11" s="523"/>
      <c r="AX11" s="523"/>
      <c r="AY11" s="445" t="s">
        <v>127</v>
      </c>
      <c r="AZ11" s="446"/>
      <c r="BA11" s="446"/>
      <c r="BB11" s="446"/>
      <c r="BC11" s="446"/>
      <c r="BD11" s="446"/>
      <c r="BE11" s="446"/>
      <c r="BF11" s="446"/>
      <c r="BG11" s="446"/>
      <c r="BH11" s="446"/>
      <c r="BI11" s="446"/>
      <c r="BJ11" s="446"/>
      <c r="BK11" s="446"/>
      <c r="BL11" s="446"/>
      <c r="BM11" s="447"/>
      <c r="BN11" s="465">
        <v>396167</v>
      </c>
      <c r="BO11" s="466"/>
      <c r="BP11" s="466"/>
      <c r="BQ11" s="466"/>
      <c r="BR11" s="466"/>
      <c r="BS11" s="466"/>
      <c r="BT11" s="466"/>
      <c r="BU11" s="467"/>
      <c r="BV11" s="465">
        <v>996787</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127168</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94</v>
      </c>
      <c r="AV12" s="523"/>
      <c r="AW12" s="523"/>
      <c r="AX12" s="523"/>
      <c r="AY12" s="445" t="s">
        <v>135</v>
      </c>
      <c r="AZ12" s="446"/>
      <c r="BA12" s="446"/>
      <c r="BB12" s="446"/>
      <c r="BC12" s="446"/>
      <c r="BD12" s="446"/>
      <c r="BE12" s="446"/>
      <c r="BF12" s="446"/>
      <c r="BG12" s="446"/>
      <c r="BH12" s="446"/>
      <c r="BI12" s="446"/>
      <c r="BJ12" s="446"/>
      <c r="BK12" s="446"/>
      <c r="BL12" s="446"/>
      <c r="BM12" s="447"/>
      <c r="BN12" s="465">
        <v>500000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126443</v>
      </c>
      <c r="S13" s="569"/>
      <c r="T13" s="569"/>
      <c r="U13" s="569"/>
      <c r="V13" s="570"/>
      <c r="W13" s="556" t="s">
        <v>139</v>
      </c>
      <c r="X13" s="478"/>
      <c r="Y13" s="478"/>
      <c r="Z13" s="478"/>
      <c r="AA13" s="478"/>
      <c r="AB13" s="479"/>
      <c r="AC13" s="441">
        <v>6095</v>
      </c>
      <c r="AD13" s="442"/>
      <c r="AE13" s="442"/>
      <c r="AF13" s="442"/>
      <c r="AG13" s="443"/>
      <c r="AH13" s="441">
        <v>6566</v>
      </c>
      <c r="AI13" s="442"/>
      <c r="AJ13" s="442"/>
      <c r="AK13" s="442"/>
      <c r="AL13" s="444"/>
      <c r="AM13" s="534" t="s">
        <v>140</v>
      </c>
      <c r="AN13" s="439"/>
      <c r="AO13" s="439"/>
      <c r="AP13" s="439"/>
      <c r="AQ13" s="439"/>
      <c r="AR13" s="439"/>
      <c r="AS13" s="439"/>
      <c r="AT13" s="440"/>
      <c r="AU13" s="522" t="s">
        <v>121</v>
      </c>
      <c r="AV13" s="523"/>
      <c r="AW13" s="523"/>
      <c r="AX13" s="523"/>
      <c r="AY13" s="445" t="s">
        <v>141</v>
      </c>
      <c r="AZ13" s="446"/>
      <c r="BA13" s="446"/>
      <c r="BB13" s="446"/>
      <c r="BC13" s="446"/>
      <c r="BD13" s="446"/>
      <c r="BE13" s="446"/>
      <c r="BF13" s="446"/>
      <c r="BG13" s="446"/>
      <c r="BH13" s="446"/>
      <c r="BI13" s="446"/>
      <c r="BJ13" s="446"/>
      <c r="BK13" s="446"/>
      <c r="BL13" s="446"/>
      <c r="BM13" s="447"/>
      <c r="BN13" s="465">
        <v>-1056379</v>
      </c>
      <c r="BO13" s="466"/>
      <c r="BP13" s="466"/>
      <c r="BQ13" s="466"/>
      <c r="BR13" s="466"/>
      <c r="BS13" s="466"/>
      <c r="BT13" s="466"/>
      <c r="BU13" s="467"/>
      <c r="BV13" s="465">
        <v>-894513</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6.3</v>
      </c>
      <c r="CU13" s="436"/>
      <c r="CV13" s="436"/>
      <c r="CW13" s="436"/>
      <c r="CX13" s="436"/>
      <c r="CY13" s="436"/>
      <c r="CZ13" s="436"/>
      <c r="DA13" s="437"/>
      <c r="DB13" s="435">
        <v>7.2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128552</v>
      </c>
      <c r="S14" s="569"/>
      <c r="T14" s="569"/>
      <c r="U14" s="569"/>
      <c r="V14" s="570"/>
      <c r="W14" s="571"/>
      <c r="X14" s="481"/>
      <c r="Y14" s="481"/>
      <c r="Z14" s="481"/>
      <c r="AA14" s="481"/>
      <c r="AB14" s="482"/>
      <c r="AC14" s="561">
        <v>9.6</v>
      </c>
      <c r="AD14" s="562"/>
      <c r="AE14" s="562"/>
      <c r="AF14" s="562"/>
      <c r="AG14" s="563"/>
      <c r="AH14" s="561">
        <v>10</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45.7</v>
      </c>
      <c r="CU14" s="573"/>
      <c r="CV14" s="573"/>
      <c r="CW14" s="573"/>
      <c r="CX14" s="573"/>
      <c r="CY14" s="573"/>
      <c r="CZ14" s="573"/>
      <c r="DA14" s="574"/>
      <c r="DB14" s="572">
        <v>54.7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127851</v>
      </c>
      <c r="S15" s="569"/>
      <c r="T15" s="569"/>
      <c r="U15" s="569"/>
      <c r="V15" s="570"/>
      <c r="W15" s="556" t="s">
        <v>146</v>
      </c>
      <c r="X15" s="478"/>
      <c r="Y15" s="478"/>
      <c r="Z15" s="478"/>
      <c r="AA15" s="478"/>
      <c r="AB15" s="479"/>
      <c r="AC15" s="441">
        <v>18457</v>
      </c>
      <c r="AD15" s="442"/>
      <c r="AE15" s="442"/>
      <c r="AF15" s="442"/>
      <c r="AG15" s="443"/>
      <c r="AH15" s="441">
        <v>19645</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13738928</v>
      </c>
      <c r="BO15" s="461"/>
      <c r="BP15" s="461"/>
      <c r="BQ15" s="461"/>
      <c r="BR15" s="461"/>
      <c r="BS15" s="461"/>
      <c r="BT15" s="461"/>
      <c r="BU15" s="462"/>
      <c r="BV15" s="460">
        <v>13369887</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29</v>
      </c>
      <c r="AD16" s="562"/>
      <c r="AE16" s="562"/>
      <c r="AF16" s="562"/>
      <c r="AG16" s="563"/>
      <c r="AH16" s="561">
        <v>30</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32030327</v>
      </c>
      <c r="BO16" s="466"/>
      <c r="BP16" s="466"/>
      <c r="BQ16" s="466"/>
      <c r="BR16" s="466"/>
      <c r="BS16" s="466"/>
      <c r="BT16" s="466"/>
      <c r="BU16" s="467"/>
      <c r="BV16" s="465">
        <v>31840025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39089</v>
      </c>
      <c r="AD17" s="442"/>
      <c r="AE17" s="442"/>
      <c r="AF17" s="442"/>
      <c r="AG17" s="443"/>
      <c r="AH17" s="441">
        <v>39298</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17422733</v>
      </c>
      <c r="BO17" s="466"/>
      <c r="BP17" s="466"/>
      <c r="BQ17" s="466"/>
      <c r="BR17" s="466"/>
      <c r="BS17" s="466"/>
      <c r="BT17" s="466"/>
      <c r="BU17" s="467"/>
      <c r="BV17" s="465">
        <v>16975595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1311.53</v>
      </c>
      <c r="M18" s="530"/>
      <c r="N18" s="530"/>
      <c r="O18" s="530"/>
      <c r="P18" s="530"/>
      <c r="Q18" s="530"/>
      <c r="R18" s="531"/>
      <c r="S18" s="531"/>
      <c r="T18" s="531"/>
      <c r="U18" s="531"/>
      <c r="V18" s="532"/>
      <c r="W18" s="546"/>
      <c r="X18" s="547"/>
      <c r="Y18" s="547"/>
      <c r="Z18" s="547"/>
      <c r="AA18" s="547"/>
      <c r="AB18" s="557"/>
      <c r="AC18" s="429">
        <v>61.4</v>
      </c>
      <c r="AD18" s="430"/>
      <c r="AE18" s="430"/>
      <c r="AF18" s="430"/>
      <c r="AG18" s="533"/>
      <c r="AH18" s="429">
        <v>60</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35608829</v>
      </c>
      <c r="BO18" s="466"/>
      <c r="BP18" s="466"/>
      <c r="BQ18" s="466"/>
      <c r="BR18" s="466"/>
      <c r="BS18" s="466"/>
      <c r="BT18" s="466"/>
      <c r="BU18" s="467"/>
      <c r="BV18" s="465">
        <v>35127149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99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45480310</v>
      </c>
      <c r="BO19" s="466"/>
      <c r="BP19" s="466"/>
      <c r="BQ19" s="466"/>
      <c r="BR19" s="466"/>
      <c r="BS19" s="466"/>
      <c r="BT19" s="466"/>
      <c r="BU19" s="467"/>
      <c r="BV19" s="465">
        <v>47230814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45339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75120038</v>
      </c>
      <c r="BO23" s="466"/>
      <c r="BP23" s="466"/>
      <c r="BQ23" s="466"/>
      <c r="BR23" s="466"/>
      <c r="BS23" s="466"/>
      <c r="BT23" s="466"/>
      <c r="BU23" s="467"/>
      <c r="BV23" s="465">
        <v>74480379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5152</v>
      </c>
      <c r="R24" s="442"/>
      <c r="S24" s="442"/>
      <c r="T24" s="442"/>
      <c r="U24" s="442"/>
      <c r="V24" s="443"/>
      <c r="W24" s="507"/>
      <c r="X24" s="498"/>
      <c r="Y24" s="499"/>
      <c r="Z24" s="438" t="s">
        <v>170</v>
      </c>
      <c r="AA24" s="439"/>
      <c r="AB24" s="439"/>
      <c r="AC24" s="439"/>
      <c r="AD24" s="439"/>
      <c r="AE24" s="439"/>
      <c r="AF24" s="439"/>
      <c r="AG24" s="440"/>
      <c r="AH24" s="441">
        <v>1120</v>
      </c>
      <c r="AI24" s="442"/>
      <c r="AJ24" s="442"/>
      <c r="AK24" s="442"/>
      <c r="AL24" s="443"/>
      <c r="AM24" s="441">
        <v>3719520</v>
      </c>
      <c r="AN24" s="442"/>
      <c r="AO24" s="442"/>
      <c r="AP24" s="442"/>
      <c r="AQ24" s="442"/>
      <c r="AR24" s="443"/>
      <c r="AS24" s="441">
        <v>3321</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33699084</v>
      </c>
      <c r="BO24" s="466"/>
      <c r="BP24" s="466"/>
      <c r="BQ24" s="466"/>
      <c r="BR24" s="466"/>
      <c r="BS24" s="466"/>
      <c r="BT24" s="466"/>
      <c r="BU24" s="467"/>
      <c r="BV24" s="465">
        <v>31753248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7180</v>
      </c>
      <c r="R25" s="442"/>
      <c r="S25" s="442"/>
      <c r="T25" s="442"/>
      <c r="U25" s="442"/>
      <c r="V25" s="443"/>
      <c r="W25" s="507"/>
      <c r="X25" s="498"/>
      <c r="Y25" s="499"/>
      <c r="Z25" s="438" t="s">
        <v>173</v>
      </c>
      <c r="AA25" s="439"/>
      <c r="AB25" s="439"/>
      <c r="AC25" s="439"/>
      <c r="AD25" s="439"/>
      <c r="AE25" s="439"/>
      <c r="AF25" s="439"/>
      <c r="AG25" s="440"/>
      <c r="AH25" s="441">
        <v>203</v>
      </c>
      <c r="AI25" s="442"/>
      <c r="AJ25" s="442"/>
      <c r="AK25" s="442"/>
      <c r="AL25" s="443"/>
      <c r="AM25" s="441">
        <v>622804</v>
      </c>
      <c r="AN25" s="442"/>
      <c r="AO25" s="442"/>
      <c r="AP25" s="442"/>
      <c r="AQ25" s="442"/>
      <c r="AR25" s="443"/>
      <c r="AS25" s="441">
        <v>3068</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26908846</v>
      </c>
      <c r="BO25" s="461"/>
      <c r="BP25" s="461"/>
      <c r="BQ25" s="461"/>
      <c r="BR25" s="461"/>
      <c r="BS25" s="461"/>
      <c r="BT25" s="461"/>
      <c r="BU25" s="462"/>
      <c r="BV25" s="460">
        <v>22545202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6350</v>
      </c>
      <c r="R26" s="442"/>
      <c r="S26" s="442"/>
      <c r="T26" s="442"/>
      <c r="U26" s="442"/>
      <c r="V26" s="443"/>
      <c r="W26" s="507"/>
      <c r="X26" s="498"/>
      <c r="Y26" s="499"/>
      <c r="Z26" s="438" t="s">
        <v>176</v>
      </c>
      <c r="AA26" s="520"/>
      <c r="AB26" s="520"/>
      <c r="AC26" s="520"/>
      <c r="AD26" s="520"/>
      <c r="AE26" s="520"/>
      <c r="AF26" s="520"/>
      <c r="AG26" s="521"/>
      <c r="AH26" s="441">
        <v>87</v>
      </c>
      <c r="AI26" s="442"/>
      <c r="AJ26" s="442"/>
      <c r="AK26" s="442"/>
      <c r="AL26" s="443"/>
      <c r="AM26" s="441">
        <v>293973</v>
      </c>
      <c r="AN26" s="442"/>
      <c r="AO26" s="442"/>
      <c r="AP26" s="442"/>
      <c r="AQ26" s="442"/>
      <c r="AR26" s="443"/>
      <c r="AS26" s="441">
        <v>3379</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178</v>
      </c>
      <c r="BO26" s="466"/>
      <c r="BP26" s="466"/>
      <c r="BQ26" s="466"/>
      <c r="BR26" s="466"/>
      <c r="BS26" s="466"/>
      <c r="BT26" s="466"/>
      <c r="BU26" s="467"/>
      <c r="BV26" s="465" t="s">
        <v>178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5100</v>
      </c>
      <c r="R27" s="442"/>
      <c r="S27" s="442"/>
      <c r="T27" s="442"/>
      <c r="U27" s="442"/>
      <c r="V27" s="443"/>
      <c r="W27" s="507"/>
      <c r="X27" s="498"/>
      <c r="Y27" s="499"/>
      <c r="Z27" s="438" t="s">
        <v>180</v>
      </c>
      <c r="AA27" s="439"/>
      <c r="AB27" s="439"/>
      <c r="AC27" s="439"/>
      <c r="AD27" s="439"/>
      <c r="AE27" s="439"/>
      <c r="AF27" s="439"/>
      <c r="AG27" s="440"/>
      <c r="AH27" s="441">
        <v>25</v>
      </c>
      <c r="AI27" s="442"/>
      <c r="AJ27" s="442"/>
      <c r="AK27" s="442"/>
      <c r="AL27" s="443"/>
      <c r="AM27" s="441">
        <v>93180</v>
      </c>
      <c r="AN27" s="442"/>
      <c r="AO27" s="442"/>
      <c r="AP27" s="442"/>
      <c r="AQ27" s="442"/>
      <c r="AR27" s="443"/>
      <c r="AS27" s="441">
        <v>3727</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178</v>
      </c>
      <c r="BO27" s="469"/>
      <c r="BP27" s="469"/>
      <c r="BQ27" s="469"/>
      <c r="BR27" s="469"/>
      <c r="BS27" s="469"/>
      <c r="BT27" s="469"/>
      <c r="BU27" s="470"/>
      <c r="BV27" s="468" t="s">
        <v>137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4700</v>
      </c>
      <c r="R28" s="442"/>
      <c r="S28" s="442"/>
      <c r="T28" s="442"/>
      <c r="U28" s="442"/>
      <c r="V28" s="443"/>
      <c r="W28" s="507"/>
      <c r="X28" s="498"/>
      <c r="Y28" s="499"/>
      <c r="Z28" s="438" t="s">
        <v>183</v>
      </c>
      <c r="AA28" s="439"/>
      <c r="AB28" s="439"/>
      <c r="AC28" s="439"/>
      <c r="AD28" s="439"/>
      <c r="AE28" s="439"/>
      <c r="AF28" s="439"/>
      <c r="AG28" s="440"/>
      <c r="AH28" s="441" t="s">
        <v>178</v>
      </c>
      <c r="AI28" s="442"/>
      <c r="AJ28" s="442"/>
      <c r="AK28" s="442"/>
      <c r="AL28" s="443"/>
      <c r="AM28" s="441" t="s">
        <v>137</v>
      </c>
      <c r="AN28" s="442"/>
      <c r="AO28" s="442"/>
      <c r="AP28" s="442"/>
      <c r="AQ28" s="442"/>
      <c r="AR28" s="443"/>
      <c r="AS28" s="441" t="s">
        <v>184</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4575570</v>
      </c>
      <c r="BO28" s="461"/>
      <c r="BP28" s="461"/>
      <c r="BQ28" s="461"/>
      <c r="BR28" s="461"/>
      <c r="BS28" s="461"/>
      <c r="BT28" s="461"/>
      <c r="BU28" s="462"/>
      <c r="BV28" s="460">
        <v>5055555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30</v>
      </c>
      <c r="M29" s="442"/>
      <c r="N29" s="442"/>
      <c r="O29" s="442"/>
      <c r="P29" s="443"/>
      <c r="Q29" s="441">
        <v>4450</v>
      </c>
      <c r="R29" s="442"/>
      <c r="S29" s="442"/>
      <c r="T29" s="442"/>
      <c r="U29" s="442"/>
      <c r="V29" s="443"/>
      <c r="W29" s="508"/>
      <c r="X29" s="509"/>
      <c r="Y29" s="510"/>
      <c r="Z29" s="438" t="s">
        <v>187</v>
      </c>
      <c r="AA29" s="439"/>
      <c r="AB29" s="439"/>
      <c r="AC29" s="439"/>
      <c r="AD29" s="439"/>
      <c r="AE29" s="439"/>
      <c r="AF29" s="439"/>
      <c r="AG29" s="440"/>
      <c r="AH29" s="441">
        <v>1145</v>
      </c>
      <c r="AI29" s="442"/>
      <c r="AJ29" s="442"/>
      <c r="AK29" s="442"/>
      <c r="AL29" s="443"/>
      <c r="AM29" s="441">
        <v>3812700</v>
      </c>
      <c r="AN29" s="442"/>
      <c r="AO29" s="442"/>
      <c r="AP29" s="442"/>
      <c r="AQ29" s="442"/>
      <c r="AR29" s="443"/>
      <c r="AS29" s="441">
        <v>3330</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4539489</v>
      </c>
      <c r="BO29" s="466"/>
      <c r="BP29" s="466"/>
      <c r="BQ29" s="466"/>
      <c r="BR29" s="466"/>
      <c r="BS29" s="466"/>
      <c r="BT29" s="466"/>
      <c r="BU29" s="467"/>
      <c r="BV29" s="465">
        <v>4516854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100.8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8931873</v>
      </c>
      <c r="BO30" s="469"/>
      <c r="BP30" s="469"/>
      <c r="BQ30" s="469"/>
      <c r="BR30" s="469"/>
      <c r="BS30" s="469"/>
      <c r="BT30" s="469"/>
      <c r="BU30" s="470"/>
      <c r="BV30" s="468">
        <v>8949509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196</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病院事業会計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山形県消防補償等組合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鶴岡市開発公社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休日夜間診療所特別会計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IF('各会計、関係団体の財政状況及び健全化判断比率'!B32="","",'各会計、関係団体の財政状況及び健全化判断比率'!B32)</f>
        <v>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山形県自治会館管理組合</v>
      </c>
      <c r="BZ35" s="423"/>
      <c r="CA35" s="423"/>
      <c r="CB35" s="423"/>
      <c r="CC35" s="423"/>
      <c r="CD35" s="423"/>
      <c r="CE35" s="423"/>
      <c r="CF35" s="423"/>
      <c r="CG35" s="423"/>
      <c r="CH35" s="423"/>
      <c r="CI35" s="423"/>
      <c r="CJ35" s="423"/>
      <c r="CK35" s="423"/>
      <c r="CL35" s="423"/>
      <c r="CM35" s="423"/>
      <c r="CN35" s="213"/>
      <c r="CO35" s="424">
        <f t="shared" ref="CO35:CO43" si="3">IF(CQ35="","",CO34+1)</f>
        <v>21</v>
      </c>
      <c r="CP35" s="424"/>
      <c r="CQ35" s="423" t="str">
        <f>IF('各会計、関係団体の財政状況及び健全化判断比率'!BS8="","",'各会計、関係団体の財政状況及び健全化判断比率'!BS8)</f>
        <v>庄内地域産業振興センター</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墓園事業特別会計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後期高齢者医療保険特別会計</v>
      </c>
      <c r="X36" s="423"/>
      <c r="Y36" s="423"/>
      <c r="Z36" s="423"/>
      <c r="AA36" s="423"/>
      <c r="AB36" s="423"/>
      <c r="AC36" s="423"/>
      <c r="AD36" s="423"/>
      <c r="AE36" s="423"/>
      <c r="AF36" s="423"/>
      <c r="AG36" s="423"/>
      <c r="AH36" s="423"/>
      <c r="AI36" s="423"/>
      <c r="AJ36" s="423"/>
      <c r="AK36" s="423"/>
      <c r="AL36" s="213"/>
      <c r="AM36" s="424">
        <f t="shared" si="0"/>
        <v>9</v>
      </c>
      <c r="AN36" s="424"/>
      <c r="AO36" s="423" t="str">
        <f>IF('各会計、関係団体の財政状況及び健全化判断比率'!B33="","",'各会計、関係団体の財政状況及び健全化判断比率'!B33)</f>
        <v>公共下水道事業会計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山形県市町村職員退職手当組合</v>
      </c>
      <c r="BZ36" s="423"/>
      <c r="CA36" s="423"/>
      <c r="CB36" s="423"/>
      <c r="CC36" s="423"/>
      <c r="CD36" s="423"/>
      <c r="CE36" s="423"/>
      <c r="CF36" s="423"/>
      <c r="CG36" s="423"/>
      <c r="CH36" s="423"/>
      <c r="CI36" s="423"/>
      <c r="CJ36" s="423"/>
      <c r="CK36" s="423"/>
      <c r="CL36" s="423"/>
      <c r="CM36" s="423"/>
      <c r="CN36" s="213"/>
      <c r="CO36" s="424">
        <f t="shared" si="3"/>
        <v>22</v>
      </c>
      <c r="CP36" s="424"/>
      <c r="CQ36" s="423" t="str">
        <f>IF('各会計、関係団体の財政状況及び健全化判断比率'!BS9="","",'各会計、関係団体の財政状況及び健全化判断比率'!BS9)</f>
        <v>出羽庄内国際交流財団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f t="shared" si="0"/>
        <v>10</v>
      </c>
      <c r="AN37" s="424"/>
      <c r="AO37" s="423" t="str">
        <f>IF('各会計、関係団体の財政状況及び健全化判断比率'!B34="","",'各会計、関係団体の財政状況及び健全化判断比率'!B34)</f>
        <v>集落排水事業会計</v>
      </c>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庄内広域行政組合（普通会計分）</v>
      </c>
      <c r="BZ37" s="423"/>
      <c r="CA37" s="423"/>
      <c r="CB37" s="423"/>
      <c r="CC37" s="423"/>
      <c r="CD37" s="423"/>
      <c r="CE37" s="423"/>
      <c r="CF37" s="423"/>
      <c r="CG37" s="423"/>
      <c r="CH37" s="423"/>
      <c r="CI37" s="423"/>
      <c r="CJ37" s="423"/>
      <c r="CK37" s="423"/>
      <c r="CL37" s="423"/>
      <c r="CM37" s="423"/>
      <c r="CN37" s="213"/>
      <c r="CO37" s="424">
        <f t="shared" si="3"/>
        <v>23</v>
      </c>
      <c r="CP37" s="424"/>
      <c r="CQ37" s="423" t="str">
        <f>IF('各会計、関係団体の財政状況及び健全化判断比率'!BS10="","",'各会計、関係団体の財政状況及び健全化判断比率'!BS10)</f>
        <v>藤島文化スポーツ事業団</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f t="shared" si="0"/>
        <v>11</v>
      </c>
      <c r="AN38" s="424"/>
      <c r="AO38" s="423" t="str">
        <f>IF('各会計、関係団体の財政状況及び健全化判断比率'!B35="","",'各会計、関係団体の財政状況及び健全化判断比率'!B35)</f>
        <v>浄化槽事業会計</v>
      </c>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庄内広域行政組合（青果市場事業特別会計）</v>
      </c>
      <c r="BZ38" s="423"/>
      <c r="CA38" s="423"/>
      <c r="CB38" s="423"/>
      <c r="CC38" s="423"/>
      <c r="CD38" s="423"/>
      <c r="CE38" s="423"/>
      <c r="CF38" s="423"/>
      <c r="CG38" s="423"/>
      <c r="CH38" s="423"/>
      <c r="CI38" s="423"/>
      <c r="CJ38" s="423"/>
      <c r="CK38" s="423"/>
      <c r="CL38" s="423"/>
      <c r="CM38" s="423"/>
      <c r="CN38" s="213"/>
      <c r="CO38" s="424">
        <f t="shared" si="3"/>
        <v>24</v>
      </c>
      <c r="CP38" s="424"/>
      <c r="CQ38" s="423" t="str">
        <f>IF('各会計、関係団体の財政状況及び健全化判断比率'!BS11="","",'各会計、関係団体の財政状況及び健全化判断比率'!BS11)</f>
        <v>ふじの里振興</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庄内広域行政組合（庄内食肉流通センター事業特別会計）</v>
      </c>
      <c r="BZ39" s="423"/>
      <c r="CA39" s="423"/>
      <c r="CB39" s="423"/>
      <c r="CC39" s="423"/>
      <c r="CD39" s="423"/>
      <c r="CE39" s="423"/>
      <c r="CF39" s="423"/>
      <c r="CG39" s="423"/>
      <c r="CH39" s="423"/>
      <c r="CI39" s="423"/>
      <c r="CJ39" s="423"/>
      <c r="CK39" s="423"/>
      <c r="CL39" s="423"/>
      <c r="CM39" s="423"/>
      <c r="CN39" s="213"/>
      <c r="CO39" s="424">
        <f t="shared" si="3"/>
        <v>25</v>
      </c>
      <c r="CP39" s="424"/>
      <c r="CQ39" s="423" t="str">
        <f>IF('各会計、関係団体の財政状況及び健全化判断比率'!BS12="","",'各会計、関係団体の財政状況及び健全化判断比率'!BS12)</f>
        <v>ゆぽか</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18</v>
      </c>
      <c r="BX40" s="424"/>
      <c r="BY40" s="423" t="str">
        <f>IF('各会計、関係団体の財政状況及び健全化判断比率'!B74="","",'各会計、関係団体の財政状況及び健全化判断比率'!B74)</f>
        <v>山形県後期高齢者医療広域連合（普通会計分）</v>
      </c>
      <c r="BZ40" s="423"/>
      <c r="CA40" s="423"/>
      <c r="CB40" s="423"/>
      <c r="CC40" s="423"/>
      <c r="CD40" s="423"/>
      <c r="CE40" s="423"/>
      <c r="CF40" s="423"/>
      <c r="CG40" s="423"/>
      <c r="CH40" s="423"/>
      <c r="CI40" s="423"/>
      <c r="CJ40" s="423"/>
      <c r="CK40" s="423"/>
      <c r="CL40" s="423"/>
      <c r="CM40" s="423"/>
      <c r="CN40" s="213"/>
      <c r="CO40" s="424">
        <f t="shared" si="3"/>
        <v>26</v>
      </c>
      <c r="CP40" s="424"/>
      <c r="CQ40" s="423" t="str">
        <f>IF('各会計、関係団体の財政状況及び健全化判断比率'!BS13="","",'各会計、関係団体の財政状況及び健全化判断比率'!BS13)</f>
        <v>月山畜産振興公社</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19</v>
      </c>
      <c r="BX41" s="424"/>
      <c r="BY41" s="423" t="str">
        <f>IF('各会計、関係団体の財政状況及び健全化判断比率'!B75="","",'各会計、関係団体の財政状況及び健全化判断比率'!B75)</f>
        <v>山形県後期高齢者医療広域連合（事業会計分）</v>
      </c>
      <c r="BZ41" s="423"/>
      <c r="CA41" s="423"/>
      <c r="CB41" s="423"/>
      <c r="CC41" s="423"/>
      <c r="CD41" s="423"/>
      <c r="CE41" s="423"/>
      <c r="CF41" s="423"/>
      <c r="CG41" s="423"/>
      <c r="CH41" s="423"/>
      <c r="CI41" s="423"/>
      <c r="CJ41" s="423"/>
      <c r="CK41" s="423"/>
      <c r="CL41" s="423"/>
      <c r="CM41" s="423"/>
      <c r="CN41" s="213"/>
      <c r="CO41" s="424">
        <f t="shared" si="3"/>
        <v>27</v>
      </c>
      <c r="CP41" s="424"/>
      <c r="CQ41" s="423" t="str">
        <f>IF('各会計、関係団体の財政状況及び健全化判断比率'!BS14="","",'各会計、関係団体の財政状況及び健全化判断比率'!BS14)</f>
        <v>くしびきふるさと振興公社</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28</v>
      </c>
      <c r="CP42" s="424"/>
      <c r="CQ42" s="423" t="str">
        <f>IF('各会計、関係団体の財政状況及び健全化判断比率'!BS15="","",'各会計、関係団体の財政状況及び健全化判断比率'!BS15)</f>
        <v>月山あさひ振興公社</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29</v>
      </c>
      <c r="CP43" s="424"/>
      <c r="CQ43" s="423" t="str">
        <f>IF('各会計、関係団体の財政状況及び健全化判断比率'!BS16="","",'各会計、関係団体の財政状況及び健全化判断比率'!BS16)</f>
        <v>クアポリス温海</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TSoYUZTsnonNpxeag+UyQFBoEZc/u3xXQPDYRH77w1jmYR1RdBuSQhUnxgf3PduLNGxLBeBG8ILG5MQ/5+Zmw==" saltValue="FeGwKYJC/q9kcaNarwJD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561</v>
      </c>
      <c r="D34" s="1244"/>
      <c r="E34" s="1245"/>
      <c r="F34" s="32">
        <v>9.35</v>
      </c>
      <c r="G34" s="33">
        <v>10.050000000000001</v>
      </c>
      <c r="H34" s="33">
        <v>11.55</v>
      </c>
      <c r="I34" s="33">
        <v>12.14</v>
      </c>
      <c r="J34" s="34">
        <v>13.11</v>
      </c>
      <c r="K34" s="22"/>
      <c r="L34" s="22"/>
      <c r="M34" s="22"/>
      <c r="N34" s="22"/>
      <c r="O34" s="22"/>
      <c r="P34" s="22"/>
    </row>
    <row r="35" spans="1:16" ht="39" customHeight="1" x14ac:dyDescent="0.15">
      <c r="A35" s="22"/>
      <c r="B35" s="35"/>
      <c r="C35" s="1238" t="s">
        <v>562</v>
      </c>
      <c r="D35" s="1239"/>
      <c r="E35" s="1240"/>
      <c r="F35" s="36">
        <v>6.33</v>
      </c>
      <c r="G35" s="37">
        <v>6.23</v>
      </c>
      <c r="H35" s="37">
        <v>5.04</v>
      </c>
      <c r="I35" s="37">
        <v>3.31</v>
      </c>
      <c r="J35" s="38">
        <v>3.57</v>
      </c>
      <c r="K35" s="22"/>
      <c r="L35" s="22"/>
      <c r="M35" s="22"/>
      <c r="N35" s="22"/>
      <c r="O35" s="22"/>
      <c r="P35" s="22"/>
    </row>
    <row r="36" spans="1:16" ht="39" customHeight="1" x14ac:dyDescent="0.15">
      <c r="A36" s="22"/>
      <c r="B36" s="35"/>
      <c r="C36" s="1238" t="s">
        <v>563</v>
      </c>
      <c r="D36" s="1239"/>
      <c r="E36" s="1240"/>
      <c r="F36" s="36">
        <v>0.13</v>
      </c>
      <c r="G36" s="37">
        <v>0.21</v>
      </c>
      <c r="H36" s="37">
        <v>1.75</v>
      </c>
      <c r="I36" s="37">
        <v>1.96</v>
      </c>
      <c r="J36" s="38">
        <v>3.06</v>
      </c>
      <c r="K36" s="22"/>
      <c r="L36" s="22"/>
      <c r="M36" s="22"/>
      <c r="N36" s="22"/>
      <c r="O36" s="22"/>
      <c r="P36" s="22"/>
    </row>
    <row r="37" spans="1:16" ht="39" customHeight="1" x14ac:dyDescent="0.15">
      <c r="A37" s="22"/>
      <c r="B37" s="35"/>
      <c r="C37" s="1238" t="s">
        <v>564</v>
      </c>
      <c r="D37" s="1239"/>
      <c r="E37" s="1240"/>
      <c r="F37" s="36">
        <v>9.68</v>
      </c>
      <c r="G37" s="37">
        <v>11.5</v>
      </c>
      <c r="H37" s="37">
        <v>10.11</v>
      </c>
      <c r="I37" s="37">
        <v>5.33</v>
      </c>
      <c r="J37" s="38">
        <v>2.82</v>
      </c>
      <c r="K37" s="22"/>
      <c r="L37" s="22"/>
      <c r="M37" s="22"/>
      <c r="N37" s="22"/>
      <c r="O37" s="22"/>
      <c r="P37" s="22"/>
    </row>
    <row r="38" spans="1:16" ht="39" customHeight="1" x14ac:dyDescent="0.15">
      <c r="A38" s="22"/>
      <c r="B38" s="35"/>
      <c r="C38" s="1238" t="s">
        <v>565</v>
      </c>
      <c r="D38" s="1239"/>
      <c r="E38" s="1240"/>
      <c r="F38" s="36" t="s">
        <v>513</v>
      </c>
      <c r="G38" s="37">
        <v>1.25</v>
      </c>
      <c r="H38" s="37">
        <v>1.42</v>
      </c>
      <c r="I38" s="37">
        <v>1.44</v>
      </c>
      <c r="J38" s="38">
        <v>2.37</v>
      </c>
      <c r="K38" s="22"/>
      <c r="L38" s="22"/>
      <c r="M38" s="22"/>
      <c r="N38" s="22"/>
      <c r="O38" s="22"/>
      <c r="P38" s="22"/>
    </row>
    <row r="39" spans="1:16" ht="39" customHeight="1" x14ac:dyDescent="0.15">
      <c r="A39" s="22"/>
      <c r="B39" s="35"/>
      <c r="C39" s="1238" t="s">
        <v>566</v>
      </c>
      <c r="D39" s="1239"/>
      <c r="E39" s="1240"/>
      <c r="F39" s="36">
        <v>0.26</v>
      </c>
      <c r="G39" s="37">
        <v>0.66</v>
      </c>
      <c r="H39" s="37">
        <v>0.87</v>
      </c>
      <c r="I39" s="37">
        <v>0.81</v>
      </c>
      <c r="J39" s="38">
        <v>2</v>
      </c>
      <c r="K39" s="22"/>
      <c r="L39" s="22"/>
      <c r="M39" s="22"/>
      <c r="N39" s="22"/>
      <c r="O39" s="22"/>
      <c r="P39" s="22"/>
    </row>
    <row r="40" spans="1:16" ht="39" customHeight="1" x14ac:dyDescent="0.15">
      <c r="A40" s="22"/>
      <c r="B40" s="35"/>
      <c r="C40" s="1238" t="s">
        <v>567</v>
      </c>
      <c r="D40" s="1239"/>
      <c r="E40" s="1240"/>
      <c r="F40" s="36" t="s">
        <v>513</v>
      </c>
      <c r="G40" s="37">
        <v>0.08</v>
      </c>
      <c r="H40" s="37">
        <v>0.35</v>
      </c>
      <c r="I40" s="37">
        <v>0.36</v>
      </c>
      <c r="J40" s="38">
        <v>0.63</v>
      </c>
      <c r="K40" s="22"/>
      <c r="L40" s="22"/>
      <c r="M40" s="22"/>
      <c r="N40" s="22"/>
      <c r="O40" s="22"/>
      <c r="P40" s="22"/>
    </row>
    <row r="41" spans="1:16" ht="39" customHeight="1" x14ac:dyDescent="0.15">
      <c r="A41" s="22"/>
      <c r="B41" s="35"/>
      <c r="C41" s="1238" t="s">
        <v>568</v>
      </c>
      <c r="D41" s="1239"/>
      <c r="E41" s="1240"/>
      <c r="F41" s="36">
        <v>0.1</v>
      </c>
      <c r="G41" s="37">
        <v>0.09</v>
      </c>
      <c r="H41" s="37">
        <v>0.1</v>
      </c>
      <c r="I41" s="37">
        <v>0.1</v>
      </c>
      <c r="J41" s="38">
        <v>0.1</v>
      </c>
      <c r="K41" s="22"/>
      <c r="L41" s="22"/>
      <c r="M41" s="22"/>
      <c r="N41" s="22"/>
      <c r="O41" s="22"/>
      <c r="P41" s="22"/>
    </row>
    <row r="42" spans="1:16" ht="39" customHeight="1" x14ac:dyDescent="0.15">
      <c r="A42" s="22"/>
      <c r="B42" s="39"/>
      <c r="C42" s="1238" t="s">
        <v>569</v>
      </c>
      <c r="D42" s="1239"/>
      <c r="E42" s="1240"/>
      <c r="F42" s="36" t="s">
        <v>513</v>
      </c>
      <c r="G42" s="37" t="s">
        <v>513</v>
      </c>
      <c r="H42" s="37" t="s">
        <v>513</v>
      </c>
      <c r="I42" s="37" t="s">
        <v>513</v>
      </c>
      <c r="J42" s="38" t="s">
        <v>513</v>
      </c>
      <c r="K42" s="22"/>
      <c r="L42" s="22"/>
      <c r="M42" s="22"/>
      <c r="N42" s="22"/>
      <c r="O42" s="22"/>
      <c r="P42" s="22"/>
    </row>
    <row r="43" spans="1:16" ht="39" customHeight="1" thickBot="1" x14ac:dyDescent="0.2">
      <c r="A43" s="22"/>
      <c r="B43" s="40"/>
      <c r="C43" s="1241" t="s">
        <v>570</v>
      </c>
      <c r="D43" s="1242"/>
      <c r="E43" s="1243"/>
      <c r="F43" s="41">
        <v>0.83</v>
      </c>
      <c r="G43" s="42">
        <v>7.0000000000000007E-2</v>
      </c>
      <c r="H43" s="42">
        <v>0.09</v>
      </c>
      <c r="I43" s="42">
        <v>0.09</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Rpm6YManP4QyHKzRYSpvV+EnM7fZnhnlsxepmMumeh1DWw5b1+VcePLJxxP2fg47D83cm3NKwd19gAaH3Hq5Q==" saltValue="O0U2oNejZrMbiaLDqv8M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8330</v>
      </c>
      <c r="L45" s="60">
        <v>8039</v>
      </c>
      <c r="M45" s="60">
        <v>7680</v>
      </c>
      <c r="N45" s="60">
        <v>7507</v>
      </c>
      <c r="O45" s="61">
        <v>7543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513</v>
      </c>
      <c r="L46" s="64" t="s">
        <v>513</v>
      </c>
      <c r="M46" s="64" t="s">
        <v>513</v>
      </c>
      <c r="N46" s="64" t="s">
        <v>513</v>
      </c>
      <c r="O46" s="65" t="s">
        <v>513</v>
      </c>
      <c r="P46" s="48"/>
      <c r="Q46" s="48"/>
      <c r="R46" s="48"/>
      <c r="S46" s="48"/>
      <c r="T46" s="48"/>
      <c r="U46" s="48"/>
    </row>
    <row r="47" spans="1:21" ht="30.75" customHeight="1" x14ac:dyDescent="0.15">
      <c r="A47" s="48"/>
      <c r="B47" s="1266"/>
      <c r="C47" s="1267"/>
      <c r="D47" s="62"/>
      <c r="E47" s="1248" t="s">
        <v>14</v>
      </c>
      <c r="F47" s="1248"/>
      <c r="G47" s="1248"/>
      <c r="H47" s="1248"/>
      <c r="I47" s="1248"/>
      <c r="J47" s="1249"/>
      <c r="K47" s="63">
        <v>30</v>
      </c>
      <c r="L47" s="64">
        <v>30</v>
      </c>
      <c r="M47" s="64">
        <v>30</v>
      </c>
      <c r="N47" s="64">
        <v>30</v>
      </c>
      <c r="O47" s="65">
        <v>30</v>
      </c>
      <c r="P47" s="48"/>
      <c r="Q47" s="48"/>
      <c r="R47" s="48"/>
      <c r="S47" s="48"/>
      <c r="T47" s="48"/>
      <c r="U47" s="48"/>
    </row>
    <row r="48" spans="1:21" ht="30.75" customHeight="1" x14ac:dyDescent="0.15">
      <c r="A48" s="48"/>
      <c r="B48" s="1266"/>
      <c r="C48" s="1267"/>
      <c r="D48" s="62"/>
      <c r="E48" s="1248" t="s">
        <v>15</v>
      </c>
      <c r="F48" s="1248"/>
      <c r="G48" s="1248"/>
      <c r="H48" s="1248"/>
      <c r="I48" s="1248"/>
      <c r="J48" s="1249"/>
      <c r="K48" s="63">
        <v>3407</v>
      </c>
      <c r="L48" s="64">
        <v>3437</v>
      </c>
      <c r="M48" s="64">
        <v>3390</v>
      </c>
      <c r="N48" s="64">
        <v>3473</v>
      </c>
      <c r="O48" s="65">
        <v>3330</v>
      </c>
      <c r="P48" s="48"/>
      <c r="Q48" s="48"/>
      <c r="R48" s="48"/>
      <c r="S48" s="48"/>
      <c r="T48" s="48"/>
      <c r="U48" s="48"/>
    </row>
    <row r="49" spans="1:21" ht="30.75" customHeight="1" x14ac:dyDescent="0.15">
      <c r="A49" s="48"/>
      <c r="B49" s="1266"/>
      <c r="C49" s="1267"/>
      <c r="D49" s="62"/>
      <c r="E49" s="1248" t="s">
        <v>16</v>
      </c>
      <c r="F49" s="1248"/>
      <c r="G49" s="1248"/>
      <c r="H49" s="1248"/>
      <c r="I49" s="1248"/>
      <c r="J49" s="1249"/>
      <c r="K49" s="63">
        <v>35</v>
      </c>
      <c r="L49" s="64">
        <v>36</v>
      </c>
      <c r="M49" s="64">
        <v>36</v>
      </c>
      <c r="N49" s="64">
        <v>35</v>
      </c>
      <c r="O49" s="65">
        <v>34</v>
      </c>
      <c r="P49" s="48"/>
      <c r="Q49" s="48"/>
      <c r="R49" s="48"/>
      <c r="S49" s="48"/>
      <c r="T49" s="48"/>
      <c r="U49" s="48"/>
    </row>
    <row r="50" spans="1:21" ht="30.75" customHeight="1" x14ac:dyDescent="0.15">
      <c r="A50" s="48"/>
      <c r="B50" s="1266"/>
      <c r="C50" s="1267"/>
      <c r="D50" s="62"/>
      <c r="E50" s="1248" t="s">
        <v>17</v>
      </c>
      <c r="F50" s="1248"/>
      <c r="G50" s="1248"/>
      <c r="H50" s="1248"/>
      <c r="I50" s="1248"/>
      <c r="J50" s="1249"/>
      <c r="K50" s="63">
        <v>103</v>
      </c>
      <c r="L50" s="64">
        <v>94</v>
      </c>
      <c r="M50" s="64">
        <v>59</v>
      </c>
      <c r="N50" s="64">
        <v>26</v>
      </c>
      <c r="O50" s="65">
        <v>15</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t="s">
        <v>513</v>
      </c>
      <c r="M51" s="64" t="s">
        <v>513</v>
      </c>
      <c r="N51" s="64">
        <v>0</v>
      </c>
      <c r="O51" s="65">
        <v>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9264</v>
      </c>
      <c r="L52" s="64">
        <v>8919</v>
      </c>
      <c r="M52" s="64">
        <v>9041</v>
      </c>
      <c r="N52" s="64">
        <v>9115</v>
      </c>
      <c r="O52" s="65">
        <v>9169</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2641</v>
      </c>
      <c r="L53" s="69">
        <v>2717</v>
      </c>
      <c r="M53" s="69">
        <v>2154</v>
      </c>
      <c r="N53" s="69">
        <v>1956</v>
      </c>
      <c r="O53" s="70">
        <v>1784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54" t="s">
        <v>25</v>
      </c>
      <c r="C57" s="1255"/>
      <c r="D57" s="1258" t="s">
        <v>26</v>
      </c>
      <c r="E57" s="1259"/>
      <c r="F57" s="1259"/>
      <c r="G57" s="1259"/>
      <c r="H57" s="1259"/>
      <c r="I57" s="1259"/>
      <c r="J57" s="1260"/>
      <c r="K57" s="82">
        <v>0</v>
      </c>
      <c r="L57" s="83">
        <v>21</v>
      </c>
      <c r="M57" s="83">
        <v>86</v>
      </c>
      <c r="N57" s="83">
        <v>150</v>
      </c>
      <c r="O57" s="84">
        <v>214</v>
      </c>
    </row>
    <row r="58" spans="1:21" ht="31.5" customHeight="1" thickBot="1" x14ac:dyDescent="0.2">
      <c r="B58" s="1256"/>
      <c r="C58" s="1257"/>
      <c r="D58" s="1261" t="s">
        <v>27</v>
      </c>
      <c r="E58" s="1262"/>
      <c r="F58" s="1262"/>
      <c r="G58" s="1262"/>
      <c r="H58" s="1262"/>
      <c r="I58" s="1262"/>
      <c r="J58" s="1263"/>
      <c r="K58" s="85">
        <v>10</v>
      </c>
      <c r="L58" s="86">
        <v>40</v>
      </c>
      <c r="M58" s="86">
        <v>70</v>
      </c>
      <c r="N58" s="86">
        <v>100</v>
      </c>
      <c r="O58" s="87">
        <v>130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AxIJqVGWalhqXz95U+nb1hFRbbdRAbtYkwwVbci6FgVfH0hliBiQElycU8+rnvms+D5ZBz1hfK/Fiwi7iRZ4w==" saltValue="FZgURUK0BQkm/ytlchuo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84" t="s">
        <v>30</v>
      </c>
      <c r="C41" s="1285"/>
      <c r="D41" s="101"/>
      <c r="E41" s="1286" t="s">
        <v>31</v>
      </c>
      <c r="F41" s="1286"/>
      <c r="G41" s="1286"/>
      <c r="H41" s="1287"/>
      <c r="I41" s="102">
        <v>75515</v>
      </c>
      <c r="J41" s="103">
        <v>73228</v>
      </c>
      <c r="K41" s="103">
        <v>72460</v>
      </c>
      <c r="L41" s="103">
        <v>74695</v>
      </c>
      <c r="M41" s="104">
        <v>75291</v>
      </c>
    </row>
    <row r="42" spans="2:13" ht="27.75" customHeight="1" x14ac:dyDescent="0.15">
      <c r="B42" s="1274"/>
      <c r="C42" s="1275"/>
      <c r="D42" s="105"/>
      <c r="E42" s="1278" t="s">
        <v>32</v>
      </c>
      <c r="F42" s="1278"/>
      <c r="G42" s="1278"/>
      <c r="H42" s="1279"/>
      <c r="I42" s="106">
        <v>223</v>
      </c>
      <c r="J42" s="107">
        <v>132</v>
      </c>
      <c r="K42" s="107">
        <v>75</v>
      </c>
      <c r="L42" s="107">
        <v>50</v>
      </c>
      <c r="M42" s="108">
        <v>1129</v>
      </c>
    </row>
    <row r="43" spans="2:13" ht="27.75" customHeight="1" x14ac:dyDescent="0.15">
      <c r="B43" s="1274"/>
      <c r="C43" s="1275"/>
      <c r="D43" s="105"/>
      <c r="E43" s="1278" t="s">
        <v>33</v>
      </c>
      <c r="F43" s="1278"/>
      <c r="G43" s="1278"/>
      <c r="H43" s="1279"/>
      <c r="I43" s="106">
        <v>39784</v>
      </c>
      <c r="J43" s="107">
        <v>39873</v>
      </c>
      <c r="K43" s="107">
        <v>38159</v>
      </c>
      <c r="L43" s="107">
        <v>35065</v>
      </c>
      <c r="M43" s="108">
        <v>32322</v>
      </c>
    </row>
    <row r="44" spans="2:13" ht="27.75" customHeight="1" x14ac:dyDescent="0.15">
      <c r="B44" s="1274"/>
      <c r="C44" s="1275"/>
      <c r="D44" s="105"/>
      <c r="E44" s="1278" t="s">
        <v>34</v>
      </c>
      <c r="F44" s="1278"/>
      <c r="G44" s="1278"/>
      <c r="H44" s="1279"/>
      <c r="I44" s="106">
        <v>196</v>
      </c>
      <c r="J44" s="107">
        <v>164</v>
      </c>
      <c r="K44" s="107">
        <v>146</v>
      </c>
      <c r="L44" s="107">
        <v>131</v>
      </c>
      <c r="M44" s="108">
        <v>98</v>
      </c>
    </row>
    <row r="45" spans="2:13" ht="27.75" customHeight="1" x14ac:dyDescent="0.15">
      <c r="B45" s="1274"/>
      <c r="C45" s="1275"/>
      <c r="D45" s="105"/>
      <c r="E45" s="1278" t="s">
        <v>35</v>
      </c>
      <c r="F45" s="1278"/>
      <c r="G45" s="1278"/>
      <c r="H45" s="1279"/>
      <c r="I45" s="106">
        <v>11846</v>
      </c>
      <c r="J45" s="107">
        <v>11369</v>
      </c>
      <c r="K45" s="107">
        <v>11011</v>
      </c>
      <c r="L45" s="107">
        <v>10995</v>
      </c>
      <c r="M45" s="108">
        <v>10243</v>
      </c>
    </row>
    <row r="46" spans="2:13" ht="27.75" customHeight="1" x14ac:dyDescent="0.15">
      <c r="B46" s="1274"/>
      <c r="C46" s="1275"/>
      <c r="D46" s="109"/>
      <c r="E46" s="1278" t="s">
        <v>36</v>
      </c>
      <c r="F46" s="1278"/>
      <c r="G46" s="1278"/>
      <c r="H46" s="1279"/>
      <c r="I46" s="106">
        <v>683</v>
      </c>
      <c r="J46" s="107">
        <v>670</v>
      </c>
      <c r="K46" s="107">
        <v>684</v>
      </c>
      <c r="L46" s="107">
        <v>753</v>
      </c>
      <c r="M46" s="108">
        <v>560</v>
      </c>
    </row>
    <row r="47" spans="2:13" ht="27.75" customHeight="1" x14ac:dyDescent="0.15">
      <c r="B47" s="1274"/>
      <c r="C47" s="1275"/>
      <c r="D47" s="110"/>
      <c r="E47" s="1288" t="s">
        <v>37</v>
      </c>
      <c r="F47" s="1289"/>
      <c r="G47" s="1289"/>
      <c r="H47" s="1290"/>
      <c r="I47" s="106" t="s">
        <v>513</v>
      </c>
      <c r="J47" s="107" t="s">
        <v>513</v>
      </c>
      <c r="K47" s="107" t="s">
        <v>513</v>
      </c>
      <c r="L47" s="107" t="s">
        <v>513</v>
      </c>
      <c r="M47" s="108" t="s">
        <v>513</v>
      </c>
    </row>
    <row r="48" spans="2:13" ht="27.75" customHeight="1" x14ac:dyDescent="0.15">
      <c r="B48" s="1274"/>
      <c r="C48" s="1275"/>
      <c r="D48" s="105"/>
      <c r="E48" s="1278" t="s">
        <v>38</v>
      </c>
      <c r="F48" s="1278"/>
      <c r="G48" s="1278"/>
      <c r="H48" s="1279"/>
      <c r="I48" s="106" t="s">
        <v>513</v>
      </c>
      <c r="J48" s="107" t="s">
        <v>513</v>
      </c>
      <c r="K48" s="107" t="s">
        <v>513</v>
      </c>
      <c r="L48" s="107" t="s">
        <v>513</v>
      </c>
      <c r="M48" s="108" t="s">
        <v>513</v>
      </c>
    </row>
    <row r="49" spans="2:13" ht="27.75" customHeight="1" x14ac:dyDescent="0.15">
      <c r="B49" s="1276"/>
      <c r="C49" s="1277"/>
      <c r="D49" s="105"/>
      <c r="E49" s="1278" t="s">
        <v>39</v>
      </c>
      <c r="F49" s="1278"/>
      <c r="G49" s="1278"/>
      <c r="H49" s="1279"/>
      <c r="I49" s="106" t="s">
        <v>513</v>
      </c>
      <c r="J49" s="107" t="s">
        <v>513</v>
      </c>
      <c r="K49" s="107" t="s">
        <v>513</v>
      </c>
      <c r="L49" s="107" t="s">
        <v>513</v>
      </c>
      <c r="M49" s="108" t="s">
        <v>513</v>
      </c>
    </row>
    <row r="50" spans="2:13" ht="27.75" customHeight="1" x14ac:dyDescent="0.15">
      <c r="B50" s="1272" t="s">
        <v>40</v>
      </c>
      <c r="C50" s="1273"/>
      <c r="D50" s="111"/>
      <c r="E50" s="1278" t="s">
        <v>41</v>
      </c>
      <c r="F50" s="1278"/>
      <c r="G50" s="1278"/>
      <c r="H50" s="1279"/>
      <c r="I50" s="106">
        <v>11821</v>
      </c>
      <c r="J50" s="107">
        <v>12220</v>
      </c>
      <c r="K50" s="107">
        <v>13960</v>
      </c>
      <c r="L50" s="107">
        <v>15996</v>
      </c>
      <c r="M50" s="108">
        <v>16287</v>
      </c>
    </row>
    <row r="51" spans="2:13" ht="27.75" customHeight="1" x14ac:dyDescent="0.15">
      <c r="B51" s="1274"/>
      <c r="C51" s="1275"/>
      <c r="D51" s="105"/>
      <c r="E51" s="1278" t="s">
        <v>42</v>
      </c>
      <c r="F51" s="1278"/>
      <c r="G51" s="1278"/>
      <c r="H51" s="1279"/>
      <c r="I51" s="106">
        <v>10730</v>
      </c>
      <c r="J51" s="107">
        <v>9297</v>
      </c>
      <c r="K51" s="107">
        <v>5589</v>
      </c>
      <c r="L51" s="107">
        <v>4653</v>
      </c>
      <c r="M51" s="108">
        <v>5663</v>
      </c>
    </row>
    <row r="52" spans="2:13" ht="27.75" customHeight="1" x14ac:dyDescent="0.15">
      <c r="B52" s="1276"/>
      <c r="C52" s="1277"/>
      <c r="D52" s="105"/>
      <c r="E52" s="1278" t="s">
        <v>43</v>
      </c>
      <c r="F52" s="1278"/>
      <c r="G52" s="1278"/>
      <c r="H52" s="1279"/>
      <c r="I52" s="106">
        <v>85095</v>
      </c>
      <c r="J52" s="107">
        <v>84397</v>
      </c>
      <c r="K52" s="107">
        <v>83750</v>
      </c>
      <c r="L52" s="107">
        <v>84194</v>
      </c>
      <c r="M52" s="108">
        <v>83565</v>
      </c>
    </row>
    <row r="53" spans="2:13" ht="27.75" customHeight="1" thickBot="1" x14ac:dyDescent="0.2">
      <c r="B53" s="1280" t="s">
        <v>44</v>
      </c>
      <c r="C53" s="1281"/>
      <c r="D53" s="112"/>
      <c r="E53" s="1282" t="s">
        <v>45</v>
      </c>
      <c r="F53" s="1282"/>
      <c r="G53" s="1282"/>
      <c r="H53" s="1283"/>
      <c r="I53" s="113">
        <v>20602</v>
      </c>
      <c r="J53" s="114">
        <v>19521</v>
      </c>
      <c r="K53" s="114">
        <v>19237</v>
      </c>
      <c r="L53" s="114">
        <v>16845</v>
      </c>
      <c r="M53" s="115">
        <v>14129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Lj++hJR9dHDiL5wt2OlAtj2oBM3xPwqUwHVb3rh3hid9kyFCCU/H8lgx4mw6V9D8TtKCTSPkH0JEUg/csnDIQ==" saltValue="ZMdclRLoIvXvp0tcOG90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9" t="s">
        <v>48</v>
      </c>
      <c r="D55" s="1299"/>
      <c r="E55" s="1300"/>
      <c r="F55" s="127">
        <v>5029</v>
      </c>
      <c r="G55" s="127">
        <v>5056</v>
      </c>
      <c r="H55" s="128">
        <v>4576</v>
      </c>
    </row>
    <row r="56" spans="2:8" ht="52.5" customHeight="1" x14ac:dyDescent="0.15">
      <c r="B56" s="129"/>
      <c r="C56" s="1301" t="s">
        <v>49</v>
      </c>
      <c r="D56" s="1301"/>
      <c r="E56" s="1302"/>
      <c r="F56" s="130">
        <v>4174</v>
      </c>
      <c r="G56" s="130">
        <v>4517</v>
      </c>
      <c r="H56" s="131">
        <v>4539</v>
      </c>
    </row>
    <row r="57" spans="2:8" ht="53.25" customHeight="1" x14ac:dyDescent="0.15">
      <c r="B57" s="129"/>
      <c r="C57" s="1303" t="s">
        <v>50</v>
      </c>
      <c r="D57" s="1303"/>
      <c r="E57" s="1304"/>
      <c r="F57" s="132">
        <v>7976</v>
      </c>
      <c r="G57" s="132">
        <v>8950</v>
      </c>
      <c r="H57" s="133">
        <v>8932</v>
      </c>
    </row>
    <row r="58" spans="2:8" ht="45.75" customHeight="1" x14ac:dyDescent="0.15">
      <c r="B58" s="134"/>
      <c r="C58" s="1291" t="s">
        <v>604</v>
      </c>
      <c r="D58" s="1292"/>
      <c r="E58" s="1293"/>
      <c r="F58" s="135">
        <v>4000</v>
      </c>
      <c r="G58" s="135">
        <v>4000</v>
      </c>
      <c r="H58" s="136">
        <v>3300</v>
      </c>
    </row>
    <row r="59" spans="2:8" ht="45.75" customHeight="1" x14ac:dyDescent="0.15">
      <c r="B59" s="134"/>
      <c r="C59" s="1291" t="s">
        <v>605</v>
      </c>
      <c r="D59" s="1292"/>
      <c r="E59" s="1293"/>
      <c r="F59" s="135">
        <v>1826</v>
      </c>
      <c r="G59" s="135">
        <v>2673</v>
      </c>
      <c r="H59" s="136">
        <v>3112</v>
      </c>
    </row>
    <row r="60" spans="2:8" ht="45.75" customHeight="1" x14ac:dyDescent="0.15">
      <c r="B60" s="134"/>
      <c r="C60" s="1291" t="s">
        <v>606</v>
      </c>
      <c r="D60" s="1292"/>
      <c r="E60" s="1293"/>
      <c r="F60" s="135">
        <v>942</v>
      </c>
      <c r="G60" s="135">
        <v>1134</v>
      </c>
      <c r="H60" s="136">
        <v>1256</v>
      </c>
    </row>
    <row r="61" spans="2:8" ht="45.75" customHeight="1" x14ac:dyDescent="0.15">
      <c r="B61" s="134"/>
      <c r="C61" s="1291" t="s">
        <v>608</v>
      </c>
      <c r="D61" s="1292"/>
      <c r="E61" s="1293"/>
      <c r="F61" s="135">
        <v>313</v>
      </c>
      <c r="G61" s="135">
        <v>314</v>
      </c>
      <c r="H61" s="136">
        <v>493</v>
      </c>
    </row>
    <row r="62" spans="2:8" ht="45.75" customHeight="1" thickBot="1" x14ac:dyDescent="0.2">
      <c r="B62" s="137"/>
      <c r="C62" s="1294" t="s">
        <v>607</v>
      </c>
      <c r="D62" s="1295"/>
      <c r="E62" s="1296"/>
      <c r="F62" s="138">
        <v>205</v>
      </c>
      <c r="G62" s="138">
        <v>193</v>
      </c>
      <c r="H62" s="139">
        <v>171</v>
      </c>
    </row>
    <row r="63" spans="2:8" ht="52.5" customHeight="1" thickBot="1" x14ac:dyDescent="0.2">
      <c r="B63" s="140"/>
      <c r="C63" s="1297" t="s">
        <v>51</v>
      </c>
      <c r="D63" s="1297"/>
      <c r="E63" s="1298"/>
      <c r="F63" s="141">
        <v>17179</v>
      </c>
      <c r="G63" s="141">
        <v>18522</v>
      </c>
      <c r="H63" s="142">
        <v>18047</v>
      </c>
    </row>
    <row r="64" spans="2:8" ht="15" customHeight="1" x14ac:dyDescent="0.15"/>
    <row r="65" ht="0" hidden="1" customHeight="1" x14ac:dyDescent="0.15"/>
    <row r="66" ht="0" hidden="1" customHeight="1" x14ac:dyDescent="0.15"/>
  </sheetData>
  <sheetProtection algorithmName="SHA-512" hashValue="N+FDIS2R32HWKSrR9yKG5q3tPq+726Rkud/u1KyMc5rua8O1QQov3QD69DBoCuFuhAIzDq2uUWaFavroIMrUJA==" saltValue="AdVYqgNKCMQuD4VwLq/4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616</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554</v>
      </c>
      <c r="BQ50" s="1310"/>
      <c r="BR50" s="1310"/>
      <c r="BS50" s="1310"/>
      <c r="BT50" s="1310"/>
      <c r="BU50" s="1310"/>
      <c r="BV50" s="1310"/>
      <c r="BW50" s="1310"/>
      <c r="BX50" s="1310" t="s">
        <v>555</v>
      </c>
      <c r="BY50" s="1310"/>
      <c r="BZ50" s="1310"/>
      <c r="CA50" s="1310"/>
      <c r="CB50" s="1310"/>
      <c r="CC50" s="1310"/>
      <c r="CD50" s="1310"/>
      <c r="CE50" s="1310"/>
      <c r="CF50" s="1310" t="s">
        <v>556</v>
      </c>
      <c r="CG50" s="1310"/>
      <c r="CH50" s="1310"/>
      <c r="CI50" s="1310"/>
      <c r="CJ50" s="1310"/>
      <c r="CK50" s="1310"/>
      <c r="CL50" s="1310"/>
      <c r="CM50" s="1310"/>
      <c r="CN50" s="1310" t="s">
        <v>557</v>
      </c>
      <c r="CO50" s="1310"/>
      <c r="CP50" s="1310"/>
      <c r="CQ50" s="1310"/>
      <c r="CR50" s="1310"/>
      <c r="CS50" s="1310"/>
      <c r="CT50" s="1310"/>
      <c r="CU50" s="1310"/>
      <c r="CV50" s="1310" t="s">
        <v>558</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617</v>
      </c>
      <c r="AO51" s="1308"/>
      <c r="AP51" s="1308"/>
      <c r="AQ51" s="1308"/>
      <c r="AR51" s="1308"/>
      <c r="AS51" s="1308"/>
      <c r="AT51" s="1308"/>
      <c r="AU51" s="1308"/>
      <c r="AV51" s="1308"/>
      <c r="AW51" s="1308"/>
      <c r="AX51" s="1308"/>
      <c r="AY51" s="1308"/>
      <c r="AZ51" s="1308"/>
      <c r="BA51" s="1308"/>
      <c r="BB51" s="1308" t="s">
        <v>618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61.5</v>
      </c>
      <c r="BY51" s="1305"/>
      <c r="BZ51" s="1305"/>
      <c r="CA51" s="1305"/>
      <c r="CB51" s="1305"/>
      <c r="CC51" s="1305"/>
      <c r="CD51" s="1305"/>
      <c r="CE51" s="1305"/>
      <c r="CF51" s="1305">
        <v>61.2</v>
      </c>
      <c r="CG51" s="1305"/>
      <c r="CH51" s="1305"/>
      <c r="CI51" s="1305"/>
      <c r="CJ51" s="1305"/>
      <c r="CK51" s="1305"/>
      <c r="CL51" s="1305"/>
      <c r="CM51" s="1305"/>
      <c r="CN51" s="1305">
        <v>54.7</v>
      </c>
      <c r="CO51" s="1305"/>
      <c r="CP51" s="1305"/>
      <c r="CQ51" s="1305"/>
      <c r="CR51" s="1305"/>
      <c r="CS51" s="1305"/>
      <c r="CT51" s="1305"/>
      <c r="CU51" s="1305"/>
      <c r="CV51" s="1305">
        <v>45.7</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59</v>
      </c>
      <c r="BY53" s="1305"/>
      <c r="BZ53" s="1305"/>
      <c r="CA53" s="1305"/>
      <c r="CB53" s="1305"/>
      <c r="CC53" s="1305"/>
      <c r="CD53" s="1305"/>
      <c r="CE53" s="1305"/>
      <c r="CF53" s="1305">
        <v>60.3</v>
      </c>
      <c r="CG53" s="1305"/>
      <c r="CH53" s="1305"/>
      <c r="CI53" s="1305"/>
      <c r="CJ53" s="1305"/>
      <c r="CK53" s="1305"/>
      <c r="CL53" s="1305"/>
      <c r="CM53" s="1305"/>
      <c r="CN53" s="1305">
        <v>60.6</v>
      </c>
      <c r="CO53" s="1305"/>
      <c r="CP53" s="1305"/>
      <c r="CQ53" s="1305"/>
      <c r="CR53" s="1305"/>
      <c r="CS53" s="1305"/>
      <c r="CT53" s="1305"/>
      <c r="CU53" s="1305"/>
      <c r="CV53" s="1305">
        <v>61.8</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620</v>
      </c>
      <c r="AO55" s="1310"/>
      <c r="AP55" s="1310"/>
      <c r="AQ55" s="1310"/>
      <c r="AR55" s="1310"/>
      <c r="AS55" s="1310"/>
      <c r="AT55" s="1310"/>
      <c r="AU55" s="1310"/>
      <c r="AV55" s="1310"/>
      <c r="AW55" s="1310"/>
      <c r="AX55" s="1310"/>
      <c r="AY55" s="1310"/>
      <c r="AZ55" s="1310"/>
      <c r="BA55" s="1310"/>
      <c r="BB55" s="1308" t="s">
        <v>618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34.9</v>
      </c>
      <c r="BY55" s="1305"/>
      <c r="BZ55" s="1305"/>
      <c r="CA55" s="1305"/>
      <c r="CB55" s="1305"/>
      <c r="CC55" s="1305"/>
      <c r="CD55" s="1305"/>
      <c r="CE55" s="1305"/>
      <c r="CF55" s="1305">
        <v>53.1</v>
      </c>
      <c r="CG55" s="1305"/>
      <c r="CH55" s="1305"/>
      <c r="CI55" s="1305"/>
      <c r="CJ55" s="1305"/>
      <c r="CK55" s="1305"/>
      <c r="CL55" s="1305"/>
      <c r="CM55" s="1305"/>
      <c r="CN55" s="1305">
        <v>51.2</v>
      </c>
      <c r="CO55" s="1305"/>
      <c r="CP55" s="1305"/>
      <c r="CQ55" s="1305"/>
      <c r="CR55" s="1305"/>
      <c r="CS55" s="1305"/>
      <c r="CT55" s="1305"/>
      <c r="CU55" s="1305"/>
      <c r="CV55" s="1305">
        <v>47.2</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60.2</v>
      </c>
      <c r="BY57" s="1305"/>
      <c r="BZ57" s="1305"/>
      <c r="CA57" s="1305"/>
      <c r="CB57" s="1305"/>
      <c r="CC57" s="1305"/>
      <c r="CD57" s="1305"/>
      <c r="CE57" s="1305"/>
      <c r="CF57" s="1305">
        <v>57.4</v>
      </c>
      <c r="CG57" s="1305"/>
      <c r="CH57" s="1305"/>
      <c r="CI57" s="1305"/>
      <c r="CJ57" s="1305"/>
      <c r="CK57" s="1305"/>
      <c r="CL57" s="1305"/>
      <c r="CM57" s="1305"/>
      <c r="CN57" s="1305">
        <v>58.7</v>
      </c>
      <c r="CO57" s="1305"/>
      <c r="CP57" s="1305"/>
      <c r="CQ57" s="1305"/>
      <c r="CR57" s="1305"/>
      <c r="CS57" s="1305"/>
      <c r="CT57" s="1305"/>
      <c r="CU57" s="1305"/>
      <c r="CV57" s="1305">
        <v>59.8</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621</v>
      </c>
    </row>
    <row r="64" spans="1:109" x14ac:dyDescent="0.15">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622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616</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554</v>
      </c>
      <c r="BQ72" s="1310"/>
      <c r="BR72" s="1310"/>
      <c r="BS72" s="1310"/>
      <c r="BT72" s="1310"/>
      <c r="BU72" s="1310"/>
      <c r="BV72" s="1310"/>
      <c r="BW72" s="1310"/>
      <c r="BX72" s="1310" t="s">
        <v>555</v>
      </c>
      <c r="BY72" s="1310"/>
      <c r="BZ72" s="1310"/>
      <c r="CA72" s="1310"/>
      <c r="CB72" s="1310"/>
      <c r="CC72" s="1310"/>
      <c r="CD72" s="1310"/>
      <c r="CE72" s="1310"/>
      <c r="CF72" s="1310" t="s">
        <v>556</v>
      </c>
      <c r="CG72" s="1310"/>
      <c r="CH72" s="1310"/>
      <c r="CI72" s="1310"/>
      <c r="CJ72" s="1310"/>
      <c r="CK72" s="1310"/>
      <c r="CL72" s="1310"/>
      <c r="CM72" s="1310"/>
      <c r="CN72" s="1310" t="s">
        <v>557</v>
      </c>
      <c r="CO72" s="1310"/>
      <c r="CP72" s="1310"/>
      <c r="CQ72" s="1310"/>
      <c r="CR72" s="1310"/>
      <c r="CS72" s="1310"/>
      <c r="CT72" s="1310"/>
      <c r="CU72" s="1310"/>
      <c r="CV72" s="1310" t="s">
        <v>558</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617</v>
      </c>
      <c r="AO73" s="1308"/>
      <c r="AP73" s="1308"/>
      <c r="AQ73" s="1308"/>
      <c r="AR73" s="1308"/>
      <c r="AS73" s="1308"/>
      <c r="AT73" s="1308"/>
      <c r="AU73" s="1308"/>
      <c r="AV73" s="1308"/>
      <c r="AW73" s="1308"/>
      <c r="AX73" s="1308"/>
      <c r="AY73" s="1308"/>
      <c r="AZ73" s="1308"/>
      <c r="BA73" s="1308"/>
      <c r="BB73" s="1308" t="s">
        <v>618</v>
      </c>
      <c r="BC73" s="1308"/>
      <c r="BD73" s="1308"/>
      <c r="BE73" s="1308"/>
      <c r="BF73" s="1308"/>
      <c r="BG73" s="1308"/>
      <c r="BH73" s="1308"/>
      <c r="BI73" s="1308"/>
      <c r="BJ73" s="1308"/>
      <c r="BK73" s="1308"/>
      <c r="BL73" s="1308"/>
      <c r="BM73" s="1308"/>
      <c r="BN73" s="1308"/>
      <c r="BO73" s="1308"/>
      <c r="BP73" s="1305">
        <v>65.3</v>
      </c>
      <c r="BQ73" s="1305"/>
      <c r="BR73" s="1305"/>
      <c r="BS73" s="1305"/>
      <c r="BT73" s="1305"/>
      <c r="BU73" s="1305"/>
      <c r="BV73" s="1305"/>
      <c r="BW73" s="1305"/>
      <c r="BX73" s="1305">
        <v>61.5</v>
      </c>
      <c r="BY73" s="1305"/>
      <c r="BZ73" s="1305"/>
      <c r="CA73" s="1305"/>
      <c r="CB73" s="1305"/>
      <c r="CC73" s="1305"/>
      <c r="CD73" s="1305"/>
      <c r="CE73" s="1305"/>
      <c r="CF73" s="1305">
        <v>61.2</v>
      </c>
      <c r="CG73" s="1305"/>
      <c r="CH73" s="1305"/>
      <c r="CI73" s="1305"/>
      <c r="CJ73" s="1305"/>
      <c r="CK73" s="1305"/>
      <c r="CL73" s="1305"/>
      <c r="CM73" s="1305"/>
      <c r="CN73" s="1305">
        <v>54.7</v>
      </c>
      <c r="CO73" s="1305"/>
      <c r="CP73" s="1305"/>
      <c r="CQ73" s="1305"/>
      <c r="CR73" s="1305"/>
      <c r="CS73" s="1305"/>
      <c r="CT73" s="1305"/>
      <c r="CU73" s="1305"/>
      <c r="CV73" s="1305">
        <v>45.7</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623</v>
      </c>
      <c r="BC75" s="1308"/>
      <c r="BD75" s="1308"/>
      <c r="BE75" s="1308"/>
      <c r="BF75" s="1308"/>
      <c r="BG75" s="1308"/>
      <c r="BH75" s="1308"/>
      <c r="BI75" s="1308"/>
      <c r="BJ75" s="1308"/>
      <c r="BK75" s="1308"/>
      <c r="BL75" s="1308"/>
      <c r="BM75" s="1308"/>
      <c r="BN75" s="1308"/>
      <c r="BO75" s="1308"/>
      <c r="BP75" s="1305">
        <v>8.5</v>
      </c>
      <c r="BQ75" s="1305"/>
      <c r="BR75" s="1305"/>
      <c r="BS75" s="1305"/>
      <c r="BT75" s="1305"/>
      <c r="BU75" s="1305"/>
      <c r="BV75" s="1305"/>
      <c r="BW75" s="1305"/>
      <c r="BX75" s="1305">
        <v>8.5</v>
      </c>
      <c r="BY75" s="1305"/>
      <c r="BZ75" s="1305"/>
      <c r="CA75" s="1305"/>
      <c r="CB75" s="1305"/>
      <c r="CC75" s="1305"/>
      <c r="CD75" s="1305"/>
      <c r="CE75" s="1305"/>
      <c r="CF75" s="1305">
        <v>7.9</v>
      </c>
      <c r="CG75" s="1305"/>
      <c r="CH75" s="1305"/>
      <c r="CI75" s="1305"/>
      <c r="CJ75" s="1305"/>
      <c r="CK75" s="1305"/>
      <c r="CL75" s="1305"/>
      <c r="CM75" s="1305"/>
      <c r="CN75" s="1305">
        <v>7.2</v>
      </c>
      <c r="CO75" s="1305"/>
      <c r="CP75" s="1305"/>
      <c r="CQ75" s="1305"/>
      <c r="CR75" s="1305"/>
      <c r="CS75" s="1305"/>
      <c r="CT75" s="1305"/>
      <c r="CU75" s="1305"/>
      <c r="CV75" s="1305">
        <v>6.3</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620</v>
      </c>
      <c r="AO77" s="1310"/>
      <c r="AP77" s="1310"/>
      <c r="AQ77" s="1310"/>
      <c r="AR77" s="1310"/>
      <c r="AS77" s="1310"/>
      <c r="AT77" s="1310"/>
      <c r="AU77" s="1310"/>
      <c r="AV77" s="1310"/>
      <c r="AW77" s="1310"/>
      <c r="AX77" s="1310"/>
      <c r="AY77" s="1310"/>
      <c r="AZ77" s="1310"/>
      <c r="BA77" s="1310"/>
      <c r="BB77" s="1308" t="s">
        <v>618</v>
      </c>
      <c r="BC77" s="1308"/>
      <c r="BD77" s="1308"/>
      <c r="BE77" s="1308"/>
      <c r="BF77" s="1308"/>
      <c r="BG77" s="1308"/>
      <c r="BH77" s="1308"/>
      <c r="BI77" s="1308"/>
      <c r="BJ77" s="1308"/>
      <c r="BK77" s="1308"/>
      <c r="BL77" s="1308"/>
      <c r="BM77" s="1308"/>
      <c r="BN77" s="1308"/>
      <c r="BO77" s="1308"/>
      <c r="BP77" s="1305">
        <v>33.799999999999997</v>
      </c>
      <c r="BQ77" s="1305"/>
      <c r="BR77" s="1305"/>
      <c r="BS77" s="1305"/>
      <c r="BT77" s="1305"/>
      <c r="BU77" s="1305"/>
      <c r="BV77" s="1305"/>
      <c r="BW77" s="1305"/>
      <c r="BX77" s="1305">
        <v>34.9</v>
      </c>
      <c r="BY77" s="1305"/>
      <c r="BZ77" s="1305"/>
      <c r="CA77" s="1305"/>
      <c r="CB77" s="1305"/>
      <c r="CC77" s="1305"/>
      <c r="CD77" s="1305"/>
      <c r="CE77" s="1305"/>
      <c r="CF77" s="1305">
        <v>53.1</v>
      </c>
      <c r="CG77" s="1305"/>
      <c r="CH77" s="1305"/>
      <c r="CI77" s="1305"/>
      <c r="CJ77" s="1305"/>
      <c r="CK77" s="1305"/>
      <c r="CL77" s="1305"/>
      <c r="CM77" s="1305"/>
      <c r="CN77" s="1305">
        <v>51.2</v>
      </c>
      <c r="CO77" s="1305"/>
      <c r="CP77" s="1305"/>
      <c r="CQ77" s="1305"/>
      <c r="CR77" s="1305"/>
      <c r="CS77" s="1305"/>
      <c r="CT77" s="1305"/>
      <c r="CU77" s="1305"/>
      <c r="CV77" s="1305">
        <v>47.2</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623</v>
      </c>
      <c r="BC79" s="1308"/>
      <c r="BD79" s="1308"/>
      <c r="BE79" s="1308"/>
      <c r="BF79" s="1308"/>
      <c r="BG79" s="1308"/>
      <c r="BH79" s="1308"/>
      <c r="BI79" s="1308"/>
      <c r="BJ79" s="1308"/>
      <c r="BK79" s="1308"/>
      <c r="BL79" s="1308"/>
      <c r="BM79" s="1308"/>
      <c r="BN79" s="1308"/>
      <c r="BO79" s="1308"/>
      <c r="BP79" s="1305">
        <v>7.1</v>
      </c>
      <c r="BQ79" s="1305"/>
      <c r="BR79" s="1305"/>
      <c r="BS79" s="1305"/>
      <c r="BT79" s="1305"/>
      <c r="BU79" s="1305"/>
      <c r="BV79" s="1305"/>
      <c r="BW79" s="1305"/>
      <c r="BX79" s="1305">
        <v>7.2</v>
      </c>
      <c r="BY79" s="1305"/>
      <c r="BZ79" s="1305"/>
      <c r="CA79" s="1305"/>
      <c r="CB79" s="1305"/>
      <c r="CC79" s="1305"/>
      <c r="CD79" s="1305"/>
      <c r="CE79" s="1305"/>
      <c r="CF79" s="1305">
        <v>8.6</v>
      </c>
      <c r="CG79" s="1305"/>
      <c r="CH79" s="1305"/>
      <c r="CI79" s="1305"/>
      <c r="CJ79" s="1305"/>
      <c r="CK79" s="1305"/>
      <c r="CL79" s="1305"/>
      <c r="CM79" s="1305"/>
      <c r="CN79" s="1305">
        <v>8.1999999999999993</v>
      </c>
      <c r="CO79" s="1305"/>
      <c r="CP79" s="1305"/>
      <c r="CQ79" s="1305"/>
      <c r="CR79" s="1305"/>
      <c r="CS79" s="1305"/>
      <c r="CT79" s="1305"/>
      <c r="CU79" s="1305"/>
      <c r="CV79" s="1305">
        <v>7.8</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f3YnwRp/qTVnOxjiSkkxQJJ3unRsk+7Y3k/BvZe3yae7ozamVBBELHK2TRGcv306G/oY+bPFBUwNlDrF+r8uQ==" saltValue="rP0PqcQbwQBAyX0y3FlE9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umJBWqfpQ+xBKWksKG0qeFkOtmiKYQXegavygEDUoK/gpvqAchbiNvsbL++XUhoADhmAM1PFMfTSZEOSFyEvg==" saltValue="yMYmcWqx5sRaUq2iWYY+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CmxCFC7E/PuuprI46feEoOVnWSYU44QFQ56yPRFay/wI9EwFaFgq7pZUVCJ79yxuQ5CP10I+AuVn5NgwpEYKg==" saltValue="HYWXcW/Ke5MbG0H6tB21Z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65982</v>
      </c>
      <c r="E3" s="161"/>
      <c r="F3" s="162">
        <v>53605</v>
      </c>
      <c r="G3" s="163"/>
      <c r="H3" s="164"/>
    </row>
    <row r="4" spans="1:8" x14ac:dyDescent="0.15">
      <c r="A4" s="165"/>
      <c r="B4" s="166"/>
      <c r="C4" s="167"/>
      <c r="D4" s="168">
        <v>41677</v>
      </c>
      <c r="E4" s="169"/>
      <c r="F4" s="170">
        <v>28343</v>
      </c>
      <c r="G4" s="171"/>
      <c r="H4" s="172"/>
    </row>
    <row r="5" spans="1:8" x14ac:dyDescent="0.15">
      <c r="A5" s="153" t="s">
        <v>546</v>
      </c>
      <c r="B5" s="158"/>
      <c r="C5" s="159"/>
      <c r="D5" s="160">
        <v>51094</v>
      </c>
      <c r="E5" s="161"/>
      <c r="F5" s="162">
        <v>58051</v>
      </c>
      <c r="G5" s="163"/>
      <c r="H5" s="164"/>
    </row>
    <row r="6" spans="1:8" x14ac:dyDescent="0.15">
      <c r="A6" s="165"/>
      <c r="B6" s="166"/>
      <c r="C6" s="167"/>
      <c r="D6" s="168">
        <v>37297</v>
      </c>
      <c r="E6" s="169"/>
      <c r="F6" s="170">
        <v>32143</v>
      </c>
      <c r="G6" s="171"/>
      <c r="H6" s="172"/>
    </row>
    <row r="7" spans="1:8" x14ac:dyDescent="0.15">
      <c r="A7" s="153" t="s">
        <v>547</v>
      </c>
      <c r="B7" s="158"/>
      <c r="C7" s="159"/>
      <c r="D7" s="160">
        <v>63740</v>
      </c>
      <c r="E7" s="161"/>
      <c r="F7" s="162">
        <v>65942</v>
      </c>
      <c r="G7" s="163"/>
      <c r="H7" s="164"/>
    </row>
    <row r="8" spans="1:8" x14ac:dyDescent="0.15">
      <c r="A8" s="165"/>
      <c r="B8" s="166"/>
      <c r="C8" s="167"/>
      <c r="D8" s="168">
        <v>41782</v>
      </c>
      <c r="E8" s="169"/>
      <c r="F8" s="170">
        <v>32778</v>
      </c>
      <c r="G8" s="171"/>
      <c r="H8" s="172"/>
    </row>
    <row r="9" spans="1:8" x14ac:dyDescent="0.15">
      <c r="A9" s="153" t="s">
        <v>548</v>
      </c>
      <c r="B9" s="158"/>
      <c r="C9" s="159"/>
      <c r="D9" s="160">
        <v>88545</v>
      </c>
      <c r="E9" s="161"/>
      <c r="F9" s="162">
        <v>68655</v>
      </c>
      <c r="G9" s="163"/>
      <c r="H9" s="164"/>
    </row>
    <row r="10" spans="1:8" x14ac:dyDescent="0.15">
      <c r="A10" s="165"/>
      <c r="B10" s="166"/>
      <c r="C10" s="167"/>
      <c r="D10" s="168">
        <v>58374</v>
      </c>
      <c r="E10" s="169"/>
      <c r="F10" s="170">
        <v>32316</v>
      </c>
      <c r="G10" s="171"/>
      <c r="H10" s="172"/>
    </row>
    <row r="11" spans="1:8" x14ac:dyDescent="0.15">
      <c r="A11" s="153" t="s">
        <v>549</v>
      </c>
      <c r="B11" s="158"/>
      <c r="C11" s="159"/>
      <c r="D11" s="160">
        <v>69444</v>
      </c>
      <c r="E11" s="161"/>
      <c r="F11" s="162">
        <v>66863</v>
      </c>
      <c r="G11" s="163"/>
      <c r="H11" s="164"/>
    </row>
    <row r="12" spans="1:8" x14ac:dyDescent="0.15">
      <c r="A12" s="165"/>
      <c r="B12" s="166"/>
      <c r="C12" s="173"/>
      <c r="D12" s="168">
        <v>47579</v>
      </c>
      <c r="E12" s="169"/>
      <c r="F12" s="170">
        <v>32770</v>
      </c>
      <c r="G12" s="171"/>
      <c r="H12" s="172"/>
    </row>
    <row r="13" spans="1:8" x14ac:dyDescent="0.15">
      <c r="A13" s="153"/>
      <c r="B13" s="158"/>
      <c r="C13" s="174"/>
      <c r="D13" s="175">
        <v>67761</v>
      </c>
      <c r="E13" s="176"/>
      <c r="F13" s="177">
        <v>62623</v>
      </c>
      <c r="G13" s="178"/>
      <c r="H13" s="164"/>
    </row>
    <row r="14" spans="1:8" x14ac:dyDescent="0.15">
      <c r="A14" s="165"/>
      <c r="B14" s="166"/>
      <c r="C14" s="167"/>
      <c r="D14" s="168">
        <v>45342</v>
      </c>
      <c r="E14" s="169"/>
      <c r="F14" s="170">
        <v>31670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9.83</v>
      </c>
      <c r="C19" s="179">
        <f>ROUND(VALUE(SUBSTITUTE(実質収支比率等に係る経年分析!G$48,"▲","-")),2)</f>
        <v>11.64</v>
      </c>
      <c r="D19" s="179">
        <f>ROUND(VALUE(SUBSTITUTE(実質収支比率等に係る経年分析!H$48,"▲","-")),2)</f>
        <v>10.26</v>
      </c>
      <c r="E19" s="179">
        <f>ROUND(VALUE(SUBSTITUTE(実質収支比率等に係る経年分析!I$48,"▲","-")),2)</f>
        <v>5.48</v>
      </c>
      <c r="F19" s="179">
        <f>ROUND(VALUE(SUBSTITUTE(実質収支比率等に係る経年分析!J$48,"▲","-")),2)</f>
        <v>2.96</v>
      </c>
    </row>
    <row r="20" spans="1:11" x14ac:dyDescent="0.15">
      <c r="A20" s="179" t="s">
        <v>55</v>
      </c>
      <c r="B20" s="179">
        <f>ROUND(VALUE(SUBSTITUTE(実質収支比率等に係る経年分析!F$47,"▲","-")),2)</f>
        <v>12.54</v>
      </c>
      <c r="C20" s="179">
        <f>ROUND(VALUE(SUBSTITUTE(実質収支比率等に係る経年分析!G$47,"▲","-")),2)</f>
        <v>12.64</v>
      </c>
      <c r="D20" s="179">
        <f>ROUND(VALUE(SUBSTITUTE(実質収支比率等に係る経年分析!H$47,"▲","-")),2)</f>
        <v>12.75</v>
      </c>
      <c r="E20" s="179">
        <f>ROUND(VALUE(SUBSTITUTE(実質収支比率等に係る経年分析!I$47,"▲","-")),2)</f>
        <v>13</v>
      </c>
      <c r="F20" s="179">
        <f>ROUND(VALUE(SUBSTITUTE(実質収支比率等に係る経年分析!J$47,"▲","-")),2)</f>
        <v>11.7</v>
      </c>
    </row>
    <row r="21" spans="1:11" x14ac:dyDescent="0.15">
      <c r="A21" s="179" t="s">
        <v>56</v>
      </c>
      <c r="B21" s="179">
        <f>IF(ISNUMBER(VALUE(SUBSTITUTE(実質収支比率等に係る経年分析!F$49,"▲","-"))),ROUND(VALUE(SUBSTITUTE(実質収支比率等に係る経年分析!F$49,"▲","-")),2),NA())</f>
        <v>2.57</v>
      </c>
      <c r="C21" s="179">
        <f>IF(ISNUMBER(VALUE(SUBSTITUTE(実質収支比率等に係る経年分析!G$49,"▲","-"))),ROUND(VALUE(SUBSTITUTE(実質収支比率等に係る経年分析!G$49,"▲","-")),2),NA())</f>
        <v>4.22</v>
      </c>
      <c r="D21" s="179">
        <f>IF(ISNUMBER(VALUE(SUBSTITUTE(実質収支比率等に係る経年分析!H$49,"▲","-"))),ROUND(VALUE(SUBSTITUTE(実質収支比率等に係る経年分析!H$49,"▲","-")),2),NA())</f>
        <v>0.91</v>
      </c>
      <c r="E21" s="179">
        <f>IF(ISNUMBER(VALUE(SUBSTITUTE(実質収支比率等に係る経年分析!I$49,"▲","-"))),ROUND(VALUE(SUBSTITUTE(実質収支比率等に係る経年分析!I$49,"▲","-")),2),NA())</f>
        <v>-2.2999999999999998</v>
      </c>
      <c r="F21" s="179">
        <f>IF(ISNUMBER(VALUE(SUBSTITUTE(実質収支比率等に係る経年分析!J$49,"▲","-"))),ROUND(VALUE(SUBSTITUTE(実質収支比率等に係る経年分析!J$49,"▲","-")),2),NA())</f>
        <v>-2.7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0.83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休日夜間診療所特別会計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0.09</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v>
      </c>
    </row>
    <row r="30" spans="1:11" x14ac:dyDescent="0.15">
      <c r="A30" s="180" t="str">
        <f>IF(連結実質赤字比率に係る赤字・黒字の構成分析!C$40="",NA(),連結実質赤字比率に係る赤字・黒字の構成分析!C$40)</f>
        <v>集落排水事業会計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0.63</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0.66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0.87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0.81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2</v>
      </c>
    </row>
    <row r="32" spans="1:11" x14ac:dyDescent="0.15">
      <c r="A32" s="180" t="str">
        <f>IF(連結実質赤字比率に係る赤字・黒字の構成分析!C$38="",NA(),連結実質赤字比率に係る赤字・黒字の構成分析!C$38)</f>
        <v>公共下水道事業会計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1.25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1.44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2.37</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9.68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10.11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5.33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2.82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3.06</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6.33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6.23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3.57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9.35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10.050000000000001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11.55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12.14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13.11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9264</v>
      </c>
      <c r="E42" s="181"/>
      <c r="F42" s="181"/>
      <c r="G42" s="181">
        <f>'実質公債費比率（分子）の構造'!L$52</f>
        <v>8919</v>
      </c>
      <c r="H42" s="181"/>
      <c r="I42" s="181"/>
      <c r="J42" s="181">
        <f>'実質公債費比率（分子）の構造'!M$52</f>
        <v>9041</v>
      </c>
      <c r="K42" s="181"/>
      <c r="L42" s="181"/>
      <c r="M42" s="181">
        <f>'実質公債費比率（分子）の構造'!N$52</f>
        <v>9115</v>
      </c>
      <c r="N42" s="181"/>
      <c r="O42" s="181"/>
      <c r="P42" s="181">
        <f>'実質公債費比率（分子）の構造'!O$52</f>
        <v>9169</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f>'実質公債費比率（分子）の構造'!O$51</f>
        <v>1</v>
      </c>
      <c r="O43" s="181"/>
      <c r="P43" s="181"/>
    </row>
    <row r="44" spans="1:16" x14ac:dyDescent="0.15">
      <c r="A44" s="181" t="s">
        <v>65</v>
      </c>
      <c r="B44" s="181">
        <f>'実質公債費比率（分子）の構造'!K$50</f>
        <v>103</v>
      </c>
      <c r="C44" s="181"/>
      <c r="D44" s="181"/>
      <c r="E44" s="181">
        <f>'実質公債費比率（分子）の構造'!L$50</f>
        <v>94</v>
      </c>
      <c r="F44" s="181"/>
      <c r="G44" s="181"/>
      <c r="H44" s="181">
        <f>'実質公債費比率（分子）の構造'!M$50</f>
        <v>59</v>
      </c>
      <c r="I44" s="181"/>
      <c r="J44" s="181"/>
      <c r="K44" s="181">
        <f>'実質公債費比率（分子）の構造'!N$50</f>
        <v>26</v>
      </c>
      <c r="L44" s="181"/>
      <c r="M44" s="181"/>
      <c r="N44" s="181">
        <f>'実質公債費比率（分子）の構造'!O$50</f>
        <v>15</v>
      </c>
      <c r="O44" s="181"/>
      <c r="P44" s="181"/>
    </row>
    <row r="45" spans="1:16" x14ac:dyDescent="0.15">
      <c r="A45" s="181" t="s">
        <v>66</v>
      </c>
      <c r="B45" s="181">
        <f>'実質公債費比率（分子）の構造'!K$49</f>
        <v>35</v>
      </c>
      <c r="C45" s="181"/>
      <c r="D45" s="181"/>
      <c r="E45" s="181">
        <f>'実質公債費比率（分子）の構造'!L$49</f>
        <v>36</v>
      </c>
      <c r="F45" s="181"/>
      <c r="G45" s="181"/>
      <c r="H45" s="181">
        <f>'実質公債費比率（分子）の構造'!M$49</f>
        <v>36</v>
      </c>
      <c r="I45" s="181"/>
      <c r="J45" s="181"/>
      <c r="K45" s="181">
        <f>'実質公債費比率（分子）の構造'!N$49</f>
        <v>35</v>
      </c>
      <c r="L45" s="181"/>
      <c r="M45" s="181"/>
      <c r="N45" s="181">
        <f>'実質公債費比率（分子）の構造'!O$49</f>
        <v>34</v>
      </c>
      <c r="O45" s="181"/>
      <c r="P45" s="181"/>
    </row>
    <row r="46" spans="1:16" x14ac:dyDescent="0.15">
      <c r="A46" s="181" t="s">
        <v>67</v>
      </c>
      <c r="B46" s="181">
        <f>'実質公債費比率（分子）の構造'!K$48</f>
        <v>3407</v>
      </c>
      <c r="C46" s="181"/>
      <c r="D46" s="181"/>
      <c r="E46" s="181">
        <f>'実質公債費比率（分子）の構造'!L$48</f>
        <v>3437</v>
      </c>
      <c r="F46" s="181"/>
      <c r="G46" s="181"/>
      <c r="H46" s="181">
        <f>'実質公債費比率（分子）の構造'!M$48</f>
        <v>3390</v>
      </c>
      <c r="I46" s="181"/>
      <c r="J46" s="181"/>
      <c r="K46" s="181">
        <f>'実質公債費比率（分子）の構造'!N$48</f>
        <v>3473</v>
      </c>
      <c r="L46" s="181"/>
      <c r="M46" s="181"/>
      <c r="N46" s="181">
        <f>'実質公債費比率（分子）の構造'!O$48</f>
        <v>3330</v>
      </c>
      <c r="O46" s="181"/>
      <c r="P46" s="181"/>
    </row>
    <row r="47" spans="1:16" x14ac:dyDescent="0.15">
      <c r="A47" s="181" t="s">
        <v>68</v>
      </c>
      <c r="B47" s="181">
        <f>'実質公債費比率（分子）の構造'!K$47</f>
        <v>30</v>
      </c>
      <c r="C47" s="181"/>
      <c r="D47" s="181"/>
      <c r="E47" s="181">
        <f>'実質公債費比率（分子）の構造'!L$47</f>
        <v>30</v>
      </c>
      <c r="F47" s="181"/>
      <c r="G47" s="181"/>
      <c r="H47" s="181">
        <f>'実質公債費比率（分子）の構造'!M$47</f>
        <v>30</v>
      </c>
      <c r="I47" s="181"/>
      <c r="J47" s="181"/>
      <c r="K47" s="181">
        <f>'実質公債費比率（分子）の構造'!N$47</f>
        <v>30</v>
      </c>
      <c r="L47" s="181"/>
      <c r="M47" s="181"/>
      <c r="N47" s="181">
        <f>'実質公債費比率（分子）の構造'!O$47</f>
        <v>30</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8330</v>
      </c>
      <c r="C49" s="181"/>
      <c r="D49" s="181"/>
      <c r="E49" s="181">
        <f>'実質公債費比率（分子）の構造'!L$45</f>
        <v>8039</v>
      </c>
      <c r="F49" s="181"/>
      <c r="G49" s="181"/>
      <c r="H49" s="181">
        <f>'実質公債費比率（分子）の構造'!M$45</f>
        <v>7680</v>
      </c>
      <c r="I49" s="181"/>
      <c r="J49" s="181"/>
      <c r="K49" s="181">
        <f>'実質公債費比率（分子）の構造'!N$45</f>
        <v>7507</v>
      </c>
      <c r="L49" s="181"/>
      <c r="M49" s="181"/>
      <c r="N49" s="181">
        <f>'実質公債費比率（分子）の構造'!O$45</f>
        <v>7543</v>
      </c>
      <c r="O49" s="181"/>
      <c r="P49" s="181"/>
    </row>
    <row r="50" spans="1:16" x14ac:dyDescent="0.15">
      <c r="A50" s="181" t="s">
        <v>71</v>
      </c>
      <c r="B50" s="181" t="e">
        <f>NA()</f>
        <v>#N/A</v>
      </c>
      <c r="C50" s="181">
        <f>IF(ISNUMBER('実質公債費比率（分子）の構造'!K$53),'実質公債費比率（分子）の構造'!K$53,NA())</f>
        <v>2641</v>
      </c>
      <c r="D50" s="181" t="e">
        <f>NA()</f>
        <v>#N/A</v>
      </c>
      <c r="E50" s="181" t="e">
        <f>NA()</f>
        <v>#N/A</v>
      </c>
      <c r="F50" s="181">
        <f>IF(ISNUMBER('実質公債費比率（分子）の構造'!L$53),'実質公債費比率（分子）の構造'!L$53,NA())</f>
        <v>2717</v>
      </c>
      <c r="G50" s="181" t="e">
        <f>NA()</f>
        <v>#N/A</v>
      </c>
      <c r="H50" s="181" t="e">
        <f>NA()</f>
        <v>#N/A</v>
      </c>
      <c r="I50" s="181">
        <f>IF(ISNUMBER('実質公債費比率（分子）の構造'!M$53),'実質公債費比率（分子）の構造'!M$53,NA())</f>
        <v>2154</v>
      </c>
      <c r="J50" s="181" t="e">
        <f>NA()</f>
        <v>#N/A</v>
      </c>
      <c r="K50" s="181" t="e">
        <f>NA()</f>
        <v>#N/A</v>
      </c>
      <c r="L50" s="181">
        <f>IF(ISNUMBER('実質公債費比率（分子）の構造'!N$53),'実質公債費比率（分子）の構造'!N$53,NA())</f>
        <v>1956</v>
      </c>
      <c r="M50" s="181" t="e">
        <f>NA()</f>
        <v>#N/A</v>
      </c>
      <c r="N50" s="181" t="e">
        <f>NA()</f>
        <v>#N/A</v>
      </c>
      <c r="O50" s="181">
        <f>IF(ISNUMBER('実質公債費比率（分子）の構造'!O$53),'実質公債費比率（分子）の構造'!O$53,NA())</f>
        <v>1784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85095</v>
      </c>
      <c r="E56" s="180"/>
      <c r="F56" s="180"/>
      <c r="G56" s="180">
        <f>'将来負担比率（分子）の構造'!J$52</f>
        <v>84397</v>
      </c>
      <c r="H56" s="180"/>
      <c r="I56" s="180"/>
      <c r="J56" s="180">
        <f>'将来負担比率（分子）の構造'!K$52</f>
        <v>83750</v>
      </c>
      <c r="K56" s="180"/>
      <c r="L56" s="180"/>
      <c r="M56" s="180">
        <f>'将来負担比率（分子）の構造'!L$52</f>
        <v>84194</v>
      </c>
      <c r="N56" s="180"/>
      <c r="O56" s="180"/>
      <c r="P56" s="180">
        <f>'将来負担比率（分子）の構造'!M$52</f>
        <v>83565</v>
      </c>
    </row>
    <row r="57" spans="1:16" x14ac:dyDescent="0.15">
      <c r="A57" s="180" t="s">
        <v>42</v>
      </c>
      <c r="B57" s="180"/>
      <c r="C57" s="180"/>
      <c r="D57" s="180">
        <f>'将来負担比率（分子）の構造'!I$51</f>
        <v>10730</v>
      </c>
      <c r="E57" s="180"/>
      <c r="F57" s="180"/>
      <c r="G57" s="180">
        <f>'将来負担比率（分子）の構造'!J$51</f>
        <v>9297</v>
      </c>
      <c r="H57" s="180"/>
      <c r="I57" s="180"/>
      <c r="J57" s="180">
        <f>'将来負担比率（分子）の構造'!K$51</f>
        <v>5589</v>
      </c>
      <c r="K57" s="180"/>
      <c r="L57" s="180"/>
      <c r="M57" s="180">
        <f>'将来負担比率（分子）の構造'!L$51</f>
        <v>4653</v>
      </c>
      <c r="N57" s="180"/>
      <c r="O57" s="180"/>
      <c r="P57" s="180">
        <f>'将来負担比率（分子）の構造'!M$51</f>
        <v>5663</v>
      </c>
    </row>
    <row r="58" spans="1:16" x14ac:dyDescent="0.15">
      <c r="A58" s="180" t="s">
        <v>41</v>
      </c>
      <c r="B58" s="180"/>
      <c r="C58" s="180"/>
      <c r="D58" s="180">
        <f>'将来負担比率（分子）の構造'!I$50</f>
        <v>11821</v>
      </c>
      <c r="E58" s="180"/>
      <c r="F58" s="180"/>
      <c r="G58" s="180">
        <f>'将来負担比率（分子）の構造'!J$50</f>
        <v>12220</v>
      </c>
      <c r="H58" s="180"/>
      <c r="I58" s="180"/>
      <c r="J58" s="180">
        <f>'将来負担比率（分子）の構造'!K$50</f>
        <v>13960</v>
      </c>
      <c r="K58" s="180"/>
      <c r="L58" s="180"/>
      <c r="M58" s="180">
        <f>'将来負担比率（分子）の構造'!L$50</f>
        <v>15996</v>
      </c>
      <c r="N58" s="180"/>
      <c r="O58" s="180"/>
      <c r="P58" s="180">
        <f>'将来負担比率（分子）の構造'!M$50</f>
        <v>16287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683</v>
      </c>
      <c r="C61" s="180"/>
      <c r="D61" s="180"/>
      <c r="E61" s="180">
        <f>'将来負担比率（分子）の構造'!J$46</f>
        <v>670</v>
      </c>
      <c r="F61" s="180"/>
      <c r="G61" s="180"/>
      <c r="H61" s="180">
        <f>'将来負担比率（分子）の構造'!K$46</f>
        <v>684</v>
      </c>
      <c r="I61" s="180"/>
      <c r="J61" s="180"/>
      <c r="K61" s="180">
        <f>'将来負担比率（分子）の構造'!L$46</f>
        <v>753</v>
      </c>
      <c r="L61" s="180"/>
      <c r="M61" s="180"/>
      <c r="N61" s="180">
        <f>'将来負担比率（分子）の構造'!M$46</f>
        <v>560</v>
      </c>
      <c r="O61" s="180"/>
      <c r="P61" s="180"/>
    </row>
    <row r="62" spans="1:16" x14ac:dyDescent="0.15">
      <c r="A62" s="180" t="s">
        <v>35</v>
      </c>
      <c r="B62" s="180">
        <f>'将来負担比率（分子）の構造'!I$45</f>
        <v>11846</v>
      </c>
      <c r="C62" s="180"/>
      <c r="D62" s="180"/>
      <c r="E62" s="180">
        <f>'将来負担比率（分子）の構造'!J$45</f>
        <v>11369</v>
      </c>
      <c r="F62" s="180"/>
      <c r="G62" s="180"/>
      <c r="H62" s="180">
        <f>'将来負担比率（分子）の構造'!K$45</f>
        <v>11011</v>
      </c>
      <c r="I62" s="180"/>
      <c r="J62" s="180"/>
      <c r="K62" s="180">
        <f>'将来負担比率（分子）の構造'!L$45</f>
        <v>10995</v>
      </c>
      <c r="L62" s="180"/>
      <c r="M62" s="180"/>
      <c r="N62" s="180">
        <f>'将来負担比率（分子）の構造'!M$45</f>
        <v>10243</v>
      </c>
      <c r="O62" s="180"/>
      <c r="P62" s="180"/>
    </row>
    <row r="63" spans="1:16" x14ac:dyDescent="0.15">
      <c r="A63" s="180" t="s">
        <v>34</v>
      </c>
      <c r="B63" s="180">
        <f>'将来負担比率（分子）の構造'!I$44</f>
        <v>196</v>
      </c>
      <c r="C63" s="180"/>
      <c r="D63" s="180"/>
      <c r="E63" s="180">
        <f>'将来負担比率（分子）の構造'!J$44</f>
        <v>164</v>
      </c>
      <c r="F63" s="180"/>
      <c r="G63" s="180"/>
      <c r="H63" s="180">
        <f>'将来負担比率（分子）の構造'!K$44</f>
        <v>146</v>
      </c>
      <c r="I63" s="180"/>
      <c r="J63" s="180"/>
      <c r="K63" s="180">
        <f>'将来負担比率（分子）の構造'!L$44</f>
        <v>131</v>
      </c>
      <c r="L63" s="180"/>
      <c r="M63" s="180"/>
      <c r="N63" s="180">
        <f>'将来負担比率（分子）の構造'!M$44</f>
        <v>98</v>
      </c>
      <c r="O63" s="180"/>
      <c r="P63" s="180"/>
    </row>
    <row r="64" spans="1:16" x14ac:dyDescent="0.15">
      <c r="A64" s="180" t="s">
        <v>33</v>
      </c>
      <c r="B64" s="180">
        <f>'将来負担比率（分子）の構造'!I$43</f>
        <v>39784</v>
      </c>
      <c r="C64" s="180"/>
      <c r="D64" s="180"/>
      <c r="E64" s="180">
        <f>'将来負担比率（分子）の構造'!J$43</f>
        <v>39873</v>
      </c>
      <c r="F64" s="180"/>
      <c r="G64" s="180"/>
      <c r="H64" s="180">
        <f>'将来負担比率（分子）の構造'!K$43</f>
        <v>38159</v>
      </c>
      <c r="I64" s="180"/>
      <c r="J64" s="180"/>
      <c r="K64" s="180">
        <f>'将来負担比率（分子）の構造'!L$43</f>
        <v>35065</v>
      </c>
      <c r="L64" s="180"/>
      <c r="M64" s="180"/>
      <c r="N64" s="180">
        <f>'将来負担比率（分子）の構造'!M$43</f>
        <v>32322</v>
      </c>
      <c r="O64" s="180"/>
      <c r="P64" s="180"/>
    </row>
    <row r="65" spans="1:16" x14ac:dyDescent="0.15">
      <c r="A65" s="180" t="s">
        <v>32</v>
      </c>
      <c r="B65" s="180">
        <f>'将来負担比率（分子）の構造'!I$42</f>
        <v>223</v>
      </c>
      <c r="C65" s="180"/>
      <c r="D65" s="180"/>
      <c r="E65" s="180">
        <f>'将来負担比率（分子）の構造'!J$42</f>
        <v>132</v>
      </c>
      <c r="F65" s="180"/>
      <c r="G65" s="180"/>
      <c r="H65" s="180">
        <f>'将来負担比率（分子）の構造'!K$42</f>
        <v>75</v>
      </c>
      <c r="I65" s="180"/>
      <c r="J65" s="180"/>
      <c r="K65" s="180">
        <f>'将来負担比率（分子）の構造'!L$42</f>
        <v>50</v>
      </c>
      <c r="L65" s="180"/>
      <c r="M65" s="180"/>
      <c r="N65" s="180">
        <f>'将来負担比率（分子）の構造'!M$42</f>
        <v>1129</v>
      </c>
      <c r="O65" s="180"/>
      <c r="P65" s="180"/>
    </row>
    <row r="66" spans="1:16" x14ac:dyDescent="0.15">
      <c r="A66" s="180" t="s">
        <v>31</v>
      </c>
      <c r="B66" s="180">
        <f>'将来負担比率（分子）の構造'!I$41</f>
        <v>75515</v>
      </c>
      <c r="C66" s="180"/>
      <c r="D66" s="180"/>
      <c r="E66" s="180">
        <f>'将来負担比率（分子）の構造'!J$41</f>
        <v>73228</v>
      </c>
      <c r="F66" s="180"/>
      <c r="G66" s="180"/>
      <c r="H66" s="180">
        <f>'将来負担比率（分子）の構造'!K$41</f>
        <v>72460</v>
      </c>
      <c r="I66" s="180"/>
      <c r="J66" s="180"/>
      <c r="K66" s="180">
        <f>'将来負担比率（分子）の構造'!L$41</f>
        <v>74695</v>
      </c>
      <c r="L66" s="180"/>
      <c r="M66" s="180"/>
      <c r="N66" s="180">
        <f>'将来負担比率（分子）の構造'!M$41</f>
        <v>75291</v>
      </c>
      <c r="O66" s="180"/>
      <c r="P66" s="180"/>
    </row>
    <row r="67" spans="1:16" x14ac:dyDescent="0.15">
      <c r="A67" s="180" t="s">
        <v>75</v>
      </c>
      <c r="B67" s="180" t="e">
        <f>NA()</f>
        <v>#N/A</v>
      </c>
      <c r="C67" s="180">
        <f>IF(ISNUMBER('将来負担比率（分子）の構造'!I$53), IF('将来負担比率（分子）の構造'!I$53 &lt; 0, 0, '将来負担比率（分子）の構造'!I$53), NA())</f>
        <v>20602</v>
      </c>
      <c r="D67" s="180" t="e">
        <f>NA()</f>
        <v>#N/A</v>
      </c>
      <c r="E67" s="180" t="e">
        <f>NA()</f>
        <v>#N/A</v>
      </c>
      <c r="F67" s="180">
        <f>IF(ISNUMBER('将来負担比率（分子）の構造'!J$53), IF('将来負担比率（分子）の構造'!J$53 &lt; 0, 0, '将来負担比率（分子）の構造'!J$53), NA())</f>
        <v>19521</v>
      </c>
      <c r="G67" s="180" t="e">
        <f>NA()</f>
        <v>#N/A</v>
      </c>
      <c r="H67" s="180" t="e">
        <f>NA()</f>
        <v>#N/A</v>
      </c>
      <c r="I67" s="180">
        <f>IF(ISNUMBER('将来負担比率（分子）の構造'!K$53), IF('将来負担比率（分子）の構造'!K$53 &lt; 0, 0, '将来負担比率（分子）の構造'!K$53), NA())</f>
        <v>19237</v>
      </c>
      <c r="J67" s="180" t="e">
        <f>NA()</f>
        <v>#N/A</v>
      </c>
      <c r="K67" s="180" t="e">
        <f>NA()</f>
        <v>#N/A</v>
      </c>
      <c r="L67" s="180">
        <f>IF(ISNUMBER('将来負担比率（分子）の構造'!L$53), IF('将来負担比率（分子）の構造'!L$53 &lt; 0, 0, '将来負担比率（分子）の構造'!L$53), NA())</f>
        <v>16845</v>
      </c>
      <c r="M67" s="180" t="e">
        <f>NA()</f>
        <v>#N/A</v>
      </c>
      <c r="N67" s="180" t="e">
        <f>NA()</f>
        <v>#N/A</v>
      </c>
      <c r="O67" s="180">
        <f>IF(ISNUMBER('将来負担比率（分子）の構造'!M$53), IF('将来負担比率（分子）の構造'!M$53 &lt; 0, 0, '将来負担比率（分子）の構造'!M$53), NA())</f>
        <v>14129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5029</v>
      </c>
      <c r="C72" s="184">
        <f>基金残高に係る経年分析!G55</f>
        <v>5056</v>
      </c>
      <c r="D72" s="184">
        <f>基金残高に係る経年分析!H55</f>
        <v>4576</v>
      </c>
    </row>
    <row r="73" spans="1:16" x14ac:dyDescent="0.15">
      <c r="A73" s="183" t="s">
        <v>78</v>
      </c>
      <c r="B73" s="184">
        <f>基金残高に係る経年分析!F56</f>
        <v>4174</v>
      </c>
      <c r="C73" s="184">
        <f>基金残高に係る経年分析!G56</f>
        <v>4517</v>
      </c>
      <c r="D73" s="184">
        <f>基金残高に係る経年分析!H56</f>
        <v>4539</v>
      </c>
    </row>
    <row r="74" spans="1:16" x14ac:dyDescent="0.15">
      <c r="A74" s="183" t="s">
        <v>79</v>
      </c>
      <c r="B74" s="184">
        <f>基金残高に係る経年分析!F57</f>
        <v>7976</v>
      </c>
      <c r="C74" s="184">
        <f>基金残高に係る経年分析!G57</f>
        <v>8950</v>
      </c>
      <c r="D74" s="184">
        <f>基金残高に係る経年分析!H57</f>
        <v>8932</v>
      </c>
    </row>
  </sheetData>
  <sheetProtection algorithmName="SHA-512" hashValue="ega/kQIrILLWUJpiO654rmQYqWlobkJdqQ51nuhZj9bfxCbA7laPmRjlRboBiW/nlSw8N/kng39lfdZ7Hj8vkA==" saltValue="pTSM24wwIIcwmZFhW2dU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15234823</v>
      </c>
      <c r="S5" s="727"/>
      <c r="T5" s="727"/>
      <c r="U5" s="727"/>
      <c r="V5" s="727"/>
      <c r="W5" s="727"/>
      <c r="X5" s="727"/>
      <c r="Y5" s="773"/>
      <c r="Z5" s="791">
        <v>21.7</v>
      </c>
      <c r="AA5" s="791"/>
      <c r="AB5" s="791"/>
      <c r="AC5" s="791"/>
      <c r="AD5" s="792">
        <v>14436619</v>
      </c>
      <c r="AE5" s="792"/>
      <c r="AF5" s="792"/>
      <c r="AG5" s="792"/>
      <c r="AH5" s="792"/>
      <c r="AI5" s="792"/>
      <c r="AJ5" s="792"/>
      <c r="AK5" s="792"/>
      <c r="AL5" s="774">
        <v>38.299999999999997</v>
      </c>
      <c r="AM5" s="743"/>
      <c r="AN5" s="743"/>
      <c r="AO5" s="775"/>
      <c r="AP5" s="760" t="s">
        <v>227</v>
      </c>
      <c r="AQ5" s="761"/>
      <c r="AR5" s="761"/>
      <c r="AS5" s="761"/>
      <c r="AT5" s="761"/>
      <c r="AU5" s="761"/>
      <c r="AV5" s="761"/>
      <c r="AW5" s="761"/>
      <c r="AX5" s="761"/>
      <c r="AY5" s="761"/>
      <c r="AZ5" s="761"/>
      <c r="BA5" s="761"/>
      <c r="BB5" s="761"/>
      <c r="BC5" s="761"/>
      <c r="BD5" s="761"/>
      <c r="BE5" s="761"/>
      <c r="BF5" s="762"/>
      <c r="BG5" s="661">
        <v>14316392</v>
      </c>
      <c r="BH5" s="664"/>
      <c r="BI5" s="664"/>
      <c r="BJ5" s="664"/>
      <c r="BK5" s="664"/>
      <c r="BL5" s="664"/>
      <c r="BM5" s="664"/>
      <c r="BN5" s="665"/>
      <c r="BO5" s="723">
        <v>94</v>
      </c>
      <c r="BP5" s="723"/>
      <c r="BQ5" s="723"/>
      <c r="BR5" s="723"/>
      <c r="BS5" s="724">
        <v>152503</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554934</v>
      </c>
      <c r="S6" s="664"/>
      <c r="T6" s="664"/>
      <c r="U6" s="664"/>
      <c r="V6" s="664"/>
      <c r="W6" s="664"/>
      <c r="X6" s="664"/>
      <c r="Y6" s="665"/>
      <c r="Z6" s="723">
        <v>0.8</v>
      </c>
      <c r="AA6" s="723"/>
      <c r="AB6" s="723"/>
      <c r="AC6" s="723"/>
      <c r="AD6" s="724">
        <v>554934</v>
      </c>
      <c r="AE6" s="724"/>
      <c r="AF6" s="724"/>
      <c r="AG6" s="724"/>
      <c r="AH6" s="724"/>
      <c r="AI6" s="724"/>
      <c r="AJ6" s="724"/>
      <c r="AK6" s="724"/>
      <c r="AL6" s="666">
        <v>1.5</v>
      </c>
      <c r="AM6" s="667"/>
      <c r="AN6" s="667"/>
      <c r="AO6" s="725"/>
      <c r="AP6" s="658" t="s">
        <v>232</v>
      </c>
      <c r="AQ6" s="659"/>
      <c r="AR6" s="659"/>
      <c r="AS6" s="659"/>
      <c r="AT6" s="659"/>
      <c r="AU6" s="659"/>
      <c r="AV6" s="659"/>
      <c r="AW6" s="659"/>
      <c r="AX6" s="659"/>
      <c r="AY6" s="659"/>
      <c r="AZ6" s="659"/>
      <c r="BA6" s="659"/>
      <c r="BB6" s="659"/>
      <c r="BC6" s="659"/>
      <c r="BD6" s="659"/>
      <c r="BE6" s="659"/>
      <c r="BF6" s="660"/>
      <c r="BG6" s="661">
        <v>14316392</v>
      </c>
      <c r="BH6" s="664"/>
      <c r="BI6" s="664"/>
      <c r="BJ6" s="664"/>
      <c r="BK6" s="664"/>
      <c r="BL6" s="664"/>
      <c r="BM6" s="664"/>
      <c r="BN6" s="665"/>
      <c r="BO6" s="723">
        <v>94</v>
      </c>
      <c r="BP6" s="723"/>
      <c r="BQ6" s="723"/>
      <c r="BR6" s="723"/>
      <c r="BS6" s="724">
        <v>152503</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407759</v>
      </c>
      <c r="CS6" s="664"/>
      <c r="CT6" s="664"/>
      <c r="CU6" s="664"/>
      <c r="CV6" s="664"/>
      <c r="CW6" s="664"/>
      <c r="CX6" s="664"/>
      <c r="CY6" s="665"/>
      <c r="CZ6" s="774">
        <v>0.6</v>
      </c>
      <c r="DA6" s="743"/>
      <c r="DB6" s="743"/>
      <c r="DC6" s="777"/>
      <c r="DD6" s="669" t="s">
        <v>129</v>
      </c>
      <c r="DE6" s="664"/>
      <c r="DF6" s="664"/>
      <c r="DG6" s="664"/>
      <c r="DH6" s="664"/>
      <c r="DI6" s="664"/>
      <c r="DJ6" s="664"/>
      <c r="DK6" s="664"/>
      <c r="DL6" s="664"/>
      <c r="DM6" s="664"/>
      <c r="DN6" s="664"/>
      <c r="DO6" s="664"/>
      <c r="DP6" s="665"/>
      <c r="DQ6" s="669">
        <v>407711</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24758</v>
      </c>
      <c r="S7" s="664"/>
      <c r="T7" s="664"/>
      <c r="U7" s="664"/>
      <c r="V7" s="664"/>
      <c r="W7" s="664"/>
      <c r="X7" s="664"/>
      <c r="Y7" s="665"/>
      <c r="Z7" s="723">
        <v>0</v>
      </c>
      <c r="AA7" s="723"/>
      <c r="AB7" s="723"/>
      <c r="AC7" s="723"/>
      <c r="AD7" s="724">
        <v>24758</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6283778</v>
      </c>
      <c r="BH7" s="664"/>
      <c r="BI7" s="664"/>
      <c r="BJ7" s="664"/>
      <c r="BK7" s="664"/>
      <c r="BL7" s="664"/>
      <c r="BM7" s="664"/>
      <c r="BN7" s="665"/>
      <c r="BO7" s="723">
        <v>41.2</v>
      </c>
      <c r="BP7" s="723"/>
      <c r="BQ7" s="723"/>
      <c r="BR7" s="723"/>
      <c r="BS7" s="724">
        <v>152503</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7684392</v>
      </c>
      <c r="CS7" s="664"/>
      <c r="CT7" s="664"/>
      <c r="CU7" s="664"/>
      <c r="CV7" s="664"/>
      <c r="CW7" s="664"/>
      <c r="CX7" s="664"/>
      <c r="CY7" s="665"/>
      <c r="CZ7" s="723">
        <v>11.3</v>
      </c>
      <c r="DA7" s="723"/>
      <c r="DB7" s="723"/>
      <c r="DC7" s="723"/>
      <c r="DD7" s="669">
        <v>853821</v>
      </c>
      <c r="DE7" s="664"/>
      <c r="DF7" s="664"/>
      <c r="DG7" s="664"/>
      <c r="DH7" s="664"/>
      <c r="DI7" s="664"/>
      <c r="DJ7" s="664"/>
      <c r="DK7" s="664"/>
      <c r="DL7" s="664"/>
      <c r="DM7" s="664"/>
      <c r="DN7" s="664"/>
      <c r="DO7" s="664"/>
      <c r="DP7" s="665"/>
      <c r="DQ7" s="669">
        <v>5673408</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29813</v>
      </c>
      <c r="S8" s="664"/>
      <c r="T8" s="664"/>
      <c r="U8" s="664"/>
      <c r="V8" s="664"/>
      <c r="W8" s="664"/>
      <c r="X8" s="664"/>
      <c r="Y8" s="665"/>
      <c r="Z8" s="723">
        <v>0</v>
      </c>
      <c r="AA8" s="723"/>
      <c r="AB8" s="723"/>
      <c r="AC8" s="723"/>
      <c r="AD8" s="724">
        <v>29813</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224763</v>
      </c>
      <c r="BH8" s="664"/>
      <c r="BI8" s="664"/>
      <c r="BJ8" s="664"/>
      <c r="BK8" s="664"/>
      <c r="BL8" s="664"/>
      <c r="BM8" s="664"/>
      <c r="BN8" s="665"/>
      <c r="BO8" s="723">
        <v>1.5</v>
      </c>
      <c r="BP8" s="723"/>
      <c r="BQ8" s="723"/>
      <c r="BR8" s="723"/>
      <c r="BS8" s="669" t="s">
        <v>129</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22176424</v>
      </c>
      <c r="CS8" s="664"/>
      <c r="CT8" s="664"/>
      <c r="CU8" s="664"/>
      <c r="CV8" s="664"/>
      <c r="CW8" s="664"/>
      <c r="CX8" s="664"/>
      <c r="CY8" s="665"/>
      <c r="CZ8" s="723">
        <v>32.6</v>
      </c>
      <c r="DA8" s="723"/>
      <c r="DB8" s="723"/>
      <c r="DC8" s="723"/>
      <c r="DD8" s="669">
        <v>1597737</v>
      </c>
      <c r="DE8" s="664"/>
      <c r="DF8" s="664"/>
      <c r="DG8" s="664"/>
      <c r="DH8" s="664"/>
      <c r="DI8" s="664"/>
      <c r="DJ8" s="664"/>
      <c r="DK8" s="664"/>
      <c r="DL8" s="664"/>
      <c r="DM8" s="664"/>
      <c r="DN8" s="664"/>
      <c r="DO8" s="664"/>
      <c r="DP8" s="665"/>
      <c r="DQ8" s="669">
        <v>10918521</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26552</v>
      </c>
      <c r="S9" s="664"/>
      <c r="T9" s="664"/>
      <c r="U9" s="664"/>
      <c r="V9" s="664"/>
      <c r="W9" s="664"/>
      <c r="X9" s="664"/>
      <c r="Y9" s="665"/>
      <c r="Z9" s="723">
        <v>0</v>
      </c>
      <c r="AA9" s="723"/>
      <c r="AB9" s="723"/>
      <c r="AC9" s="723"/>
      <c r="AD9" s="724">
        <v>26552</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4970079</v>
      </c>
      <c r="BH9" s="664"/>
      <c r="BI9" s="664"/>
      <c r="BJ9" s="664"/>
      <c r="BK9" s="664"/>
      <c r="BL9" s="664"/>
      <c r="BM9" s="664"/>
      <c r="BN9" s="665"/>
      <c r="BO9" s="723">
        <v>32.6</v>
      </c>
      <c r="BP9" s="723"/>
      <c r="BQ9" s="723"/>
      <c r="BR9" s="723"/>
      <c r="BS9" s="669" t="s">
        <v>129</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6238523</v>
      </c>
      <c r="CS9" s="664"/>
      <c r="CT9" s="664"/>
      <c r="CU9" s="664"/>
      <c r="CV9" s="664"/>
      <c r="CW9" s="664"/>
      <c r="CX9" s="664"/>
      <c r="CY9" s="665"/>
      <c r="CZ9" s="723">
        <v>9.1999999999999993</v>
      </c>
      <c r="DA9" s="723"/>
      <c r="DB9" s="723"/>
      <c r="DC9" s="723"/>
      <c r="DD9" s="669">
        <v>1652601</v>
      </c>
      <c r="DE9" s="664"/>
      <c r="DF9" s="664"/>
      <c r="DG9" s="664"/>
      <c r="DH9" s="664"/>
      <c r="DI9" s="664"/>
      <c r="DJ9" s="664"/>
      <c r="DK9" s="664"/>
      <c r="DL9" s="664"/>
      <c r="DM9" s="664"/>
      <c r="DN9" s="664"/>
      <c r="DO9" s="664"/>
      <c r="DP9" s="665"/>
      <c r="DQ9" s="669">
        <v>4096686</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244</v>
      </c>
      <c r="S10" s="664"/>
      <c r="T10" s="664"/>
      <c r="U10" s="664"/>
      <c r="V10" s="664"/>
      <c r="W10" s="664"/>
      <c r="X10" s="664"/>
      <c r="Y10" s="665"/>
      <c r="Z10" s="723" t="s">
        <v>129</v>
      </c>
      <c r="AA10" s="723"/>
      <c r="AB10" s="723"/>
      <c r="AC10" s="723"/>
      <c r="AD10" s="724" t="s">
        <v>129</v>
      </c>
      <c r="AE10" s="724"/>
      <c r="AF10" s="724"/>
      <c r="AG10" s="724"/>
      <c r="AH10" s="724"/>
      <c r="AI10" s="724"/>
      <c r="AJ10" s="724"/>
      <c r="AK10" s="724"/>
      <c r="AL10" s="666" t="s">
        <v>129</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318692</v>
      </c>
      <c r="BH10" s="664"/>
      <c r="BI10" s="664"/>
      <c r="BJ10" s="664"/>
      <c r="BK10" s="664"/>
      <c r="BL10" s="664"/>
      <c r="BM10" s="664"/>
      <c r="BN10" s="665"/>
      <c r="BO10" s="723">
        <v>2.1</v>
      </c>
      <c r="BP10" s="723"/>
      <c r="BQ10" s="723"/>
      <c r="BR10" s="723"/>
      <c r="BS10" s="669" t="s">
        <v>129</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100374</v>
      </c>
      <c r="CS10" s="664"/>
      <c r="CT10" s="664"/>
      <c r="CU10" s="664"/>
      <c r="CV10" s="664"/>
      <c r="CW10" s="664"/>
      <c r="CX10" s="664"/>
      <c r="CY10" s="665"/>
      <c r="CZ10" s="723">
        <v>0.1</v>
      </c>
      <c r="DA10" s="723"/>
      <c r="DB10" s="723"/>
      <c r="DC10" s="723"/>
      <c r="DD10" s="669" t="s">
        <v>129</v>
      </c>
      <c r="DE10" s="664"/>
      <c r="DF10" s="664"/>
      <c r="DG10" s="664"/>
      <c r="DH10" s="664"/>
      <c r="DI10" s="664"/>
      <c r="DJ10" s="664"/>
      <c r="DK10" s="664"/>
      <c r="DL10" s="664"/>
      <c r="DM10" s="664"/>
      <c r="DN10" s="664"/>
      <c r="DO10" s="664"/>
      <c r="DP10" s="665"/>
      <c r="DQ10" s="669">
        <v>60166</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129</v>
      </c>
      <c r="AA11" s="723"/>
      <c r="AB11" s="723"/>
      <c r="AC11" s="723"/>
      <c r="AD11" s="724" t="s">
        <v>129</v>
      </c>
      <c r="AE11" s="724"/>
      <c r="AF11" s="724"/>
      <c r="AG11" s="724"/>
      <c r="AH11" s="724"/>
      <c r="AI11" s="724"/>
      <c r="AJ11" s="724"/>
      <c r="AK11" s="724"/>
      <c r="AL11" s="666" t="s">
        <v>129</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770244</v>
      </c>
      <c r="BH11" s="664"/>
      <c r="BI11" s="664"/>
      <c r="BJ11" s="664"/>
      <c r="BK11" s="664"/>
      <c r="BL11" s="664"/>
      <c r="BM11" s="664"/>
      <c r="BN11" s="665"/>
      <c r="BO11" s="723">
        <v>5.0999999999999996</v>
      </c>
      <c r="BP11" s="723"/>
      <c r="BQ11" s="723"/>
      <c r="BR11" s="723"/>
      <c r="BS11" s="669">
        <v>152503</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3997517</v>
      </c>
      <c r="CS11" s="664"/>
      <c r="CT11" s="664"/>
      <c r="CU11" s="664"/>
      <c r="CV11" s="664"/>
      <c r="CW11" s="664"/>
      <c r="CX11" s="664"/>
      <c r="CY11" s="665"/>
      <c r="CZ11" s="723">
        <v>5.9</v>
      </c>
      <c r="DA11" s="723"/>
      <c r="DB11" s="723"/>
      <c r="DC11" s="723"/>
      <c r="DD11" s="669">
        <v>664330</v>
      </c>
      <c r="DE11" s="664"/>
      <c r="DF11" s="664"/>
      <c r="DG11" s="664"/>
      <c r="DH11" s="664"/>
      <c r="DI11" s="664"/>
      <c r="DJ11" s="664"/>
      <c r="DK11" s="664"/>
      <c r="DL11" s="664"/>
      <c r="DM11" s="664"/>
      <c r="DN11" s="664"/>
      <c r="DO11" s="664"/>
      <c r="DP11" s="665"/>
      <c r="DQ11" s="669">
        <v>2083520</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2485404</v>
      </c>
      <c r="S12" s="664"/>
      <c r="T12" s="664"/>
      <c r="U12" s="664"/>
      <c r="V12" s="664"/>
      <c r="W12" s="664"/>
      <c r="X12" s="664"/>
      <c r="Y12" s="665"/>
      <c r="Z12" s="723">
        <v>3.5</v>
      </c>
      <c r="AA12" s="723"/>
      <c r="AB12" s="723"/>
      <c r="AC12" s="723"/>
      <c r="AD12" s="724">
        <v>2485404</v>
      </c>
      <c r="AE12" s="724"/>
      <c r="AF12" s="724"/>
      <c r="AG12" s="724"/>
      <c r="AH12" s="724"/>
      <c r="AI12" s="724"/>
      <c r="AJ12" s="724"/>
      <c r="AK12" s="724"/>
      <c r="AL12" s="666">
        <v>6.6</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6850318</v>
      </c>
      <c r="BH12" s="664"/>
      <c r="BI12" s="664"/>
      <c r="BJ12" s="664"/>
      <c r="BK12" s="664"/>
      <c r="BL12" s="664"/>
      <c r="BM12" s="664"/>
      <c r="BN12" s="665"/>
      <c r="BO12" s="723">
        <v>45</v>
      </c>
      <c r="BP12" s="723"/>
      <c r="BQ12" s="723"/>
      <c r="BR12" s="723"/>
      <c r="BS12" s="669" t="s">
        <v>244</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3118222</v>
      </c>
      <c r="CS12" s="664"/>
      <c r="CT12" s="664"/>
      <c r="CU12" s="664"/>
      <c r="CV12" s="664"/>
      <c r="CW12" s="664"/>
      <c r="CX12" s="664"/>
      <c r="CY12" s="665"/>
      <c r="CZ12" s="723">
        <v>4.5999999999999996</v>
      </c>
      <c r="DA12" s="723"/>
      <c r="DB12" s="723"/>
      <c r="DC12" s="723"/>
      <c r="DD12" s="669">
        <v>162461</v>
      </c>
      <c r="DE12" s="664"/>
      <c r="DF12" s="664"/>
      <c r="DG12" s="664"/>
      <c r="DH12" s="664"/>
      <c r="DI12" s="664"/>
      <c r="DJ12" s="664"/>
      <c r="DK12" s="664"/>
      <c r="DL12" s="664"/>
      <c r="DM12" s="664"/>
      <c r="DN12" s="664"/>
      <c r="DO12" s="664"/>
      <c r="DP12" s="665"/>
      <c r="DQ12" s="669">
        <v>1440169</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7869</v>
      </c>
      <c r="S13" s="664"/>
      <c r="T13" s="664"/>
      <c r="U13" s="664"/>
      <c r="V13" s="664"/>
      <c r="W13" s="664"/>
      <c r="X13" s="664"/>
      <c r="Y13" s="665"/>
      <c r="Z13" s="723">
        <v>0</v>
      </c>
      <c r="AA13" s="723"/>
      <c r="AB13" s="723"/>
      <c r="AC13" s="723"/>
      <c r="AD13" s="724">
        <v>7869</v>
      </c>
      <c r="AE13" s="724"/>
      <c r="AF13" s="724"/>
      <c r="AG13" s="724"/>
      <c r="AH13" s="724"/>
      <c r="AI13" s="724"/>
      <c r="AJ13" s="724"/>
      <c r="AK13" s="724"/>
      <c r="AL13" s="666">
        <v>0</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6734024</v>
      </c>
      <c r="BH13" s="664"/>
      <c r="BI13" s="664"/>
      <c r="BJ13" s="664"/>
      <c r="BK13" s="664"/>
      <c r="BL13" s="664"/>
      <c r="BM13" s="664"/>
      <c r="BN13" s="665"/>
      <c r="BO13" s="723">
        <v>44.2</v>
      </c>
      <c r="BP13" s="723"/>
      <c r="BQ13" s="723"/>
      <c r="BR13" s="723"/>
      <c r="BS13" s="669" t="s">
        <v>129</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6665764</v>
      </c>
      <c r="CS13" s="664"/>
      <c r="CT13" s="664"/>
      <c r="CU13" s="664"/>
      <c r="CV13" s="664"/>
      <c r="CW13" s="664"/>
      <c r="CX13" s="664"/>
      <c r="CY13" s="665"/>
      <c r="CZ13" s="723">
        <v>9.8000000000000007</v>
      </c>
      <c r="DA13" s="723"/>
      <c r="DB13" s="723"/>
      <c r="DC13" s="723"/>
      <c r="DD13" s="669">
        <v>2077330</v>
      </c>
      <c r="DE13" s="664"/>
      <c r="DF13" s="664"/>
      <c r="DG13" s="664"/>
      <c r="DH13" s="664"/>
      <c r="DI13" s="664"/>
      <c r="DJ13" s="664"/>
      <c r="DK13" s="664"/>
      <c r="DL13" s="664"/>
      <c r="DM13" s="664"/>
      <c r="DN13" s="664"/>
      <c r="DO13" s="664"/>
      <c r="DP13" s="665"/>
      <c r="DQ13" s="669">
        <v>4541371</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129</v>
      </c>
      <c r="AE14" s="724"/>
      <c r="AF14" s="724"/>
      <c r="AG14" s="724"/>
      <c r="AH14" s="724"/>
      <c r="AI14" s="724"/>
      <c r="AJ14" s="724"/>
      <c r="AK14" s="724"/>
      <c r="AL14" s="666" t="s">
        <v>244</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407250</v>
      </c>
      <c r="BH14" s="664"/>
      <c r="BI14" s="664"/>
      <c r="BJ14" s="664"/>
      <c r="BK14" s="664"/>
      <c r="BL14" s="664"/>
      <c r="BM14" s="664"/>
      <c r="BN14" s="665"/>
      <c r="BO14" s="723">
        <v>2.7</v>
      </c>
      <c r="BP14" s="723"/>
      <c r="BQ14" s="723"/>
      <c r="BR14" s="723"/>
      <c r="BS14" s="669" t="s">
        <v>244</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2246212</v>
      </c>
      <c r="CS14" s="664"/>
      <c r="CT14" s="664"/>
      <c r="CU14" s="664"/>
      <c r="CV14" s="664"/>
      <c r="CW14" s="664"/>
      <c r="CX14" s="664"/>
      <c r="CY14" s="665"/>
      <c r="CZ14" s="723">
        <v>3.3</v>
      </c>
      <c r="DA14" s="723"/>
      <c r="DB14" s="723"/>
      <c r="DC14" s="723"/>
      <c r="DD14" s="669">
        <v>303100</v>
      </c>
      <c r="DE14" s="664"/>
      <c r="DF14" s="664"/>
      <c r="DG14" s="664"/>
      <c r="DH14" s="664"/>
      <c r="DI14" s="664"/>
      <c r="DJ14" s="664"/>
      <c r="DK14" s="664"/>
      <c r="DL14" s="664"/>
      <c r="DM14" s="664"/>
      <c r="DN14" s="664"/>
      <c r="DO14" s="664"/>
      <c r="DP14" s="665"/>
      <c r="DQ14" s="669">
        <v>1850597</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154837</v>
      </c>
      <c r="S15" s="664"/>
      <c r="T15" s="664"/>
      <c r="U15" s="664"/>
      <c r="V15" s="664"/>
      <c r="W15" s="664"/>
      <c r="X15" s="664"/>
      <c r="Y15" s="665"/>
      <c r="Z15" s="723">
        <v>0.2</v>
      </c>
      <c r="AA15" s="723"/>
      <c r="AB15" s="723"/>
      <c r="AC15" s="723"/>
      <c r="AD15" s="724">
        <v>154837</v>
      </c>
      <c r="AE15" s="724"/>
      <c r="AF15" s="724"/>
      <c r="AG15" s="724"/>
      <c r="AH15" s="724"/>
      <c r="AI15" s="724"/>
      <c r="AJ15" s="724"/>
      <c r="AK15" s="724"/>
      <c r="AL15" s="666">
        <v>0.4</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775046</v>
      </c>
      <c r="BH15" s="664"/>
      <c r="BI15" s="664"/>
      <c r="BJ15" s="664"/>
      <c r="BK15" s="664"/>
      <c r="BL15" s="664"/>
      <c r="BM15" s="664"/>
      <c r="BN15" s="665"/>
      <c r="BO15" s="723">
        <v>5.0999999999999996</v>
      </c>
      <c r="BP15" s="723"/>
      <c r="BQ15" s="723"/>
      <c r="BR15" s="723"/>
      <c r="BS15" s="669" t="s">
        <v>244</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7000810</v>
      </c>
      <c r="CS15" s="664"/>
      <c r="CT15" s="664"/>
      <c r="CU15" s="664"/>
      <c r="CV15" s="664"/>
      <c r="CW15" s="664"/>
      <c r="CX15" s="664"/>
      <c r="CY15" s="665"/>
      <c r="CZ15" s="723">
        <v>10.3</v>
      </c>
      <c r="DA15" s="723"/>
      <c r="DB15" s="723"/>
      <c r="DC15" s="723"/>
      <c r="DD15" s="669">
        <v>1519650</v>
      </c>
      <c r="DE15" s="664"/>
      <c r="DF15" s="664"/>
      <c r="DG15" s="664"/>
      <c r="DH15" s="664"/>
      <c r="DI15" s="664"/>
      <c r="DJ15" s="664"/>
      <c r="DK15" s="664"/>
      <c r="DL15" s="664"/>
      <c r="DM15" s="664"/>
      <c r="DN15" s="664"/>
      <c r="DO15" s="664"/>
      <c r="DP15" s="665"/>
      <c r="DQ15" s="669">
        <v>4775077</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129</v>
      </c>
      <c r="AA16" s="723"/>
      <c r="AB16" s="723"/>
      <c r="AC16" s="723"/>
      <c r="AD16" s="724" t="s">
        <v>244</v>
      </c>
      <c r="AE16" s="724"/>
      <c r="AF16" s="724"/>
      <c r="AG16" s="724"/>
      <c r="AH16" s="724"/>
      <c r="AI16" s="724"/>
      <c r="AJ16" s="724"/>
      <c r="AK16" s="724"/>
      <c r="AL16" s="666" t="s">
        <v>129</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244</v>
      </c>
      <c r="BP16" s="723"/>
      <c r="BQ16" s="723"/>
      <c r="BR16" s="723"/>
      <c r="BS16" s="669" t="s">
        <v>244</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382326</v>
      </c>
      <c r="CS16" s="664"/>
      <c r="CT16" s="664"/>
      <c r="CU16" s="664"/>
      <c r="CV16" s="664"/>
      <c r="CW16" s="664"/>
      <c r="CX16" s="664"/>
      <c r="CY16" s="665"/>
      <c r="CZ16" s="723">
        <v>0.6</v>
      </c>
      <c r="DA16" s="723"/>
      <c r="DB16" s="723"/>
      <c r="DC16" s="723"/>
      <c r="DD16" s="669" t="s">
        <v>129</v>
      </c>
      <c r="DE16" s="664"/>
      <c r="DF16" s="664"/>
      <c r="DG16" s="664"/>
      <c r="DH16" s="664"/>
      <c r="DI16" s="664"/>
      <c r="DJ16" s="664"/>
      <c r="DK16" s="664"/>
      <c r="DL16" s="664"/>
      <c r="DM16" s="664"/>
      <c r="DN16" s="664"/>
      <c r="DO16" s="664"/>
      <c r="DP16" s="665"/>
      <c r="DQ16" s="669">
        <v>248948</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62533</v>
      </c>
      <c r="S17" s="664"/>
      <c r="T17" s="664"/>
      <c r="U17" s="664"/>
      <c r="V17" s="664"/>
      <c r="W17" s="664"/>
      <c r="X17" s="664"/>
      <c r="Y17" s="665"/>
      <c r="Z17" s="723">
        <v>0.1</v>
      </c>
      <c r="AA17" s="723"/>
      <c r="AB17" s="723"/>
      <c r="AC17" s="723"/>
      <c r="AD17" s="724">
        <v>62533</v>
      </c>
      <c r="AE17" s="724"/>
      <c r="AF17" s="724"/>
      <c r="AG17" s="724"/>
      <c r="AH17" s="724"/>
      <c r="AI17" s="724"/>
      <c r="AJ17" s="724"/>
      <c r="AK17" s="724"/>
      <c r="AL17" s="666">
        <v>0.2</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244</v>
      </c>
      <c r="BP17" s="723"/>
      <c r="BQ17" s="723"/>
      <c r="BR17" s="723"/>
      <c r="BS17" s="669" t="s">
        <v>129</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7940792</v>
      </c>
      <c r="CS17" s="664"/>
      <c r="CT17" s="664"/>
      <c r="CU17" s="664"/>
      <c r="CV17" s="664"/>
      <c r="CW17" s="664"/>
      <c r="CX17" s="664"/>
      <c r="CY17" s="665"/>
      <c r="CZ17" s="723">
        <v>11.7</v>
      </c>
      <c r="DA17" s="723"/>
      <c r="DB17" s="723"/>
      <c r="DC17" s="723"/>
      <c r="DD17" s="669" t="s">
        <v>244</v>
      </c>
      <c r="DE17" s="664"/>
      <c r="DF17" s="664"/>
      <c r="DG17" s="664"/>
      <c r="DH17" s="664"/>
      <c r="DI17" s="664"/>
      <c r="DJ17" s="664"/>
      <c r="DK17" s="664"/>
      <c r="DL17" s="664"/>
      <c r="DM17" s="664"/>
      <c r="DN17" s="664"/>
      <c r="DO17" s="664"/>
      <c r="DP17" s="665"/>
      <c r="DQ17" s="669">
        <v>7762061</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21745316</v>
      </c>
      <c r="S18" s="664"/>
      <c r="T18" s="664"/>
      <c r="U18" s="664"/>
      <c r="V18" s="664"/>
      <c r="W18" s="664"/>
      <c r="X18" s="664"/>
      <c r="Y18" s="665"/>
      <c r="Z18" s="723">
        <v>30.9</v>
      </c>
      <c r="AA18" s="723"/>
      <c r="AB18" s="723"/>
      <c r="AC18" s="723"/>
      <c r="AD18" s="724">
        <v>19807459</v>
      </c>
      <c r="AE18" s="724"/>
      <c r="AF18" s="724"/>
      <c r="AG18" s="724"/>
      <c r="AH18" s="724"/>
      <c r="AI18" s="724"/>
      <c r="AJ18" s="724"/>
      <c r="AK18" s="724"/>
      <c r="AL18" s="666">
        <v>52.6</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244</v>
      </c>
      <c r="BH18" s="664"/>
      <c r="BI18" s="664"/>
      <c r="BJ18" s="664"/>
      <c r="BK18" s="664"/>
      <c r="BL18" s="664"/>
      <c r="BM18" s="664"/>
      <c r="BN18" s="665"/>
      <c r="BO18" s="723" t="s">
        <v>129</v>
      </c>
      <c r="BP18" s="723"/>
      <c r="BQ18" s="723"/>
      <c r="BR18" s="723"/>
      <c r="BS18" s="669" t="s">
        <v>129</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129</v>
      </c>
      <c r="DA18" s="723"/>
      <c r="DB18" s="723"/>
      <c r="DC18" s="723"/>
      <c r="DD18" s="669" t="s">
        <v>244</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19807459</v>
      </c>
      <c r="S19" s="664"/>
      <c r="T19" s="664"/>
      <c r="U19" s="664"/>
      <c r="V19" s="664"/>
      <c r="W19" s="664"/>
      <c r="X19" s="664"/>
      <c r="Y19" s="665"/>
      <c r="Z19" s="723">
        <v>28.2</v>
      </c>
      <c r="AA19" s="723"/>
      <c r="AB19" s="723"/>
      <c r="AC19" s="723"/>
      <c r="AD19" s="724">
        <v>19807459</v>
      </c>
      <c r="AE19" s="724"/>
      <c r="AF19" s="724"/>
      <c r="AG19" s="724"/>
      <c r="AH19" s="724"/>
      <c r="AI19" s="724"/>
      <c r="AJ19" s="724"/>
      <c r="AK19" s="724"/>
      <c r="AL19" s="666">
        <v>52.6</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918431</v>
      </c>
      <c r="BH19" s="664"/>
      <c r="BI19" s="664"/>
      <c r="BJ19" s="664"/>
      <c r="BK19" s="664"/>
      <c r="BL19" s="664"/>
      <c r="BM19" s="664"/>
      <c r="BN19" s="665"/>
      <c r="BO19" s="723">
        <v>6</v>
      </c>
      <c r="BP19" s="723"/>
      <c r="BQ19" s="723"/>
      <c r="BR19" s="723"/>
      <c r="BS19" s="669" t="s">
        <v>244</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244</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244</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1937857</v>
      </c>
      <c r="S20" s="664"/>
      <c r="T20" s="664"/>
      <c r="U20" s="664"/>
      <c r="V20" s="664"/>
      <c r="W20" s="664"/>
      <c r="X20" s="664"/>
      <c r="Y20" s="665"/>
      <c r="Z20" s="723">
        <v>2.8</v>
      </c>
      <c r="AA20" s="723"/>
      <c r="AB20" s="723"/>
      <c r="AC20" s="723"/>
      <c r="AD20" s="724" t="s">
        <v>129</v>
      </c>
      <c r="AE20" s="724"/>
      <c r="AF20" s="724"/>
      <c r="AG20" s="724"/>
      <c r="AH20" s="724"/>
      <c r="AI20" s="724"/>
      <c r="AJ20" s="724"/>
      <c r="AK20" s="724"/>
      <c r="AL20" s="666" t="s">
        <v>244</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918431</v>
      </c>
      <c r="BH20" s="664"/>
      <c r="BI20" s="664"/>
      <c r="BJ20" s="664"/>
      <c r="BK20" s="664"/>
      <c r="BL20" s="664"/>
      <c r="BM20" s="664"/>
      <c r="BN20" s="665"/>
      <c r="BO20" s="723">
        <v>6</v>
      </c>
      <c r="BP20" s="723"/>
      <c r="BQ20" s="723"/>
      <c r="BR20" s="723"/>
      <c r="BS20" s="669" t="s">
        <v>244</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67959115</v>
      </c>
      <c r="CS20" s="664"/>
      <c r="CT20" s="664"/>
      <c r="CU20" s="664"/>
      <c r="CV20" s="664"/>
      <c r="CW20" s="664"/>
      <c r="CX20" s="664"/>
      <c r="CY20" s="665"/>
      <c r="CZ20" s="723">
        <v>100</v>
      </c>
      <c r="DA20" s="723"/>
      <c r="DB20" s="723"/>
      <c r="DC20" s="723"/>
      <c r="DD20" s="669">
        <v>8831030</v>
      </c>
      <c r="DE20" s="664"/>
      <c r="DF20" s="664"/>
      <c r="DG20" s="664"/>
      <c r="DH20" s="664"/>
      <c r="DI20" s="664"/>
      <c r="DJ20" s="664"/>
      <c r="DK20" s="664"/>
      <c r="DL20" s="664"/>
      <c r="DM20" s="664"/>
      <c r="DN20" s="664"/>
      <c r="DO20" s="664"/>
      <c r="DP20" s="665"/>
      <c r="DQ20" s="669">
        <v>43858235</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244</v>
      </c>
      <c r="S21" s="664"/>
      <c r="T21" s="664"/>
      <c r="U21" s="664"/>
      <c r="V21" s="664"/>
      <c r="W21" s="664"/>
      <c r="X21" s="664"/>
      <c r="Y21" s="665"/>
      <c r="Z21" s="723" t="s">
        <v>129</v>
      </c>
      <c r="AA21" s="723"/>
      <c r="AB21" s="723"/>
      <c r="AC21" s="723"/>
      <c r="AD21" s="724" t="s">
        <v>129</v>
      </c>
      <c r="AE21" s="724"/>
      <c r="AF21" s="724"/>
      <c r="AG21" s="724"/>
      <c r="AH21" s="724"/>
      <c r="AI21" s="724"/>
      <c r="AJ21" s="724"/>
      <c r="AK21" s="724"/>
      <c r="AL21" s="666" t="s">
        <v>129</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120227</v>
      </c>
      <c r="BH21" s="664"/>
      <c r="BI21" s="664"/>
      <c r="BJ21" s="664"/>
      <c r="BK21" s="664"/>
      <c r="BL21" s="664"/>
      <c r="BM21" s="664"/>
      <c r="BN21" s="665"/>
      <c r="BO21" s="723">
        <v>0.8</v>
      </c>
      <c r="BP21" s="723"/>
      <c r="BQ21" s="723"/>
      <c r="BR21" s="723"/>
      <c r="BS21" s="669" t="s">
        <v>244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40326839</v>
      </c>
      <c r="S22" s="664"/>
      <c r="T22" s="664"/>
      <c r="U22" s="664"/>
      <c r="V22" s="664"/>
      <c r="W22" s="664"/>
      <c r="X22" s="664"/>
      <c r="Y22" s="665"/>
      <c r="Z22" s="723">
        <v>57.4</v>
      </c>
      <c r="AA22" s="723"/>
      <c r="AB22" s="723"/>
      <c r="AC22" s="723"/>
      <c r="AD22" s="724">
        <v>37590778</v>
      </c>
      <c r="AE22" s="724"/>
      <c r="AF22" s="724"/>
      <c r="AG22" s="724"/>
      <c r="AH22" s="724"/>
      <c r="AI22" s="724"/>
      <c r="AJ22" s="724"/>
      <c r="AK22" s="724"/>
      <c r="AL22" s="666">
        <v>99.9</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244</v>
      </c>
      <c r="BH22" s="664"/>
      <c r="BI22" s="664"/>
      <c r="BJ22" s="664"/>
      <c r="BK22" s="664"/>
      <c r="BL22" s="664"/>
      <c r="BM22" s="664"/>
      <c r="BN22" s="665"/>
      <c r="BO22" s="723" t="s">
        <v>129</v>
      </c>
      <c r="BP22" s="723"/>
      <c r="BQ22" s="723"/>
      <c r="BR22" s="723"/>
      <c r="BS22" s="669" t="s">
        <v>129</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22125</v>
      </c>
      <c r="S23" s="664"/>
      <c r="T23" s="664"/>
      <c r="U23" s="664"/>
      <c r="V23" s="664"/>
      <c r="W23" s="664"/>
      <c r="X23" s="664"/>
      <c r="Y23" s="665"/>
      <c r="Z23" s="723">
        <v>0</v>
      </c>
      <c r="AA23" s="723"/>
      <c r="AB23" s="723"/>
      <c r="AC23" s="723"/>
      <c r="AD23" s="724">
        <v>22125</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798204</v>
      </c>
      <c r="BH23" s="664"/>
      <c r="BI23" s="664"/>
      <c r="BJ23" s="664"/>
      <c r="BK23" s="664"/>
      <c r="BL23" s="664"/>
      <c r="BM23" s="664"/>
      <c r="BN23" s="665"/>
      <c r="BO23" s="723">
        <v>5.2</v>
      </c>
      <c r="BP23" s="723"/>
      <c r="BQ23" s="723"/>
      <c r="BR23" s="723"/>
      <c r="BS23" s="669" t="s">
        <v>129</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755858</v>
      </c>
      <c r="S24" s="664"/>
      <c r="T24" s="664"/>
      <c r="U24" s="664"/>
      <c r="V24" s="664"/>
      <c r="W24" s="664"/>
      <c r="X24" s="664"/>
      <c r="Y24" s="665"/>
      <c r="Z24" s="723">
        <v>1.1000000000000001</v>
      </c>
      <c r="AA24" s="723"/>
      <c r="AB24" s="723"/>
      <c r="AC24" s="723"/>
      <c r="AD24" s="724" t="s">
        <v>244</v>
      </c>
      <c r="AE24" s="724"/>
      <c r="AF24" s="724"/>
      <c r="AG24" s="724"/>
      <c r="AH24" s="724"/>
      <c r="AI24" s="724"/>
      <c r="AJ24" s="724"/>
      <c r="AK24" s="724"/>
      <c r="AL24" s="666" t="s">
        <v>129</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244</v>
      </c>
      <c r="BP24" s="723"/>
      <c r="BQ24" s="723"/>
      <c r="BR24" s="723"/>
      <c r="BS24" s="669" t="s">
        <v>129</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30841606</v>
      </c>
      <c r="CS24" s="727"/>
      <c r="CT24" s="727"/>
      <c r="CU24" s="727"/>
      <c r="CV24" s="727"/>
      <c r="CW24" s="727"/>
      <c r="CX24" s="727"/>
      <c r="CY24" s="773"/>
      <c r="CZ24" s="774">
        <v>45.4</v>
      </c>
      <c r="DA24" s="743"/>
      <c r="DB24" s="743"/>
      <c r="DC24" s="777"/>
      <c r="DD24" s="772">
        <v>21663554</v>
      </c>
      <c r="DE24" s="727"/>
      <c r="DF24" s="727"/>
      <c r="DG24" s="727"/>
      <c r="DH24" s="727"/>
      <c r="DI24" s="727"/>
      <c r="DJ24" s="727"/>
      <c r="DK24" s="773"/>
      <c r="DL24" s="772">
        <v>21159570</v>
      </c>
      <c r="DM24" s="727"/>
      <c r="DN24" s="727"/>
      <c r="DO24" s="727"/>
      <c r="DP24" s="727"/>
      <c r="DQ24" s="727"/>
      <c r="DR24" s="727"/>
      <c r="DS24" s="727"/>
      <c r="DT24" s="727"/>
      <c r="DU24" s="727"/>
      <c r="DV24" s="773"/>
      <c r="DW24" s="774">
        <v>53.6</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1036563</v>
      </c>
      <c r="S25" s="664"/>
      <c r="T25" s="664"/>
      <c r="U25" s="664"/>
      <c r="V25" s="664"/>
      <c r="W25" s="664"/>
      <c r="X25" s="664"/>
      <c r="Y25" s="665"/>
      <c r="Z25" s="723">
        <v>1.5</v>
      </c>
      <c r="AA25" s="723"/>
      <c r="AB25" s="723"/>
      <c r="AC25" s="723"/>
      <c r="AD25" s="724">
        <v>31802</v>
      </c>
      <c r="AE25" s="724"/>
      <c r="AF25" s="724"/>
      <c r="AG25" s="724"/>
      <c r="AH25" s="724"/>
      <c r="AI25" s="724"/>
      <c r="AJ25" s="724"/>
      <c r="AK25" s="724"/>
      <c r="AL25" s="666">
        <v>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244</v>
      </c>
      <c r="BH25" s="664"/>
      <c r="BI25" s="664"/>
      <c r="BJ25" s="664"/>
      <c r="BK25" s="664"/>
      <c r="BL25" s="664"/>
      <c r="BM25" s="664"/>
      <c r="BN25" s="665"/>
      <c r="BO25" s="723" t="s">
        <v>129</v>
      </c>
      <c r="BP25" s="723"/>
      <c r="BQ25" s="723"/>
      <c r="BR25" s="723"/>
      <c r="BS25" s="669" t="s">
        <v>244</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9830212</v>
      </c>
      <c r="CS25" s="662"/>
      <c r="CT25" s="662"/>
      <c r="CU25" s="662"/>
      <c r="CV25" s="662"/>
      <c r="CW25" s="662"/>
      <c r="CX25" s="662"/>
      <c r="CY25" s="663"/>
      <c r="CZ25" s="666">
        <v>14.5</v>
      </c>
      <c r="DA25" s="695"/>
      <c r="DB25" s="695"/>
      <c r="DC25" s="696"/>
      <c r="DD25" s="669">
        <v>9178608</v>
      </c>
      <c r="DE25" s="662"/>
      <c r="DF25" s="662"/>
      <c r="DG25" s="662"/>
      <c r="DH25" s="662"/>
      <c r="DI25" s="662"/>
      <c r="DJ25" s="662"/>
      <c r="DK25" s="663"/>
      <c r="DL25" s="669">
        <v>9087739</v>
      </c>
      <c r="DM25" s="662"/>
      <c r="DN25" s="662"/>
      <c r="DO25" s="662"/>
      <c r="DP25" s="662"/>
      <c r="DQ25" s="662"/>
      <c r="DR25" s="662"/>
      <c r="DS25" s="662"/>
      <c r="DT25" s="662"/>
      <c r="DU25" s="662"/>
      <c r="DV25" s="663"/>
      <c r="DW25" s="666">
        <v>23</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263553</v>
      </c>
      <c r="S26" s="664"/>
      <c r="T26" s="664"/>
      <c r="U26" s="664"/>
      <c r="V26" s="664"/>
      <c r="W26" s="664"/>
      <c r="X26" s="664"/>
      <c r="Y26" s="665"/>
      <c r="Z26" s="723">
        <v>0.4</v>
      </c>
      <c r="AA26" s="723"/>
      <c r="AB26" s="723"/>
      <c r="AC26" s="723"/>
      <c r="AD26" s="724" t="s">
        <v>244</v>
      </c>
      <c r="AE26" s="724"/>
      <c r="AF26" s="724"/>
      <c r="AG26" s="724"/>
      <c r="AH26" s="724"/>
      <c r="AI26" s="724"/>
      <c r="AJ26" s="724"/>
      <c r="AK26" s="724"/>
      <c r="AL26" s="666" t="s">
        <v>129</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129</v>
      </c>
      <c r="BP26" s="723"/>
      <c r="BQ26" s="723"/>
      <c r="BR26" s="723"/>
      <c r="BS26" s="669" t="s">
        <v>244</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6785695</v>
      </c>
      <c r="CS26" s="664"/>
      <c r="CT26" s="664"/>
      <c r="CU26" s="664"/>
      <c r="CV26" s="664"/>
      <c r="CW26" s="664"/>
      <c r="CX26" s="664"/>
      <c r="CY26" s="665"/>
      <c r="CZ26" s="666">
        <v>10</v>
      </c>
      <c r="DA26" s="695"/>
      <c r="DB26" s="695"/>
      <c r="DC26" s="696"/>
      <c r="DD26" s="669">
        <v>6165177</v>
      </c>
      <c r="DE26" s="664"/>
      <c r="DF26" s="664"/>
      <c r="DG26" s="664"/>
      <c r="DH26" s="664"/>
      <c r="DI26" s="664"/>
      <c r="DJ26" s="664"/>
      <c r="DK26" s="665"/>
      <c r="DL26" s="669" t="s">
        <v>244</v>
      </c>
      <c r="DM26" s="664"/>
      <c r="DN26" s="664"/>
      <c r="DO26" s="664"/>
      <c r="DP26" s="664"/>
      <c r="DQ26" s="664"/>
      <c r="DR26" s="664"/>
      <c r="DS26" s="664"/>
      <c r="DT26" s="664"/>
      <c r="DU26" s="664"/>
      <c r="DV26" s="665"/>
      <c r="DW26" s="666" t="s">
        <v>244</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7505031</v>
      </c>
      <c r="S27" s="664"/>
      <c r="T27" s="664"/>
      <c r="U27" s="664"/>
      <c r="V27" s="664"/>
      <c r="W27" s="664"/>
      <c r="X27" s="664"/>
      <c r="Y27" s="665"/>
      <c r="Z27" s="723">
        <v>10.7</v>
      </c>
      <c r="AA27" s="723"/>
      <c r="AB27" s="723"/>
      <c r="AC27" s="723"/>
      <c r="AD27" s="724" t="s">
        <v>129</v>
      </c>
      <c r="AE27" s="724"/>
      <c r="AF27" s="724"/>
      <c r="AG27" s="724"/>
      <c r="AH27" s="724"/>
      <c r="AI27" s="724"/>
      <c r="AJ27" s="724"/>
      <c r="AK27" s="724"/>
      <c r="AL27" s="666" t="s">
        <v>129</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15234823</v>
      </c>
      <c r="BH27" s="664"/>
      <c r="BI27" s="664"/>
      <c r="BJ27" s="664"/>
      <c r="BK27" s="664"/>
      <c r="BL27" s="664"/>
      <c r="BM27" s="664"/>
      <c r="BN27" s="665"/>
      <c r="BO27" s="723">
        <v>100</v>
      </c>
      <c r="BP27" s="723"/>
      <c r="BQ27" s="723"/>
      <c r="BR27" s="723"/>
      <c r="BS27" s="669">
        <v>152503</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13071258</v>
      </c>
      <c r="CS27" s="662"/>
      <c r="CT27" s="662"/>
      <c r="CU27" s="662"/>
      <c r="CV27" s="662"/>
      <c r="CW27" s="662"/>
      <c r="CX27" s="662"/>
      <c r="CY27" s="663"/>
      <c r="CZ27" s="666">
        <v>19.2</v>
      </c>
      <c r="DA27" s="695"/>
      <c r="DB27" s="695"/>
      <c r="DC27" s="696"/>
      <c r="DD27" s="669">
        <v>4723541</v>
      </c>
      <c r="DE27" s="662"/>
      <c r="DF27" s="662"/>
      <c r="DG27" s="662"/>
      <c r="DH27" s="662"/>
      <c r="DI27" s="662"/>
      <c r="DJ27" s="662"/>
      <c r="DK27" s="663"/>
      <c r="DL27" s="669">
        <v>4706593</v>
      </c>
      <c r="DM27" s="662"/>
      <c r="DN27" s="662"/>
      <c r="DO27" s="662"/>
      <c r="DP27" s="662"/>
      <c r="DQ27" s="662"/>
      <c r="DR27" s="662"/>
      <c r="DS27" s="662"/>
      <c r="DT27" s="662"/>
      <c r="DU27" s="662"/>
      <c r="DV27" s="663"/>
      <c r="DW27" s="666">
        <v>11.9</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244</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7940136</v>
      </c>
      <c r="CS28" s="664"/>
      <c r="CT28" s="664"/>
      <c r="CU28" s="664"/>
      <c r="CV28" s="664"/>
      <c r="CW28" s="664"/>
      <c r="CX28" s="664"/>
      <c r="CY28" s="665"/>
      <c r="CZ28" s="666">
        <v>11.7</v>
      </c>
      <c r="DA28" s="695"/>
      <c r="DB28" s="695"/>
      <c r="DC28" s="696"/>
      <c r="DD28" s="669">
        <v>7761405</v>
      </c>
      <c r="DE28" s="664"/>
      <c r="DF28" s="664"/>
      <c r="DG28" s="664"/>
      <c r="DH28" s="664"/>
      <c r="DI28" s="664"/>
      <c r="DJ28" s="664"/>
      <c r="DK28" s="665"/>
      <c r="DL28" s="669">
        <v>7365238</v>
      </c>
      <c r="DM28" s="664"/>
      <c r="DN28" s="664"/>
      <c r="DO28" s="664"/>
      <c r="DP28" s="664"/>
      <c r="DQ28" s="664"/>
      <c r="DR28" s="664"/>
      <c r="DS28" s="664"/>
      <c r="DT28" s="664"/>
      <c r="DU28" s="664"/>
      <c r="DV28" s="665"/>
      <c r="DW28" s="666">
        <v>18.600000000000001</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5086561</v>
      </c>
      <c r="S29" s="664"/>
      <c r="T29" s="664"/>
      <c r="U29" s="664"/>
      <c r="V29" s="664"/>
      <c r="W29" s="664"/>
      <c r="X29" s="664"/>
      <c r="Y29" s="665"/>
      <c r="Z29" s="723">
        <v>7.2</v>
      </c>
      <c r="AA29" s="723"/>
      <c r="AB29" s="723"/>
      <c r="AC29" s="723"/>
      <c r="AD29" s="724" t="s">
        <v>244</v>
      </c>
      <c r="AE29" s="724"/>
      <c r="AF29" s="724"/>
      <c r="AG29" s="724"/>
      <c r="AH29" s="724"/>
      <c r="AI29" s="724"/>
      <c r="AJ29" s="724"/>
      <c r="AK29" s="724"/>
      <c r="AL29" s="666" t="s">
        <v>244</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7939465</v>
      </c>
      <c r="CS29" s="662"/>
      <c r="CT29" s="662"/>
      <c r="CU29" s="662"/>
      <c r="CV29" s="662"/>
      <c r="CW29" s="662"/>
      <c r="CX29" s="662"/>
      <c r="CY29" s="663"/>
      <c r="CZ29" s="666">
        <v>11.7</v>
      </c>
      <c r="DA29" s="695"/>
      <c r="DB29" s="695"/>
      <c r="DC29" s="696"/>
      <c r="DD29" s="669">
        <v>7760734</v>
      </c>
      <c r="DE29" s="662"/>
      <c r="DF29" s="662"/>
      <c r="DG29" s="662"/>
      <c r="DH29" s="662"/>
      <c r="DI29" s="662"/>
      <c r="DJ29" s="662"/>
      <c r="DK29" s="663"/>
      <c r="DL29" s="669">
        <v>7364567</v>
      </c>
      <c r="DM29" s="662"/>
      <c r="DN29" s="662"/>
      <c r="DO29" s="662"/>
      <c r="DP29" s="662"/>
      <c r="DQ29" s="662"/>
      <c r="DR29" s="662"/>
      <c r="DS29" s="662"/>
      <c r="DT29" s="662"/>
      <c r="DU29" s="662"/>
      <c r="DV29" s="663"/>
      <c r="DW29" s="666">
        <v>18.600000000000001</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287164</v>
      </c>
      <c r="S30" s="664"/>
      <c r="T30" s="664"/>
      <c r="U30" s="664"/>
      <c r="V30" s="664"/>
      <c r="W30" s="664"/>
      <c r="X30" s="664"/>
      <c r="Y30" s="665"/>
      <c r="Z30" s="723">
        <v>0.4</v>
      </c>
      <c r="AA30" s="723"/>
      <c r="AB30" s="723"/>
      <c r="AC30" s="723"/>
      <c r="AD30" s="724" t="s">
        <v>129</v>
      </c>
      <c r="AE30" s="724"/>
      <c r="AF30" s="724"/>
      <c r="AG30" s="724"/>
      <c r="AH30" s="724"/>
      <c r="AI30" s="724"/>
      <c r="AJ30" s="724"/>
      <c r="AK30" s="724"/>
      <c r="AL30" s="666" t="s">
        <v>129</v>
      </c>
      <c r="AM30" s="667"/>
      <c r="AN30" s="667"/>
      <c r="AO30" s="725"/>
      <c r="AP30" s="751" t="s">
        <v>309</v>
      </c>
      <c r="AQ30" s="752"/>
      <c r="AR30" s="752"/>
      <c r="AS30" s="752"/>
      <c r="AT30" s="757" t="s">
        <v>310</v>
      </c>
      <c r="AU30" s="230"/>
      <c r="AV30" s="230"/>
      <c r="AW30" s="230"/>
      <c r="AX30" s="760" t="s">
        <v>187</v>
      </c>
      <c r="AY30" s="761"/>
      <c r="AZ30" s="761"/>
      <c r="BA30" s="761"/>
      <c r="BB30" s="761"/>
      <c r="BC30" s="761"/>
      <c r="BD30" s="761"/>
      <c r="BE30" s="761"/>
      <c r="BF30" s="762"/>
      <c r="BG30" s="741">
        <v>98.8</v>
      </c>
      <c r="BH30" s="742"/>
      <c r="BI30" s="742"/>
      <c r="BJ30" s="742"/>
      <c r="BK30" s="742"/>
      <c r="BL30" s="742"/>
      <c r="BM30" s="743">
        <v>95.4</v>
      </c>
      <c r="BN30" s="742"/>
      <c r="BO30" s="742"/>
      <c r="BP30" s="742"/>
      <c r="BQ30" s="744"/>
      <c r="BR30" s="741">
        <v>98.7</v>
      </c>
      <c r="BS30" s="742"/>
      <c r="BT30" s="742"/>
      <c r="BU30" s="742"/>
      <c r="BV30" s="742"/>
      <c r="BW30" s="742"/>
      <c r="BX30" s="743">
        <v>95.4</v>
      </c>
      <c r="BY30" s="742"/>
      <c r="BZ30" s="742"/>
      <c r="CA30" s="742"/>
      <c r="CB30" s="744"/>
      <c r="CD30" s="747"/>
      <c r="CE30" s="748"/>
      <c r="CF30" s="705" t="s">
        <v>311</v>
      </c>
      <c r="CG30" s="702"/>
      <c r="CH30" s="702"/>
      <c r="CI30" s="702"/>
      <c r="CJ30" s="702"/>
      <c r="CK30" s="702"/>
      <c r="CL30" s="702"/>
      <c r="CM30" s="702"/>
      <c r="CN30" s="702"/>
      <c r="CO30" s="702"/>
      <c r="CP30" s="702"/>
      <c r="CQ30" s="703"/>
      <c r="CR30" s="661">
        <v>7499541</v>
      </c>
      <c r="CS30" s="664"/>
      <c r="CT30" s="664"/>
      <c r="CU30" s="664"/>
      <c r="CV30" s="664"/>
      <c r="CW30" s="664"/>
      <c r="CX30" s="664"/>
      <c r="CY30" s="665"/>
      <c r="CZ30" s="666">
        <v>11</v>
      </c>
      <c r="DA30" s="695"/>
      <c r="DB30" s="695"/>
      <c r="DC30" s="696"/>
      <c r="DD30" s="669">
        <v>7350975</v>
      </c>
      <c r="DE30" s="664"/>
      <c r="DF30" s="664"/>
      <c r="DG30" s="664"/>
      <c r="DH30" s="664"/>
      <c r="DI30" s="664"/>
      <c r="DJ30" s="664"/>
      <c r="DK30" s="665"/>
      <c r="DL30" s="669">
        <v>6954808</v>
      </c>
      <c r="DM30" s="664"/>
      <c r="DN30" s="664"/>
      <c r="DO30" s="664"/>
      <c r="DP30" s="664"/>
      <c r="DQ30" s="664"/>
      <c r="DR30" s="664"/>
      <c r="DS30" s="664"/>
      <c r="DT30" s="664"/>
      <c r="DU30" s="664"/>
      <c r="DV30" s="665"/>
      <c r="DW30" s="666">
        <v>17.600000000000001</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517831</v>
      </c>
      <c r="S31" s="664"/>
      <c r="T31" s="664"/>
      <c r="U31" s="664"/>
      <c r="V31" s="664"/>
      <c r="W31" s="664"/>
      <c r="X31" s="664"/>
      <c r="Y31" s="665"/>
      <c r="Z31" s="723">
        <v>0.7</v>
      </c>
      <c r="AA31" s="723"/>
      <c r="AB31" s="723"/>
      <c r="AC31" s="723"/>
      <c r="AD31" s="724" t="s">
        <v>244</v>
      </c>
      <c r="AE31" s="724"/>
      <c r="AF31" s="724"/>
      <c r="AG31" s="724"/>
      <c r="AH31" s="724"/>
      <c r="AI31" s="724"/>
      <c r="AJ31" s="724"/>
      <c r="AK31" s="724"/>
      <c r="AL31" s="666" t="s">
        <v>244</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99.2</v>
      </c>
      <c r="BH31" s="662"/>
      <c r="BI31" s="662"/>
      <c r="BJ31" s="662"/>
      <c r="BK31" s="662"/>
      <c r="BL31" s="662"/>
      <c r="BM31" s="667">
        <v>96.7</v>
      </c>
      <c r="BN31" s="740"/>
      <c r="BO31" s="740"/>
      <c r="BP31" s="740"/>
      <c r="BQ31" s="701"/>
      <c r="BR31" s="739">
        <v>99.2</v>
      </c>
      <c r="BS31" s="662"/>
      <c r="BT31" s="662"/>
      <c r="BU31" s="662"/>
      <c r="BV31" s="662"/>
      <c r="BW31" s="662"/>
      <c r="BX31" s="667">
        <v>97.2</v>
      </c>
      <c r="BY31" s="740"/>
      <c r="BZ31" s="740"/>
      <c r="CA31" s="740"/>
      <c r="CB31" s="701"/>
      <c r="CD31" s="747"/>
      <c r="CE31" s="748"/>
      <c r="CF31" s="705" t="s">
        <v>315</v>
      </c>
      <c r="CG31" s="702"/>
      <c r="CH31" s="702"/>
      <c r="CI31" s="702"/>
      <c r="CJ31" s="702"/>
      <c r="CK31" s="702"/>
      <c r="CL31" s="702"/>
      <c r="CM31" s="702"/>
      <c r="CN31" s="702"/>
      <c r="CO31" s="702"/>
      <c r="CP31" s="702"/>
      <c r="CQ31" s="703"/>
      <c r="CR31" s="661">
        <v>439924</v>
      </c>
      <c r="CS31" s="662"/>
      <c r="CT31" s="662"/>
      <c r="CU31" s="662"/>
      <c r="CV31" s="662"/>
      <c r="CW31" s="662"/>
      <c r="CX31" s="662"/>
      <c r="CY31" s="663"/>
      <c r="CZ31" s="666">
        <v>0.6</v>
      </c>
      <c r="DA31" s="695"/>
      <c r="DB31" s="695"/>
      <c r="DC31" s="696"/>
      <c r="DD31" s="669">
        <v>409759</v>
      </c>
      <c r="DE31" s="662"/>
      <c r="DF31" s="662"/>
      <c r="DG31" s="662"/>
      <c r="DH31" s="662"/>
      <c r="DI31" s="662"/>
      <c r="DJ31" s="662"/>
      <c r="DK31" s="663"/>
      <c r="DL31" s="669">
        <v>409759</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1531882</v>
      </c>
      <c r="S32" s="664"/>
      <c r="T32" s="664"/>
      <c r="U32" s="664"/>
      <c r="V32" s="664"/>
      <c r="W32" s="664"/>
      <c r="X32" s="664"/>
      <c r="Y32" s="665"/>
      <c r="Z32" s="723">
        <v>2.2000000000000002</v>
      </c>
      <c r="AA32" s="723"/>
      <c r="AB32" s="723"/>
      <c r="AC32" s="723"/>
      <c r="AD32" s="724" t="s">
        <v>244</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98.4</v>
      </c>
      <c r="BH32" s="677"/>
      <c r="BI32" s="677"/>
      <c r="BJ32" s="677"/>
      <c r="BK32" s="677"/>
      <c r="BL32" s="677"/>
      <c r="BM32" s="721">
        <v>93.9</v>
      </c>
      <c r="BN32" s="677"/>
      <c r="BO32" s="677"/>
      <c r="BP32" s="677"/>
      <c r="BQ32" s="714"/>
      <c r="BR32" s="738">
        <v>98.1</v>
      </c>
      <c r="BS32" s="677"/>
      <c r="BT32" s="677"/>
      <c r="BU32" s="677"/>
      <c r="BV32" s="677"/>
      <c r="BW32" s="677"/>
      <c r="BX32" s="721">
        <v>93.3</v>
      </c>
      <c r="BY32" s="677"/>
      <c r="BZ32" s="677"/>
      <c r="CA32" s="677"/>
      <c r="CB32" s="714"/>
      <c r="CD32" s="749"/>
      <c r="CE32" s="750"/>
      <c r="CF32" s="705" t="s">
        <v>318</v>
      </c>
      <c r="CG32" s="702"/>
      <c r="CH32" s="702"/>
      <c r="CI32" s="702"/>
      <c r="CJ32" s="702"/>
      <c r="CK32" s="702"/>
      <c r="CL32" s="702"/>
      <c r="CM32" s="702"/>
      <c r="CN32" s="702"/>
      <c r="CO32" s="702"/>
      <c r="CP32" s="702"/>
      <c r="CQ32" s="703"/>
      <c r="CR32" s="661">
        <v>671</v>
      </c>
      <c r="CS32" s="664"/>
      <c r="CT32" s="664"/>
      <c r="CU32" s="664"/>
      <c r="CV32" s="664"/>
      <c r="CW32" s="664"/>
      <c r="CX32" s="664"/>
      <c r="CY32" s="665"/>
      <c r="CZ32" s="666">
        <v>0</v>
      </c>
      <c r="DA32" s="695"/>
      <c r="DB32" s="695"/>
      <c r="DC32" s="696"/>
      <c r="DD32" s="669">
        <v>671</v>
      </c>
      <c r="DE32" s="664"/>
      <c r="DF32" s="664"/>
      <c r="DG32" s="664"/>
      <c r="DH32" s="664"/>
      <c r="DI32" s="664"/>
      <c r="DJ32" s="664"/>
      <c r="DK32" s="665"/>
      <c r="DL32" s="669">
        <v>671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2288356</v>
      </c>
      <c r="S33" s="664"/>
      <c r="T33" s="664"/>
      <c r="U33" s="664"/>
      <c r="V33" s="664"/>
      <c r="W33" s="664"/>
      <c r="X33" s="664"/>
      <c r="Y33" s="665"/>
      <c r="Z33" s="723">
        <v>3.3</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27904153</v>
      </c>
      <c r="CS33" s="662"/>
      <c r="CT33" s="662"/>
      <c r="CU33" s="662"/>
      <c r="CV33" s="662"/>
      <c r="CW33" s="662"/>
      <c r="CX33" s="662"/>
      <c r="CY33" s="663"/>
      <c r="CZ33" s="666">
        <v>41.1</v>
      </c>
      <c r="DA33" s="695"/>
      <c r="DB33" s="695"/>
      <c r="DC33" s="696"/>
      <c r="DD33" s="669">
        <v>21008164</v>
      </c>
      <c r="DE33" s="662"/>
      <c r="DF33" s="662"/>
      <c r="DG33" s="662"/>
      <c r="DH33" s="662"/>
      <c r="DI33" s="662"/>
      <c r="DJ33" s="662"/>
      <c r="DK33" s="663"/>
      <c r="DL33" s="669">
        <v>14449259</v>
      </c>
      <c r="DM33" s="662"/>
      <c r="DN33" s="662"/>
      <c r="DO33" s="662"/>
      <c r="DP33" s="662"/>
      <c r="DQ33" s="662"/>
      <c r="DR33" s="662"/>
      <c r="DS33" s="662"/>
      <c r="DT33" s="662"/>
      <c r="DU33" s="662"/>
      <c r="DV33" s="663"/>
      <c r="DW33" s="666">
        <v>36.6</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2516567</v>
      </c>
      <c r="S34" s="664"/>
      <c r="T34" s="664"/>
      <c r="U34" s="664"/>
      <c r="V34" s="664"/>
      <c r="W34" s="664"/>
      <c r="X34" s="664"/>
      <c r="Y34" s="665"/>
      <c r="Z34" s="723">
        <v>3.6</v>
      </c>
      <c r="AA34" s="723"/>
      <c r="AB34" s="723"/>
      <c r="AC34" s="723"/>
      <c r="AD34" s="724">
        <v>1077</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8277595</v>
      </c>
      <c r="CS34" s="664"/>
      <c r="CT34" s="664"/>
      <c r="CU34" s="664"/>
      <c r="CV34" s="664"/>
      <c r="CW34" s="664"/>
      <c r="CX34" s="664"/>
      <c r="CY34" s="665"/>
      <c r="CZ34" s="666">
        <v>12.2</v>
      </c>
      <c r="DA34" s="695"/>
      <c r="DB34" s="695"/>
      <c r="DC34" s="696"/>
      <c r="DD34" s="669">
        <v>5969208</v>
      </c>
      <c r="DE34" s="664"/>
      <c r="DF34" s="664"/>
      <c r="DG34" s="664"/>
      <c r="DH34" s="664"/>
      <c r="DI34" s="664"/>
      <c r="DJ34" s="664"/>
      <c r="DK34" s="665"/>
      <c r="DL34" s="669">
        <v>5536681</v>
      </c>
      <c r="DM34" s="664"/>
      <c r="DN34" s="664"/>
      <c r="DO34" s="664"/>
      <c r="DP34" s="664"/>
      <c r="DQ34" s="664"/>
      <c r="DR34" s="664"/>
      <c r="DS34" s="664"/>
      <c r="DT34" s="664"/>
      <c r="DU34" s="664"/>
      <c r="DV34" s="665"/>
      <c r="DW34" s="666">
        <v>14</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8139200</v>
      </c>
      <c r="S35" s="664"/>
      <c r="T35" s="664"/>
      <c r="U35" s="664"/>
      <c r="V35" s="664"/>
      <c r="W35" s="664"/>
      <c r="X35" s="664"/>
      <c r="Y35" s="665"/>
      <c r="Z35" s="723">
        <v>11.6</v>
      </c>
      <c r="AA35" s="723"/>
      <c r="AB35" s="723"/>
      <c r="AC35" s="723"/>
      <c r="AD35" s="724" t="s">
        <v>244</v>
      </c>
      <c r="AE35" s="724"/>
      <c r="AF35" s="724"/>
      <c r="AG35" s="724"/>
      <c r="AH35" s="724"/>
      <c r="AI35" s="724"/>
      <c r="AJ35" s="724"/>
      <c r="AK35" s="724"/>
      <c r="AL35" s="666" t="s">
        <v>129</v>
      </c>
      <c r="AM35" s="667"/>
      <c r="AN35" s="667"/>
      <c r="AO35" s="725"/>
      <c r="AP35" s="234"/>
      <c r="AQ35" s="729" t="s">
        <v>326</v>
      </c>
      <c r="AR35" s="730"/>
      <c r="AS35" s="730"/>
      <c r="AT35" s="730"/>
      <c r="AU35" s="730"/>
      <c r="AV35" s="730"/>
      <c r="AW35" s="730"/>
      <c r="AX35" s="730"/>
      <c r="AY35" s="731"/>
      <c r="AZ35" s="726">
        <v>10202375</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1197793</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1937270</v>
      </c>
      <c r="CS35" s="662"/>
      <c r="CT35" s="662"/>
      <c r="CU35" s="662"/>
      <c r="CV35" s="662"/>
      <c r="CW35" s="662"/>
      <c r="CX35" s="662"/>
      <c r="CY35" s="663"/>
      <c r="CZ35" s="666">
        <v>2.9</v>
      </c>
      <c r="DA35" s="695"/>
      <c r="DB35" s="695"/>
      <c r="DC35" s="696"/>
      <c r="DD35" s="669">
        <v>1689658</v>
      </c>
      <c r="DE35" s="662"/>
      <c r="DF35" s="662"/>
      <c r="DG35" s="662"/>
      <c r="DH35" s="662"/>
      <c r="DI35" s="662"/>
      <c r="DJ35" s="662"/>
      <c r="DK35" s="663"/>
      <c r="DL35" s="669">
        <v>1237009</v>
      </c>
      <c r="DM35" s="662"/>
      <c r="DN35" s="662"/>
      <c r="DO35" s="662"/>
      <c r="DP35" s="662"/>
      <c r="DQ35" s="662"/>
      <c r="DR35" s="662"/>
      <c r="DS35" s="662"/>
      <c r="DT35" s="662"/>
      <c r="DU35" s="662"/>
      <c r="DV35" s="663"/>
      <c r="DW35" s="666">
        <v>3.1</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244</v>
      </c>
      <c r="AE36" s="724"/>
      <c r="AF36" s="724"/>
      <c r="AG36" s="724"/>
      <c r="AH36" s="724"/>
      <c r="AI36" s="724"/>
      <c r="AJ36" s="724"/>
      <c r="AK36" s="724"/>
      <c r="AL36" s="666" t="s">
        <v>129</v>
      </c>
      <c r="AM36" s="667"/>
      <c r="AN36" s="667"/>
      <c r="AO36" s="725"/>
      <c r="AQ36" s="698" t="s">
        <v>330</v>
      </c>
      <c r="AR36" s="699"/>
      <c r="AS36" s="699"/>
      <c r="AT36" s="699"/>
      <c r="AU36" s="699"/>
      <c r="AV36" s="699"/>
      <c r="AW36" s="699"/>
      <c r="AX36" s="699"/>
      <c r="AY36" s="700"/>
      <c r="AZ36" s="661">
        <v>2649868</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1124648</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8520349</v>
      </c>
      <c r="CS36" s="664"/>
      <c r="CT36" s="664"/>
      <c r="CU36" s="664"/>
      <c r="CV36" s="664"/>
      <c r="CW36" s="664"/>
      <c r="CX36" s="664"/>
      <c r="CY36" s="665"/>
      <c r="CZ36" s="666">
        <v>12.5</v>
      </c>
      <c r="DA36" s="695"/>
      <c r="DB36" s="695"/>
      <c r="DC36" s="696"/>
      <c r="DD36" s="669">
        <v>6684291</v>
      </c>
      <c r="DE36" s="664"/>
      <c r="DF36" s="664"/>
      <c r="DG36" s="664"/>
      <c r="DH36" s="664"/>
      <c r="DI36" s="664"/>
      <c r="DJ36" s="664"/>
      <c r="DK36" s="665"/>
      <c r="DL36" s="669">
        <v>3370361</v>
      </c>
      <c r="DM36" s="664"/>
      <c r="DN36" s="664"/>
      <c r="DO36" s="664"/>
      <c r="DP36" s="664"/>
      <c r="DQ36" s="664"/>
      <c r="DR36" s="664"/>
      <c r="DS36" s="664"/>
      <c r="DT36" s="664"/>
      <c r="DU36" s="664"/>
      <c r="DV36" s="665"/>
      <c r="DW36" s="666">
        <v>8.5</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1863400</v>
      </c>
      <c r="S37" s="664"/>
      <c r="T37" s="664"/>
      <c r="U37" s="664"/>
      <c r="V37" s="664"/>
      <c r="W37" s="664"/>
      <c r="X37" s="664"/>
      <c r="Y37" s="665"/>
      <c r="Z37" s="723">
        <v>2.7</v>
      </c>
      <c r="AA37" s="723"/>
      <c r="AB37" s="723"/>
      <c r="AC37" s="723"/>
      <c r="AD37" s="724" t="s">
        <v>129</v>
      </c>
      <c r="AE37" s="724"/>
      <c r="AF37" s="724"/>
      <c r="AG37" s="724"/>
      <c r="AH37" s="724"/>
      <c r="AI37" s="724"/>
      <c r="AJ37" s="724"/>
      <c r="AK37" s="724"/>
      <c r="AL37" s="666" t="s">
        <v>244</v>
      </c>
      <c r="AM37" s="667"/>
      <c r="AN37" s="667"/>
      <c r="AO37" s="725"/>
      <c r="AQ37" s="698" t="s">
        <v>334</v>
      </c>
      <c r="AR37" s="699"/>
      <c r="AS37" s="699"/>
      <c r="AT37" s="699"/>
      <c r="AU37" s="699"/>
      <c r="AV37" s="699"/>
      <c r="AW37" s="699"/>
      <c r="AX37" s="699"/>
      <c r="AY37" s="700"/>
      <c r="AZ37" s="661">
        <v>1940808</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16945</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89600</v>
      </c>
      <c r="CS37" s="662"/>
      <c r="CT37" s="662"/>
      <c r="CU37" s="662"/>
      <c r="CV37" s="662"/>
      <c r="CW37" s="662"/>
      <c r="CX37" s="662"/>
      <c r="CY37" s="663"/>
      <c r="CZ37" s="666">
        <v>0.1</v>
      </c>
      <c r="DA37" s="695"/>
      <c r="DB37" s="695"/>
      <c r="DC37" s="696"/>
      <c r="DD37" s="669">
        <v>89600</v>
      </c>
      <c r="DE37" s="662"/>
      <c r="DF37" s="662"/>
      <c r="DG37" s="662"/>
      <c r="DH37" s="662"/>
      <c r="DI37" s="662"/>
      <c r="DJ37" s="662"/>
      <c r="DK37" s="663"/>
      <c r="DL37" s="669">
        <v>89600</v>
      </c>
      <c r="DM37" s="662"/>
      <c r="DN37" s="662"/>
      <c r="DO37" s="662"/>
      <c r="DP37" s="662"/>
      <c r="DQ37" s="662"/>
      <c r="DR37" s="662"/>
      <c r="DS37" s="662"/>
      <c r="DT37" s="662"/>
      <c r="DU37" s="662"/>
      <c r="DV37" s="663"/>
      <c r="DW37" s="666">
        <v>0.2</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70277530</v>
      </c>
      <c r="S38" s="713"/>
      <c r="T38" s="713"/>
      <c r="U38" s="713"/>
      <c r="V38" s="713"/>
      <c r="W38" s="713"/>
      <c r="X38" s="713"/>
      <c r="Y38" s="718"/>
      <c r="Z38" s="719">
        <v>100</v>
      </c>
      <c r="AA38" s="719"/>
      <c r="AB38" s="719"/>
      <c r="AC38" s="719"/>
      <c r="AD38" s="720">
        <v>37645782</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96007</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27122</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5515692</v>
      </c>
      <c r="CS38" s="664"/>
      <c r="CT38" s="664"/>
      <c r="CU38" s="664"/>
      <c r="CV38" s="664"/>
      <c r="CW38" s="664"/>
      <c r="CX38" s="664"/>
      <c r="CY38" s="665"/>
      <c r="CZ38" s="666">
        <v>8.1</v>
      </c>
      <c r="DA38" s="695"/>
      <c r="DB38" s="695"/>
      <c r="DC38" s="696"/>
      <c r="DD38" s="669">
        <v>4622539</v>
      </c>
      <c r="DE38" s="664"/>
      <c r="DF38" s="664"/>
      <c r="DG38" s="664"/>
      <c r="DH38" s="664"/>
      <c r="DI38" s="664"/>
      <c r="DJ38" s="664"/>
      <c r="DK38" s="665"/>
      <c r="DL38" s="669">
        <v>4305208</v>
      </c>
      <c r="DM38" s="664"/>
      <c r="DN38" s="664"/>
      <c r="DO38" s="664"/>
      <c r="DP38" s="664"/>
      <c r="DQ38" s="664"/>
      <c r="DR38" s="664"/>
      <c r="DS38" s="664"/>
      <c r="DT38" s="664"/>
      <c r="DU38" s="664"/>
      <c r="DV38" s="665"/>
      <c r="DW38" s="666">
        <v>10.9</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v>55022</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104</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1051064</v>
      </c>
      <c r="CS39" s="662"/>
      <c r="CT39" s="662"/>
      <c r="CU39" s="662"/>
      <c r="CV39" s="662"/>
      <c r="CW39" s="662"/>
      <c r="CX39" s="662"/>
      <c r="CY39" s="663"/>
      <c r="CZ39" s="666">
        <v>1.5</v>
      </c>
      <c r="DA39" s="695"/>
      <c r="DB39" s="695"/>
      <c r="DC39" s="696"/>
      <c r="DD39" s="669">
        <v>708385</v>
      </c>
      <c r="DE39" s="662"/>
      <c r="DF39" s="662"/>
      <c r="DG39" s="662"/>
      <c r="DH39" s="662"/>
      <c r="DI39" s="662"/>
      <c r="DJ39" s="662"/>
      <c r="DK39" s="663"/>
      <c r="DL39" s="669" t="s">
        <v>244</v>
      </c>
      <c r="DM39" s="662"/>
      <c r="DN39" s="662"/>
      <c r="DO39" s="662"/>
      <c r="DP39" s="662"/>
      <c r="DQ39" s="662"/>
      <c r="DR39" s="662"/>
      <c r="DS39" s="662"/>
      <c r="DT39" s="662"/>
      <c r="DU39" s="662"/>
      <c r="DV39" s="663"/>
      <c r="DW39" s="666" t="s">
        <v>244</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1142372</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129</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2602183</v>
      </c>
      <c r="CS40" s="664"/>
      <c r="CT40" s="664"/>
      <c r="CU40" s="664"/>
      <c r="CV40" s="664"/>
      <c r="CW40" s="664"/>
      <c r="CX40" s="664"/>
      <c r="CY40" s="665"/>
      <c r="CZ40" s="666">
        <v>3.8</v>
      </c>
      <c r="DA40" s="695"/>
      <c r="DB40" s="695"/>
      <c r="DC40" s="696"/>
      <c r="DD40" s="669">
        <v>1334083</v>
      </c>
      <c r="DE40" s="664"/>
      <c r="DF40" s="664"/>
      <c r="DG40" s="664"/>
      <c r="DH40" s="664"/>
      <c r="DI40" s="664"/>
      <c r="DJ40" s="664"/>
      <c r="DK40" s="665"/>
      <c r="DL40" s="669" t="s">
        <v>244</v>
      </c>
      <c r="DM40" s="664"/>
      <c r="DN40" s="664"/>
      <c r="DO40" s="664"/>
      <c r="DP40" s="664"/>
      <c r="DQ40" s="664"/>
      <c r="DR40" s="664"/>
      <c r="DS40" s="664"/>
      <c r="DT40" s="664"/>
      <c r="DU40" s="664"/>
      <c r="DV40" s="665"/>
      <c r="DW40" s="666" t="s">
        <v>244</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4318298</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311</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244</v>
      </c>
      <c r="DA41" s="695"/>
      <c r="DB41" s="695"/>
      <c r="DC41" s="696"/>
      <c r="DD41" s="669" t="s">
        <v>244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9213356</v>
      </c>
      <c r="CS42" s="664"/>
      <c r="CT42" s="664"/>
      <c r="CU42" s="664"/>
      <c r="CV42" s="664"/>
      <c r="CW42" s="664"/>
      <c r="CX42" s="664"/>
      <c r="CY42" s="665"/>
      <c r="CZ42" s="666">
        <v>13.6</v>
      </c>
      <c r="DA42" s="667"/>
      <c r="DB42" s="667"/>
      <c r="DC42" s="668"/>
      <c r="DD42" s="669">
        <v>1186517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261377</v>
      </c>
      <c r="CS43" s="662"/>
      <c r="CT43" s="662"/>
      <c r="CU43" s="662"/>
      <c r="CV43" s="662"/>
      <c r="CW43" s="662"/>
      <c r="CX43" s="662"/>
      <c r="CY43" s="663"/>
      <c r="CZ43" s="666">
        <v>0.4</v>
      </c>
      <c r="DA43" s="695"/>
      <c r="DB43" s="695"/>
      <c r="DC43" s="696"/>
      <c r="DD43" s="669">
        <v>249100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8831030</v>
      </c>
      <c r="CS44" s="664"/>
      <c r="CT44" s="664"/>
      <c r="CU44" s="664"/>
      <c r="CV44" s="664"/>
      <c r="CW44" s="664"/>
      <c r="CX44" s="664"/>
      <c r="CY44" s="665"/>
      <c r="CZ44" s="666">
        <v>13</v>
      </c>
      <c r="DA44" s="667"/>
      <c r="DB44" s="667"/>
      <c r="DC44" s="668"/>
      <c r="DD44" s="669">
        <v>937569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2441753</v>
      </c>
      <c r="CS45" s="662"/>
      <c r="CT45" s="662"/>
      <c r="CU45" s="662"/>
      <c r="CV45" s="662"/>
      <c r="CW45" s="662"/>
      <c r="CX45" s="662"/>
      <c r="CY45" s="663"/>
      <c r="CZ45" s="666">
        <v>3.6</v>
      </c>
      <c r="DA45" s="695"/>
      <c r="DB45" s="695"/>
      <c r="DC45" s="696"/>
      <c r="DD45" s="669">
        <v>175678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6050549</v>
      </c>
      <c r="CS46" s="664"/>
      <c r="CT46" s="664"/>
      <c r="CU46" s="664"/>
      <c r="CV46" s="664"/>
      <c r="CW46" s="664"/>
      <c r="CX46" s="664"/>
      <c r="CY46" s="665"/>
      <c r="CZ46" s="666">
        <v>8.9</v>
      </c>
      <c r="DA46" s="667"/>
      <c r="DB46" s="667"/>
      <c r="DC46" s="668"/>
      <c r="DD46" s="669">
        <v>733919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382326</v>
      </c>
      <c r="CS47" s="662"/>
      <c r="CT47" s="662"/>
      <c r="CU47" s="662"/>
      <c r="CV47" s="662"/>
      <c r="CW47" s="662"/>
      <c r="CX47" s="662"/>
      <c r="CY47" s="663"/>
      <c r="CZ47" s="666">
        <v>0.6</v>
      </c>
      <c r="DA47" s="695"/>
      <c r="DB47" s="695"/>
      <c r="DC47" s="696"/>
      <c r="DD47" s="669">
        <v>248948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244</v>
      </c>
      <c r="CS48" s="664"/>
      <c r="CT48" s="664"/>
      <c r="CU48" s="664"/>
      <c r="CV48" s="664"/>
      <c r="CW48" s="664"/>
      <c r="CX48" s="664"/>
      <c r="CY48" s="665"/>
      <c r="CZ48" s="666" t="s">
        <v>129</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67959115</v>
      </c>
      <c r="CS49" s="677"/>
      <c r="CT49" s="677"/>
      <c r="CU49" s="677"/>
      <c r="CV49" s="677"/>
      <c r="CW49" s="677"/>
      <c r="CX49" s="677"/>
      <c r="CY49" s="678"/>
      <c r="CZ49" s="679">
        <v>100</v>
      </c>
      <c r="DA49" s="680"/>
      <c r="DB49" s="680"/>
      <c r="DC49" s="681"/>
      <c r="DD49" s="682">
        <v>43858235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4mowv5lBMHraNBlACufPWQBcRr+kUjg61U9BLQLNhZXFOGuDP2gAvL+7La3YADDXxVIH8FYB+g9Ih92Nqzo2LQ==" saltValue="K79dSbHMlsmdMSDdO5DHT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70494</v>
      </c>
      <c r="R7" s="1194"/>
      <c r="S7" s="1194"/>
      <c r="T7" s="1194"/>
      <c r="U7" s="1194"/>
      <c r="V7" s="1194">
        <v>68231</v>
      </c>
      <c r="W7" s="1194"/>
      <c r="X7" s="1194"/>
      <c r="Y7" s="1194"/>
      <c r="Z7" s="1194"/>
      <c r="AA7" s="1194">
        <v>2263</v>
      </c>
      <c r="AB7" s="1194"/>
      <c r="AC7" s="1194"/>
      <c r="AD7" s="1194"/>
      <c r="AE7" s="1195"/>
      <c r="AF7" s="1196">
        <v>1104</v>
      </c>
      <c r="AG7" s="1197"/>
      <c r="AH7" s="1197"/>
      <c r="AI7" s="1197"/>
      <c r="AJ7" s="1198"/>
      <c r="AK7" s="1180">
        <v>1612</v>
      </c>
      <c r="AL7" s="1181"/>
      <c r="AM7" s="1181"/>
      <c r="AN7" s="1181"/>
      <c r="AO7" s="1181"/>
      <c r="AP7" s="1181">
        <v>75291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576</v>
      </c>
      <c r="BS7" s="1184" t="s">
        <v>577</v>
      </c>
      <c r="BT7" s="1185"/>
      <c r="BU7" s="1185"/>
      <c r="BV7" s="1185"/>
      <c r="BW7" s="1185"/>
      <c r="BX7" s="1185"/>
      <c r="BY7" s="1185"/>
      <c r="BZ7" s="1185"/>
      <c r="CA7" s="1185"/>
      <c r="CB7" s="1185"/>
      <c r="CC7" s="1185"/>
      <c r="CD7" s="1185"/>
      <c r="CE7" s="1185"/>
      <c r="CF7" s="1185"/>
      <c r="CG7" s="1186"/>
      <c r="CH7" s="1177">
        <v>66</v>
      </c>
      <c r="CI7" s="1178"/>
      <c r="CJ7" s="1178"/>
      <c r="CK7" s="1178"/>
      <c r="CL7" s="1179"/>
      <c r="CM7" s="1177">
        <v>513</v>
      </c>
      <c r="CN7" s="1178"/>
      <c r="CO7" s="1178"/>
      <c r="CP7" s="1178"/>
      <c r="CQ7" s="1179"/>
      <c r="CR7" s="1177">
        <v>5</v>
      </c>
      <c r="CS7" s="1178"/>
      <c r="CT7" s="1178"/>
      <c r="CU7" s="1178"/>
      <c r="CV7" s="1179"/>
      <c r="CW7" s="1177" t="s">
        <v>578</v>
      </c>
      <c r="CX7" s="1178"/>
      <c r="CY7" s="1178"/>
      <c r="CZ7" s="1178"/>
      <c r="DA7" s="1179"/>
      <c r="DB7" s="1177" t="s">
        <v>578</v>
      </c>
      <c r="DC7" s="1178"/>
      <c r="DD7" s="1178"/>
      <c r="DE7" s="1178"/>
      <c r="DF7" s="1179"/>
      <c r="DG7" s="1177" t="s">
        <v>579</v>
      </c>
      <c r="DH7" s="1178"/>
      <c r="DI7" s="1178"/>
      <c r="DJ7" s="1178"/>
      <c r="DK7" s="1179"/>
      <c r="DL7" s="1177">
        <v>3872</v>
      </c>
      <c r="DM7" s="1178"/>
      <c r="DN7" s="1178"/>
      <c r="DO7" s="1178"/>
      <c r="DP7" s="1179"/>
      <c r="DQ7" s="1177">
        <v>560</v>
      </c>
      <c r="DR7" s="1178"/>
      <c r="DS7" s="1178"/>
      <c r="DT7" s="1178"/>
      <c r="DU7" s="1179"/>
      <c r="DV7" s="1204"/>
      <c r="DW7" s="1205"/>
      <c r="DX7" s="1205"/>
      <c r="DY7" s="1205"/>
      <c r="DZ7" s="1206"/>
      <c r="EA7" s="254"/>
    </row>
    <row r="8" spans="1:131" s="255" customFormat="1" ht="26.25" customHeight="1" x14ac:dyDescent="0.15">
      <c r="A8" s="261">
        <v>2</v>
      </c>
      <c r="B8" s="1126" t="s">
        <v>385</v>
      </c>
      <c r="C8" s="1127"/>
      <c r="D8" s="1127"/>
      <c r="E8" s="1127"/>
      <c r="F8" s="1127"/>
      <c r="G8" s="1127"/>
      <c r="H8" s="1127"/>
      <c r="I8" s="1127"/>
      <c r="J8" s="1127"/>
      <c r="K8" s="1127"/>
      <c r="L8" s="1127"/>
      <c r="M8" s="1127"/>
      <c r="N8" s="1127"/>
      <c r="O8" s="1127"/>
      <c r="P8" s="1128"/>
      <c r="Q8" s="1132">
        <v>105</v>
      </c>
      <c r="R8" s="1133"/>
      <c r="S8" s="1133"/>
      <c r="T8" s="1133"/>
      <c r="U8" s="1133"/>
      <c r="V8" s="1133">
        <v>64</v>
      </c>
      <c r="W8" s="1133"/>
      <c r="X8" s="1133"/>
      <c r="Y8" s="1133"/>
      <c r="Z8" s="1133"/>
      <c r="AA8" s="1133">
        <v>41</v>
      </c>
      <c r="AB8" s="1133"/>
      <c r="AC8" s="1133"/>
      <c r="AD8" s="1133"/>
      <c r="AE8" s="1134"/>
      <c r="AF8" s="1108">
        <v>41</v>
      </c>
      <c r="AG8" s="1109"/>
      <c r="AH8" s="1109"/>
      <c r="AI8" s="1109"/>
      <c r="AJ8" s="1110"/>
      <c r="AK8" s="1175" t="s">
        <v>590</v>
      </c>
      <c r="AL8" s="1176"/>
      <c r="AM8" s="1176"/>
      <c r="AN8" s="1176"/>
      <c r="AO8" s="1176"/>
      <c r="AP8" s="1176" t="s">
        <v>590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580</v>
      </c>
      <c r="BT8" s="1104"/>
      <c r="BU8" s="1104"/>
      <c r="BV8" s="1104"/>
      <c r="BW8" s="1104"/>
      <c r="BX8" s="1104"/>
      <c r="BY8" s="1104"/>
      <c r="BZ8" s="1104"/>
      <c r="CA8" s="1104"/>
      <c r="CB8" s="1104"/>
      <c r="CC8" s="1104"/>
      <c r="CD8" s="1104"/>
      <c r="CE8" s="1104"/>
      <c r="CF8" s="1104"/>
      <c r="CG8" s="1105"/>
      <c r="CH8" s="1078">
        <v>-44</v>
      </c>
      <c r="CI8" s="1079"/>
      <c r="CJ8" s="1079"/>
      <c r="CK8" s="1079"/>
      <c r="CL8" s="1080"/>
      <c r="CM8" s="1078">
        <v>352</v>
      </c>
      <c r="CN8" s="1079"/>
      <c r="CO8" s="1079"/>
      <c r="CP8" s="1079"/>
      <c r="CQ8" s="1080"/>
      <c r="CR8" s="1078">
        <v>71</v>
      </c>
      <c r="CS8" s="1079"/>
      <c r="CT8" s="1079"/>
      <c r="CU8" s="1079"/>
      <c r="CV8" s="1080"/>
      <c r="CW8" s="1078">
        <v>162</v>
      </c>
      <c r="CX8" s="1079"/>
      <c r="CY8" s="1079"/>
      <c r="CZ8" s="1079"/>
      <c r="DA8" s="1080"/>
      <c r="DB8" s="1078" t="s">
        <v>603</v>
      </c>
      <c r="DC8" s="1079"/>
      <c r="DD8" s="1079"/>
      <c r="DE8" s="1079"/>
      <c r="DF8" s="1080"/>
      <c r="DG8" s="1078" t="s">
        <v>603</v>
      </c>
      <c r="DH8" s="1079"/>
      <c r="DI8" s="1079"/>
      <c r="DJ8" s="1079"/>
      <c r="DK8" s="1080"/>
      <c r="DL8" s="1078" t="s">
        <v>603</v>
      </c>
      <c r="DM8" s="1079"/>
      <c r="DN8" s="1079"/>
      <c r="DO8" s="1079"/>
      <c r="DP8" s="1080"/>
      <c r="DQ8" s="1078" t="s">
        <v>603</v>
      </c>
      <c r="DR8" s="1079"/>
      <c r="DS8" s="1079"/>
      <c r="DT8" s="1079"/>
      <c r="DU8" s="1080"/>
      <c r="DV8" s="1081"/>
      <c r="DW8" s="1082"/>
      <c r="DX8" s="1082"/>
      <c r="DY8" s="1082"/>
      <c r="DZ8" s="1083"/>
      <c r="EA8" s="254"/>
    </row>
    <row r="9" spans="1:131" s="255" customFormat="1" ht="26.25" customHeight="1" x14ac:dyDescent="0.15">
      <c r="A9" s="261">
        <v>3</v>
      </c>
      <c r="B9" s="1126" t="s">
        <v>386</v>
      </c>
      <c r="C9" s="1127"/>
      <c r="D9" s="1127"/>
      <c r="E9" s="1127"/>
      <c r="F9" s="1127"/>
      <c r="G9" s="1127"/>
      <c r="H9" s="1127"/>
      <c r="I9" s="1127"/>
      <c r="J9" s="1127"/>
      <c r="K9" s="1127"/>
      <c r="L9" s="1127"/>
      <c r="M9" s="1127"/>
      <c r="N9" s="1127"/>
      <c r="O9" s="1127"/>
      <c r="P9" s="1128"/>
      <c r="Q9" s="1132">
        <v>17</v>
      </c>
      <c r="R9" s="1133"/>
      <c r="S9" s="1133"/>
      <c r="T9" s="1133"/>
      <c r="U9" s="1133"/>
      <c r="V9" s="1133">
        <v>3</v>
      </c>
      <c r="W9" s="1133"/>
      <c r="X9" s="1133"/>
      <c r="Y9" s="1133"/>
      <c r="Z9" s="1133"/>
      <c r="AA9" s="1133">
        <v>14</v>
      </c>
      <c r="AB9" s="1133"/>
      <c r="AC9" s="1133"/>
      <c r="AD9" s="1133"/>
      <c r="AE9" s="1134"/>
      <c r="AF9" s="1108">
        <v>14</v>
      </c>
      <c r="AG9" s="1109"/>
      <c r="AH9" s="1109"/>
      <c r="AI9" s="1109"/>
      <c r="AJ9" s="1110"/>
      <c r="AK9" s="1175" t="s">
        <v>590</v>
      </c>
      <c r="AL9" s="1176"/>
      <c r="AM9" s="1176"/>
      <c r="AN9" s="1176"/>
      <c r="AO9" s="1176"/>
      <c r="AP9" s="1176" t="s">
        <v>590</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581</v>
      </c>
      <c r="BT9" s="1104"/>
      <c r="BU9" s="1104"/>
      <c r="BV9" s="1104"/>
      <c r="BW9" s="1104"/>
      <c r="BX9" s="1104"/>
      <c r="BY9" s="1104"/>
      <c r="BZ9" s="1104"/>
      <c r="CA9" s="1104"/>
      <c r="CB9" s="1104"/>
      <c r="CC9" s="1104"/>
      <c r="CD9" s="1104"/>
      <c r="CE9" s="1104"/>
      <c r="CF9" s="1104"/>
      <c r="CG9" s="1105"/>
      <c r="CH9" s="1078">
        <v>2</v>
      </c>
      <c r="CI9" s="1079"/>
      <c r="CJ9" s="1079"/>
      <c r="CK9" s="1079"/>
      <c r="CL9" s="1080"/>
      <c r="CM9" s="1078">
        <v>67</v>
      </c>
      <c r="CN9" s="1079"/>
      <c r="CO9" s="1079"/>
      <c r="CP9" s="1079"/>
      <c r="CQ9" s="1080"/>
      <c r="CR9" s="1078">
        <v>57</v>
      </c>
      <c r="CS9" s="1079"/>
      <c r="CT9" s="1079"/>
      <c r="CU9" s="1079"/>
      <c r="CV9" s="1080"/>
      <c r="CW9" s="1078">
        <v>23</v>
      </c>
      <c r="CX9" s="1079"/>
      <c r="CY9" s="1079"/>
      <c r="CZ9" s="1079"/>
      <c r="DA9" s="1080"/>
      <c r="DB9" s="1078" t="s">
        <v>603</v>
      </c>
      <c r="DC9" s="1079"/>
      <c r="DD9" s="1079"/>
      <c r="DE9" s="1079"/>
      <c r="DF9" s="1080"/>
      <c r="DG9" s="1078" t="s">
        <v>603</v>
      </c>
      <c r="DH9" s="1079"/>
      <c r="DI9" s="1079"/>
      <c r="DJ9" s="1079"/>
      <c r="DK9" s="1080"/>
      <c r="DL9" s="1078" t="s">
        <v>603</v>
      </c>
      <c r="DM9" s="1079"/>
      <c r="DN9" s="1079"/>
      <c r="DO9" s="1079"/>
      <c r="DP9" s="1080"/>
      <c r="DQ9" s="1078" t="s">
        <v>603</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582</v>
      </c>
      <c r="BT10" s="1104"/>
      <c r="BU10" s="1104"/>
      <c r="BV10" s="1104"/>
      <c r="BW10" s="1104"/>
      <c r="BX10" s="1104"/>
      <c r="BY10" s="1104"/>
      <c r="BZ10" s="1104"/>
      <c r="CA10" s="1104"/>
      <c r="CB10" s="1104"/>
      <c r="CC10" s="1104"/>
      <c r="CD10" s="1104"/>
      <c r="CE10" s="1104"/>
      <c r="CF10" s="1104"/>
      <c r="CG10" s="1105"/>
      <c r="CH10" s="1078">
        <v>0</v>
      </c>
      <c r="CI10" s="1079"/>
      <c r="CJ10" s="1079"/>
      <c r="CK10" s="1079"/>
      <c r="CL10" s="1080"/>
      <c r="CM10" s="1078">
        <v>84</v>
      </c>
      <c r="CN10" s="1079"/>
      <c r="CO10" s="1079"/>
      <c r="CP10" s="1079"/>
      <c r="CQ10" s="1080"/>
      <c r="CR10" s="1078">
        <v>80</v>
      </c>
      <c r="CS10" s="1079"/>
      <c r="CT10" s="1079"/>
      <c r="CU10" s="1079"/>
      <c r="CV10" s="1080"/>
      <c r="CW10" s="1078">
        <v>9</v>
      </c>
      <c r="CX10" s="1079"/>
      <c r="CY10" s="1079"/>
      <c r="CZ10" s="1079"/>
      <c r="DA10" s="1080"/>
      <c r="DB10" s="1078" t="s">
        <v>603</v>
      </c>
      <c r="DC10" s="1079"/>
      <c r="DD10" s="1079"/>
      <c r="DE10" s="1079"/>
      <c r="DF10" s="1080"/>
      <c r="DG10" s="1078" t="s">
        <v>603</v>
      </c>
      <c r="DH10" s="1079"/>
      <c r="DI10" s="1079"/>
      <c r="DJ10" s="1079"/>
      <c r="DK10" s="1080"/>
      <c r="DL10" s="1078" t="s">
        <v>603</v>
      </c>
      <c r="DM10" s="1079"/>
      <c r="DN10" s="1079"/>
      <c r="DO10" s="1079"/>
      <c r="DP10" s="1080"/>
      <c r="DQ10" s="1078" t="s">
        <v>603</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583</v>
      </c>
      <c r="BT11" s="1104"/>
      <c r="BU11" s="1104"/>
      <c r="BV11" s="1104"/>
      <c r="BW11" s="1104"/>
      <c r="BX11" s="1104"/>
      <c r="BY11" s="1104"/>
      <c r="BZ11" s="1104"/>
      <c r="CA11" s="1104"/>
      <c r="CB11" s="1104"/>
      <c r="CC11" s="1104"/>
      <c r="CD11" s="1104"/>
      <c r="CE11" s="1104"/>
      <c r="CF11" s="1104"/>
      <c r="CG11" s="1105"/>
      <c r="CH11" s="1078">
        <v>-2</v>
      </c>
      <c r="CI11" s="1079"/>
      <c r="CJ11" s="1079"/>
      <c r="CK11" s="1079"/>
      <c r="CL11" s="1080"/>
      <c r="CM11" s="1078">
        <v>11</v>
      </c>
      <c r="CN11" s="1079"/>
      <c r="CO11" s="1079"/>
      <c r="CP11" s="1079"/>
      <c r="CQ11" s="1080"/>
      <c r="CR11" s="1078">
        <v>15</v>
      </c>
      <c r="CS11" s="1079"/>
      <c r="CT11" s="1079"/>
      <c r="CU11" s="1079"/>
      <c r="CV11" s="1080"/>
      <c r="CW11" s="1078" t="s">
        <v>603</v>
      </c>
      <c r="CX11" s="1079"/>
      <c r="CY11" s="1079"/>
      <c r="CZ11" s="1079"/>
      <c r="DA11" s="1080"/>
      <c r="DB11" s="1078" t="s">
        <v>603</v>
      </c>
      <c r="DC11" s="1079"/>
      <c r="DD11" s="1079"/>
      <c r="DE11" s="1079"/>
      <c r="DF11" s="1080"/>
      <c r="DG11" s="1078" t="s">
        <v>603</v>
      </c>
      <c r="DH11" s="1079"/>
      <c r="DI11" s="1079"/>
      <c r="DJ11" s="1079"/>
      <c r="DK11" s="1080"/>
      <c r="DL11" s="1078" t="s">
        <v>603</v>
      </c>
      <c r="DM11" s="1079"/>
      <c r="DN11" s="1079"/>
      <c r="DO11" s="1079"/>
      <c r="DP11" s="1080"/>
      <c r="DQ11" s="1078" t="s">
        <v>603</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584</v>
      </c>
      <c r="BT12" s="1104"/>
      <c r="BU12" s="1104"/>
      <c r="BV12" s="1104"/>
      <c r="BW12" s="1104"/>
      <c r="BX12" s="1104"/>
      <c r="BY12" s="1104"/>
      <c r="BZ12" s="1104"/>
      <c r="CA12" s="1104"/>
      <c r="CB12" s="1104"/>
      <c r="CC12" s="1104"/>
      <c r="CD12" s="1104"/>
      <c r="CE12" s="1104"/>
      <c r="CF12" s="1104"/>
      <c r="CG12" s="1105"/>
      <c r="CH12" s="1078">
        <v>-1</v>
      </c>
      <c r="CI12" s="1079"/>
      <c r="CJ12" s="1079"/>
      <c r="CK12" s="1079"/>
      <c r="CL12" s="1080"/>
      <c r="CM12" s="1078">
        <v>36</v>
      </c>
      <c r="CN12" s="1079"/>
      <c r="CO12" s="1079"/>
      <c r="CP12" s="1079"/>
      <c r="CQ12" s="1080"/>
      <c r="CR12" s="1078">
        <v>15</v>
      </c>
      <c r="CS12" s="1079"/>
      <c r="CT12" s="1079"/>
      <c r="CU12" s="1079"/>
      <c r="CV12" s="1080"/>
      <c r="CW12" s="1078" t="s">
        <v>603</v>
      </c>
      <c r="CX12" s="1079"/>
      <c r="CY12" s="1079"/>
      <c r="CZ12" s="1079"/>
      <c r="DA12" s="1080"/>
      <c r="DB12" s="1078" t="s">
        <v>603</v>
      </c>
      <c r="DC12" s="1079"/>
      <c r="DD12" s="1079"/>
      <c r="DE12" s="1079"/>
      <c r="DF12" s="1080"/>
      <c r="DG12" s="1078" t="s">
        <v>603</v>
      </c>
      <c r="DH12" s="1079"/>
      <c r="DI12" s="1079"/>
      <c r="DJ12" s="1079"/>
      <c r="DK12" s="1080"/>
      <c r="DL12" s="1078" t="s">
        <v>603</v>
      </c>
      <c r="DM12" s="1079"/>
      <c r="DN12" s="1079"/>
      <c r="DO12" s="1079"/>
      <c r="DP12" s="1080"/>
      <c r="DQ12" s="1078" t="s">
        <v>603</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585</v>
      </c>
      <c r="BT13" s="1104"/>
      <c r="BU13" s="1104"/>
      <c r="BV13" s="1104"/>
      <c r="BW13" s="1104"/>
      <c r="BX13" s="1104"/>
      <c r="BY13" s="1104"/>
      <c r="BZ13" s="1104"/>
      <c r="CA13" s="1104"/>
      <c r="CB13" s="1104"/>
      <c r="CC13" s="1104"/>
      <c r="CD13" s="1104"/>
      <c r="CE13" s="1104"/>
      <c r="CF13" s="1104"/>
      <c r="CG13" s="1105"/>
      <c r="CH13" s="1078">
        <v>1</v>
      </c>
      <c r="CI13" s="1079"/>
      <c r="CJ13" s="1079"/>
      <c r="CK13" s="1079"/>
      <c r="CL13" s="1080"/>
      <c r="CM13" s="1078">
        <v>40</v>
      </c>
      <c r="CN13" s="1079"/>
      <c r="CO13" s="1079"/>
      <c r="CP13" s="1079"/>
      <c r="CQ13" s="1080"/>
      <c r="CR13" s="1078">
        <v>6</v>
      </c>
      <c r="CS13" s="1079"/>
      <c r="CT13" s="1079"/>
      <c r="CU13" s="1079"/>
      <c r="CV13" s="1080"/>
      <c r="CW13" s="1078" t="s">
        <v>603</v>
      </c>
      <c r="CX13" s="1079"/>
      <c r="CY13" s="1079"/>
      <c r="CZ13" s="1079"/>
      <c r="DA13" s="1080"/>
      <c r="DB13" s="1078" t="s">
        <v>603</v>
      </c>
      <c r="DC13" s="1079"/>
      <c r="DD13" s="1079"/>
      <c r="DE13" s="1079"/>
      <c r="DF13" s="1080"/>
      <c r="DG13" s="1078" t="s">
        <v>603</v>
      </c>
      <c r="DH13" s="1079"/>
      <c r="DI13" s="1079"/>
      <c r="DJ13" s="1079"/>
      <c r="DK13" s="1080"/>
      <c r="DL13" s="1078" t="s">
        <v>603</v>
      </c>
      <c r="DM13" s="1079"/>
      <c r="DN13" s="1079"/>
      <c r="DO13" s="1079"/>
      <c r="DP13" s="1080"/>
      <c r="DQ13" s="1078" t="s">
        <v>603</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586</v>
      </c>
      <c r="BT14" s="1104"/>
      <c r="BU14" s="1104"/>
      <c r="BV14" s="1104"/>
      <c r="BW14" s="1104"/>
      <c r="BX14" s="1104"/>
      <c r="BY14" s="1104"/>
      <c r="BZ14" s="1104"/>
      <c r="CA14" s="1104"/>
      <c r="CB14" s="1104"/>
      <c r="CC14" s="1104"/>
      <c r="CD14" s="1104"/>
      <c r="CE14" s="1104"/>
      <c r="CF14" s="1104"/>
      <c r="CG14" s="1105"/>
      <c r="CH14" s="1078">
        <v>-11</v>
      </c>
      <c r="CI14" s="1079"/>
      <c r="CJ14" s="1079"/>
      <c r="CK14" s="1079"/>
      <c r="CL14" s="1080"/>
      <c r="CM14" s="1078">
        <v>7</v>
      </c>
      <c r="CN14" s="1079"/>
      <c r="CO14" s="1079"/>
      <c r="CP14" s="1079"/>
      <c r="CQ14" s="1080"/>
      <c r="CR14" s="1078">
        <v>15</v>
      </c>
      <c r="CS14" s="1079"/>
      <c r="CT14" s="1079"/>
      <c r="CU14" s="1079"/>
      <c r="CV14" s="1080"/>
      <c r="CW14" s="1078" t="s">
        <v>603</v>
      </c>
      <c r="CX14" s="1079"/>
      <c r="CY14" s="1079"/>
      <c r="CZ14" s="1079"/>
      <c r="DA14" s="1080"/>
      <c r="DB14" s="1078">
        <v>9</v>
      </c>
      <c r="DC14" s="1079"/>
      <c r="DD14" s="1079"/>
      <c r="DE14" s="1079"/>
      <c r="DF14" s="1080"/>
      <c r="DG14" s="1078" t="s">
        <v>603</v>
      </c>
      <c r="DH14" s="1079"/>
      <c r="DI14" s="1079"/>
      <c r="DJ14" s="1079"/>
      <c r="DK14" s="1080"/>
      <c r="DL14" s="1078" t="s">
        <v>603</v>
      </c>
      <c r="DM14" s="1079"/>
      <c r="DN14" s="1079"/>
      <c r="DO14" s="1079"/>
      <c r="DP14" s="1080"/>
      <c r="DQ14" s="1078" t="s">
        <v>603</v>
      </c>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587</v>
      </c>
      <c r="BT15" s="1104"/>
      <c r="BU15" s="1104"/>
      <c r="BV15" s="1104"/>
      <c r="BW15" s="1104"/>
      <c r="BX15" s="1104"/>
      <c r="BY15" s="1104"/>
      <c r="BZ15" s="1104"/>
      <c r="CA15" s="1104"/>
      <c r="CB15" s="1104"/>
      <c r="CC15" s="1104"/>
      <c r="CD15" s="1104"/>
      <c r="CE15" s="1104"/>
      <c r="CF15" s="1104"/>
      <c r="CG15" s="1105"/>
      <c r="CH15" s="1078">
        <v>0</v>
      </c>
      <c r="CI15" s="1079"/>
      <c r="CJ15" s="1079"/>
      <c r="CK15" s="1079"/>
      <c r="CL15" s="1080"/>
      <c r="CM15" s="1078">
        <v>51</v>
      </c>
      <c r="CN15" s="1079"/>
      <c r="CO15" s="1079"/>
      <c r="CP15" s="1079"/>
      <c r="CQ15" s="1080"/>
      <c r="CR15" s="1078">
        <v>37</v>
      </c>
      <c r="CS15" s="1079"/>
      <c r="CT15" s="1079"/>
      <c r="CU15" s="1079"/>
      <c r="CV15" s="1080"/>
      <c r="CW15" s="1078" t="s">
        <v>603</v>
      </c>
      <c r="CX15" s="1079"/>
      <c r="CY15" s="1079"/>
      <c r="CZ15" s="1079"/>
      <c r="DA15" s="1080"/>
      <c r="DB15" s="1078" t="s">
        <v>603</v>
      </c>
      <c r="DC15" s="1079"/>
      <c r="DD15" s="1079"/>
      <c r="DE15" s="1079"/>
      <c r="DF15" s="1080"/>
      <c r="DG15" s="1078" t="s">
        <v>603</v>
      </c>
      <c r="DH15" s="1079"/>
      <c r="DI15" s="1079"/>
      <c r="DJ15" s="1079"/>
      <c r="DK15" s="1080"/>
      <c r="DL15" s="1078" t="s">
        <v>603</v>
      </c>
      <c r="DM15" s="1079"/>
      <c r="DN15" s="1079"/>
      <c r="DO15" s="1079"/>
      <c r="DP15" s="1080"/>
      <c r="DQ15" s="1078" t="s">
        <v>603</v>
      </c>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588</v>
      </c>
      <c r="BT16" s="1104"/>
      <c r="BU16" s="1104"/>
      <c r="BV16" s="1104"/>
      <c r="BW16" s="1104"/>
      <c r="BX16" s="1104"/>
      <c r="BY16" s="1104"/>
      <c r="BZ16" s="1104"/>
      <c r="CA16" s="1104"/>
      <c r="CB16" s="1104"/>
      <c r="CC16" s="1104"/>
      <c r="CD16" s="1104"/>
      <c r="CE16" s="1104"/>
      <c r="CF16" s="1104"/>
      <c r="CG16" s="1105"/>
      <c r="CH16" s="1078">
        <v>5</v>
      </c>
      <c r="CI16" s="1079"/>
      <c r="CJ16" s="1079"/>
      <c r="CK16" s="1079"/>
      <c r="CL16" s="1080"/>
      <c r="CM16" s="1078">
        <v>160</v>
      </c>
      <c r="CN16" s="1079"/>
      <c r="CO16" s="1079"/>
      <c r="CP16" s="1079"/>
      <c r="CQ16" s="1080"/>
      <c r="CR16" s="1078">
        <v>24</v>
      </c>
      <c r="CS16" s="1079"/>
      <c r="CT16" s="1079"/>
      <c r="CU16" s="1079"/>
      <c r="CV16" s="1080"/>
      <c r="CW16" s="1078" t="s">
        <v>603</v>
      </c>
      <c r="CX16" s="1079"/>
      <c r="CY16" s="1079"/>
      <c r="CZ16" s="1079"/>
      <c r="DA16" s="1080"/>
      <c r="DB16" s="1078" t="s">
        <v>603</v>
      </c>
      <c r="DC16" s="1079"/>
      <c r="DD16" s="1079"/>
      <c r="DE16" s="1079"/>
      <c r="DF16" s="1080"/>
      <c r="DG16" s="1078" t="s">
        <v>603</v>
      </c>
      <c r="DH16" s="1079"/>
      <c r="DI16" s="1079"/>
      <c r="DJ16" s="1079"/>
      <c r="DK16" s="1080"/>
      <c r="DL16" s="1078" t="s">
        <v>603</v>
      </c>
      <c r="DM16" s="1079"/>
      <c r="DN16" s="1079"/>
      <c r="DO16" s="1079"/>
      <c r="DP16" s="1080"/>
      <c r="DQ16" s="1078" t="s">
        <v>603</v>
      </c>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t="s">
        <v>589</v>
      </c>
      <c r="BT17" s="1104"/>
      <c r="BU17" s="1104"/>
      <c r="BV17" s="1104"/>
      <c r="BW17" s="1104"/>
      <c r="BX17" s="1104"/>
      <c r="BY17" s="1104"/>
      <c r="BZ17" s="1104"/>
      <c r="CA17" s="1104"/>
      <c r="CB17" s="1104"/>
      <c r="CC17" s="1104"/>
      <c r="CD17" s="1104"/>
      <c r="CE17" s="1104"/>
      <c r="CF17" s="1104"/>
      <c r="CG17" s="1105"/>
      <c r="CH17" s="1078">
        <v>0</v>
      </c>
      <c r="CI17" s="1079"/>
      <c r="CJ17" s="1079"/>
      <c r="CK17" s="1079"/>
      <c r="CL17" s="1080"/>
      <c r="CM17" s="1078">
        <v>12</v>
      </c>
      <c r="CN17" s="1079"/>
      <c r="CO17" s="1079"/>
      <c r="CP17" s="1079"/>
      <c r="CQ17" s="1080"/>
      <c r="CR17" s="1078">
        <v>10</v>
      </c>
      <c r="CS17" s="1079"/>
      <c r="CT17" s="1079"/>
      <c r="CU17" s="1079"/>
      <c r="CV17" s="1080"/>
      <c r="CW17" s="1078" t="s">
        <v>603</v>
      </c>
      <c r="CX17" s="1079"/>
      <c r="CY17" s="1079"/>
      <c r="CZ17" s="1079"/>
      <c r="DA17" s="1080"/>
      <c r="DB17" s="1078" t="s">
        <v>603</v>
      </c>
      <c r="DC17" s="1079"/>
      <c r="DD17" s="1079"/>
      <c r="DE17" s="1079"/>
      <c r="DF17" s="1080"/>
      <c r="DG17" s="1078" t="s">
        <v>603</v>
      </c>
      <c r="DH17" s="1079"/>
      <c r="DI17" s="1079"/>
      <c r="DJ17" s="1079"/>
      <c r="DK17" s="1080"/>
      <c r="DL17" s="1078" t="s">
        <v>603</v>
      </c>
      <c r="DM17" s="1079"/>
      <c r="DN17" s="1079"/>
      <c r="DO17" s="1079"/>
      <c r="DP17" s="1080"/>
      <c r="DQ17" s="1078" t="s">
        <v>603</v>
      </c>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70616</v>
      </c>
      <c r="R23" s="1158"/>
      <c r="S23" s="1158"/>
      <c r="T23" s="1158"/>
      <c r="U23" s="1158"/>
      <c r="V23" s="1158">
        <v>68298</v>
      </c>
      <c r="W23" s="1158"/>
      <c r="X23" s="1158"/>
      <c r="Y23" s="1158"/>
      <c r="Z23" s="1158"/>
      <c r="AA23" s="1158">
        <v>2318</v>
      </c>
      <c r="AB23" s="1158"/>
      <c r="AC23" s="1158"/>
      <c r="AD23" s="1158"/>
      <c r="AE23" s="1159"/>
      <c r="AF23" s="1160">
        <v>1159</v>
      </c>
      <c r="AG23" s="1158"/>
      <c r="AH23" s="1158"/>
      <c r="AI23" s="1158"/>
      <c r="AJ23" s="1161"/>
      <c r="AK23" s="1162"/>
      <c r="AL23" s="1163"/>
      <c r="AM23" s="1163"/>
      <c r="AN23" s="1163"/>
      <c r="AO23" s="1163"/>
      <c r="AP23" s="1158">
        <v>75291</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13247</v>
      </c>
      <c r="R28" s="1143"/>
      <c r="S28" s="1143"/>
      <c r="T28" s="1143"/>
      <c r="U28" s="1143"/>
      <c r="V28" s="1143">
        <v>12049</v>
      </c>
      <c r="W28" s="1143"/>
      <c r="X28" s="1143"/>
      <c r="Y28" s="1143"/>
      <c r="Z28" s="1143"/>
      <c r="AA28" s="1143">
        <v>1198</v>
      </c>
      <c r="AB28" s="1143"/>
      <c r="AC28" s="1143"/>
      <c r="AD28" s="1143"/>
      <c r="AE28" s="1144"/>
      <c r="AF28" s="1145">
        <v>1198</v>
      </c>
      <c r="AG28" s="1143"/>
      <c r="AH28" s="1143"/>
      <c r="AI28" s="1143"/>
      <c r="AJ28" s="1146"/>
      <c r="AK28" s="1147">
        <v>901</v>
      </c>
      <c r="AL28" s="1135"/>
      <c r="AM28" s="1135"/>
      <c r="AN28" s="1135"/>
      <c r="AO28" s="1135"/>
      <c r="AP28" s="1135" t="s">
        <v>590</v>
      </c>
      <c r="AQ28" s="1135"/>
      <c r="AR28" s="1135"/>
      <c r="AS28" s="1135"/>
      <c r="AT28" s="1135"/>
      <c r="AU28" s="1135" t="s">
        <v>590</v>
      </c>
      <c r="AV28" s="1135"/>
      <c r="AW28" s="1135"/>
      <c r="AX28" s="1135"/>
      <c r="AY28" s="1135"/>
      <c r="AZ28" s="1136" t="s">
        <v>590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16309</v>
      </c>
      <c r="R29" s="1133"/>
      <c r="S29" s="1133"/>
      <c r="T29" s="1133"/>
      <c r="U29" s="1133"/>
      <c r="V29" s="1133">
        <v>15523</v>
      </c>
      <c r="W29" s="1133"/>
      <c r="X29" s="1133"/>
      <c r="Y29" s="1133"/>
      <c r="Z29" s="1133"/>
      <c r="AA29" s="1133">
        <v>786</v>
      </c>
      <c r="AB29" s="1133"/>
      <c r="AC29" s="1133"/>
      <c r="AD29" s="1133"/>
      <c r="AE29" s="1134"/>
      <c r="AF29" s="1108">
        <v>786</v>
      </c>
      <c r="AG29" s="1109"/>
      <c r="AH29" s="1109"/>
      <c r="AI29" s="1109"/>
      <c r="AJ29" s="1110"/>
      <c r="AK29" s="1069">
        <v>2075</v>
      </c>
      <c r="AL29" s="1060"/>
      <c r="AM29" s="1060"/>
      <c r="AN29" s="1060"/>
      <c r="AO29" s="1060"/>
      <c r="AP29" s="1060" t="s">
        <v>591</v>
      </c>
      <c r="AQ29" s="1060"/>
      <c r="AR29" s="1060"/>
      <c r="AS29" s="1060"/>
      <c r="AT29" s="1060"/>
      <c r="AU29" s="1060" t="s">
        <v>590</v>
      </c>
      <c r="AV29" s="1060"/>
      <c r="AW29" s="1060"/>
      <c r="AX29" s="1060"/>
      <c r="AY29" s="1060"/>
      <c r="AZ29" s="1131" t="s">
        <v>590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1530</v>
      </c>
      <c r="R30" s="1133"/>
      <c r="S30" s="1133"/>
      <c r="T30" s="1133"/>
      <c r="U30" s="1133"/>
      <c r="V30" s="1133">
        <v>1522</v>
      </c>
      <c r="W30" s="1133"/>
      <c r="X30" s="1133"/>
      <c r="Y30" s="1133"/>
      <c r="Z30" s="1133"/>
      <c r="AA30" s="1133">
        <v>8</v>
      </c>
      <c r="AB30" s="1133"/>
      <c r="AC30" s="1133"/>
      <c r="AD30" s="1133"/>
      <c r="AE30" s="1134"/>
      <c r="AF30" s="1108">
        <v>8</v>
      </c>
      <c r="AG30" s="1109"/>
      <c r="AH30" s="1109"/>
      <c r="AI30" s="1109"/>
      <c r="AJ30" s="1110"/>
      <c r="AK30" s="1069">
        <v>496</v>
      </c>
      <c r="AL30" s="1060"/>
      <c r="AM30" s="1060"/>
      <c r="AN30" s="1060"/>
      <c r="AO30" s="1060"/>
      <c r="AP30" s="1060" t="s">
        <v>590</v>
      </c>
      <c r="AQ30" s="1060"/>
      <c r="AR30" s="1060"/>
      <c r="AS30" s="1060"/>
      <c r="AT30" s="1060"/>
      <c r="AU30" s="1060" t="s">
        <v>590</v>
      </c>
      <c r="AV30" s="1060"/>
      <c r="AW30" s="1060"/>
      <c r="AX30" s="1060"/>
      <c r="AY30" s="1060"/>
      <c r="AZ30" s="1131" t="s">
        <v>590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13818</v>
      </c>
      <c r="R31" s="1133"/>
      <c r="S31" s="1133"/>
      <c r="T31" s="1133"/>
      <c r="U31" s="1133"/>
      <c r="V31" s="1133">
        <v>13876</v>
      </c>
      <c r="W31" s="1133"/>
      <c r="X31" s="1133"/>
      <c r="Y31" s="1133"/>
      <c r="Z31" s="1133"/>
      <c r="AA31" s="1133">
        <v>-58</v>
      </c>
      <c r="AB31" s="1133"/>
      <c r="AC31" s="1133"/>
      <c r="AD31" s="1133"/>
      <c r="AE31" s="1134"/>
      <c r="AF31" s="1108">
        <v>1396</v>
      </c>
      <c r="AG31" s="1109"/>
      <c r="AH31" s="1109"/>
      <c r="AI31" s="1109"/>
      <c r="AJ31" s="1110"/>
      <c r="AK31" s="1069">
        <v>1941</v>
      </c>
      <c r="AL31" s="1060"/>
      <c r="AM31" s="1060"/>
      <c r="AN31" s="1060"/>
      <c r="AO31" s="1060"/>
      <c r="AP31" s="1060">
        <v>14578</v>
      </c>
      <c r="AQ31" s="1060"/>
      <c r="AR31" s="1060"/>
      <c r="AS31" s="1060"/>
      <c r="AT31" s="1060"/>
      <c r="AU31" s="1060">
        <v>9332</v>
      </c>
      <c r="AV31" s="1060"/>
      <c r="AW31" s="1060"/>
      <c r="AX31" s="1060"/>
      <c r="AY31" s="1060"/>
      <c r="AZ31" s="1131" t="s">
        <v>603</v>
      </c>
      <c r="BA31" s="1131"/>
      <c r="BB31" s="1131"/>
      <c r="BC31" s="1131"/>
      <c r="BD31" s="1131"/>
      <c r="BE31" s="1121" t="s">
        <v>405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3666</v>
      </c>
      <c r="R32" s="1133"/>
      <c r="S32" s="1133"/>
      <c r="T32" s="1133"/>
      <c r="U32" s="1133"/>
      <c r="V32" s="1133">
        <v>3079</v>
      </c>
      <c r="W32" s="1133"/>
      <c r="X32" s="1133"/>
      <c r="Y32" s="1133"/>
      <c r="Z32" s="1133"/>
      <c r="AA32" s="1133">
        <v>587</v>
      </c>
      <c r="AB32" s="1133"/>
      <c r="AC32" s="1133"/>
      <c r="AD32" s="1133"/>
      <c r="AE32" s="1134"/>
      <c r="AF32" s="1108">
        <v>5128</v>
      </c>
      <c r="AG32" s="1109"/>
      <c r="AH32" s="1109"/>
      <c r="AI32" s="1109"/>
      <c r="AJ32" s="1110"/>
      <c r="AK32" s="1069">
        <v>155</v>
      </c>
      <c r="AL32" s="1060"/>
      <c r="AM32" s="1060"/>
      <c r="AN32" s="1060"/>
      <c r="AO32" s="1060"/>
      <c r="AP32" s="1060">
        <v>4854</v>
      </c>
      <c r="AQ32" s="1060"/>
      <c r="AR32" s="1060"/>
      <c r="AS32" s="1060"/>
      <c r="AT32" s="1060"/>
      <c r="AU32" s="1060">
        <v>769</v>
      </c>
      <c r="AV32" s="1060"/>
      <c r="AW32" s="1060"/>
      <c r="AX32" s="1060"/>
      <c r="AY32" s="1060"/>
      <c r="AZ32" s="1131" t="s">
        <v>603</v>
      </c>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4319</v>
      </c>
      <c r="R33" s="1133"/>
      <c r="S33" s="1133"/>
      <c r="T33" s="1133"/>
      <c r="U33" s="1133"/>
      <c r="V33" s="1133">
        <v>4296</v>
      </c>
      <c r="W33" s="1133"/>
      <c r="X33" s="1133"/>
      <c r="Y33" s="1133"/>
      <c r="Z33" s="1133"/>
      <c r="AA33" s="1133">
        <v>23</v>
      </c>
      <c r="AB33" s="1133"/>
      <c r="AC33" s="1133"/>
      <c r="AD33" s="1133"/>
      <c r="AE33" s="1134"/>
      <c r="AF33" s="1108">
        <v>929</v>
      </c>
      <c r="AG33" s="1109"/>
      <c r="AH33" s="1109"/>
      <c r="AI33" s="1109"/>
      <c r="AJ33" s="1110"/>
      <c r="AK33" s="1069">
        <v>1957</v>
      </c>
      <c r="AL33" s="1060"/>
      <c r="AM33" s="1060"/>
      <c r="AN33" s="1060"/>
      <c r="AO33" s="1060"/>
      <c r="AP33" s="1060">
        <v>31762</v>
      </c>
      <c r="AQ33" s="1060"/>
      <c r="AR33" s="1060"/>
      <c r="AS33" s="1060"/>
      <c r="AT33" s="1060"/>
      <c r="AU33" s="1060">
        <v>17025</v>
      </c>
      <c r="AV33" s="1060"/>
      <c r="AW33" s="1060"/>
      <c r="AX33" s="1060"/>
      <c r="AY33" s="1060"/>
      <c r="AZ33" s="1131" t="s">
        <v>603</v>
      </c>
      <c r="BA33" s="1131"/>
      <c r="BB33" s="1131"/>
      <c r="BC33" s="1131"/>
      <c r="BD33" s="1131"/>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409</v>
      </c>
      <c r="C34" s="1127"/>
      <c r="D34" s="1127"/>
      <c r="E34" s="1127"/>
      <c r="F34" s="1127"/>
      <c r="G34" s="1127"/>
      <c r="H34" s="1127"/>
      <c r="I34" s="1127"/>
      <c r="J34" s="1127"/>
      <c r="K34" s="1127"/>
      <c r="L34" s="1127"/>
      <c r="M34" s="1127"/>
      <c r="N34" s="1127"/>
      <c r="O34" s="1127"/>
      <c r="P34" s="1128"/>
      <c r="Q34" s="1132">
        <v>1047</v>
      </c>
      <c r="R34" s="1133"/>
      <c r="S34" s="1133"/>
      <c r="T34" s="1133"/>
      <c r="U34" s="1133"/>
      <c r="V34" s="1133">
        <v>1018</v>
      </c>
      <c r="W34" s="1133"/>
      <c r="X34" s="1133"/>
      <c r="Y34" s="1133"/>
      <c r="Z34" s="1133"/>
      <c r="AA34" s="1133">
        <v>29</v>
      </c>
      <c r="AB34" s="1133"/>
      <c r="AC34" s="1133"/>
      <c r="AD34" s="1133"/>
      <c r="AE34" s="1134"/>
      <c r="AF34" s="1108">
        <v>249</v>
      </c>
      <c r="AG34" s="1109"/>
      <c r="AH34" s="1109"/>
      <c r="AI34" s="1109"/>
      <c r="AJ34" s="1110"/>
      <c r="AK34" s="1069">
        <v>658</v>
      </c>
      <c r="AL34" s="1060"/>
      <c r="AM34" s="1060"/>
      <c r="AN34" s="1060"/>
      <c r="AO34" s="1060"/>
      <c r="AP34" s="1060">
        <v>5883</v>
      </c>
      <c r="AQ34" s="1060"/>
      <c r="AR34" s="1060"/>
      <c r="AS34" s="1060"/>
      <c r="AT34" s="1060"/>
      <c r="AU34" s="1060">
        <v>5060</v>
      </c>
      <c r="AV34" s="1060"/>
      <c r="AW34" s="1060"/>
      <c r="AX34" s="1060"/>
      <c r="AY34" s="1060"/>
      <c r="AZ34" s="1131" t="s">
        <v>603</v>
      </c>
      <c r="BA34" s="1131"/>
      <c r="BB34" s="1131"/>
      <c r="BC34" s="1131"/>
      <c r="BD34" s="1131"/>
      <c r="BE34" s="1121" t="s">
        <v>405</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410</v>
      </c>
      <c r="C35" s="1127"/>
      <c r="D35" s="1127"/>
      <c r="E35" s="1127"/>
      <c r="F35" s="1127"/>
      <c r="G35" s="1127"/>
      <c r="H35" s="1127"/>
      <c r="I35" s="1127"/>
      <c r="J35" s="1127"/>
      <c r="K35" s="1127"/>
      <c r="L35" s="1127"/>
      <c r="M35" s="1127"/>
      <c r="N35" s="1127"/>
      <c r="O35" s="1127"/>
      <c r="P35" s="1128"/>
      <c r="Q35" s="1132">
        <v>62</v>
      </c>
      <c r="R35" s="1133"/>
      <c r="S35" s="1133"/>
      <c r="T35" s="1133"/>
      <c r="U35" s="1133"/>
      <c r="V35" s="1133">
        <v>58</v>
      </c>
      <c r="W35" s="1133"/>
      <c r="X35" s="1133"/>
      <c r="Y35" s="1133"/>
      <c r="Z35" s="1133"/>
      <c r="AA35" s="1133">
        <v>4</v>
      </c>
      <c r="AB35" s="1133"/>
      <c r="AC35" s="1133"/>
      <c r="AD35" s="1133"/>
      <c r="AE35" s="1134"/>
      <c r="AF35" s="1108">
        <v>24</v>
      </c>
      <c r="AG35" s="1109"/>
      <c r="AH35" s="1109"/>
      <c r="AI35" s="1109"/>
      <c r="AJ35" s="1110"/>
      <c r="AK35" s="1069">
        <v>35</v>
      </c>
      <c r="AL35" s="1060"/>
      <c r="AM35" s="1060"/>
      <c r="AN35" s="1060"/>
      <c r="AO35" s="1060"/>
      <c r="AP35" s="1060">
        <v>140</v>
      </c>
      <c r="AQ35" s="1060"/>
      <c r="AR35" s="1060"/>
      <c r="AS35" s="1060"/>
      <c r="AT35" s="1060"/>
      <c r="AU35" s="1060">
        <v>140</v>
      </c>
      <c r="AV35" s="1060"/>
      <c r="AW35" s="1060"/>
      <c r="AX35" s="1060"/>
      <c r="AY35" s="1060"/>
      <c r="AZ35" s="1131" t="s">
        <v>603</v>
      </c>
      <c r="BA35" s="1131"/>
      <c r="BB35" s="1131"/>
      <c r="BC35" s="1131"/>
      <c r="BD35" s="1131"/>
      <c r="BE35" s="1121" t="s">
        <v>405</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9717</v>
      </c>
      <c r="AG63" s="1048"/>
      <c r="AH63" s="1048"/>
      <c r="AI63" s="1048"/>
      <c r="AJ63" s="1119"/>
      <c r="AK63" s="1120"/>
      <c r="AL63" s="1052"/>
      <c r="AM63" s="1052"/>
      <c r="AN63" s="1052"/>
      <c r="AO63" s="1052"/>
      <c r="AP63" s="1048">
        <v>57218</v>
      </c>
      <c r="AQ63" s="1048"/>
      <c r="AR63" s="1048"/>
      <c r="AS63" s="1048"/>
      <c r="AT63" s="1048"/>
      <c r="AU63" s="1048">
        <v>32322</v>
      </c>
      <c r="AV63" s="1048"/>
      <c r="AW63" s="1048"/>
      <c r="AX63" s="1048"/>
      <c r="AY63" s="1048"/>
      <c r="AZ63" s="1114"/>
      <c r="BA63" s="1114"/>
      <c r="BB63" s="1114"/>
      <c r="BC63" s="1114"/>
      <c r="BD63" s="1114"/>
      <c r="BE63" s="1049"/>
      <c r="BF63" s="1049"/>
      <c r="BG63" s="1049"/>
      <c r="BH63" s="1049"/>
      <c r="BI63" s="1050"/>
      <c r="BJ63" s="1115" t="s">
        <v>129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415</v>
      </c>
      <c r="R66" s="1091"/>
      <c r="S66" s="1091"/>
      <c r="T66" s="1091"/>
      <c r="U66" s="1092"/>
      <c r="V66" s="1090" t="s">
        <v>394</v>
      </c>
      <c r="W66" s="1091"/>
      <c r="X66" s="1091"/>
      <c r="Y66" s="1091"/>
      <c r="Z66" s="1092"/>
      <c r="AA66" s="1090" t="s">
        <v>416</v>
      </c>
      <c r="AB66" s="1091"/>
      <c r="AC66" s="1091"/>
      <c r="AD66" s="1091"/>
      <c r="AE66" s="1092"/>
      <c r="AF66" s="1096" t="s">
        <v>417</v>
      </c>
      <c r="AG66" s="1097"/>
      <c r="AH66" s="1097"/>
      <c r="AI66" s="1097"/>
      <c r="AJ66" s="1098"/>
      <c r="AK66" s="1090" t="s">
        <v>418</v>
      </c>
      <c r="AL66" s="1085"/>
      <c r="AM66" s="1085"/>
      <c r="AN66" s="1085"/>
      <c r="AO66" s="1086"/>
      <c r="AP66" s="1090" t="s">
        <v>419</v>
      </c>
      <c r="AQ66" s="1091"/>
      <c r="AR66" s="1091"/>
      <c r="AS66" s="1091"/>
      <c r="AT66" s="1092"/>
      <c r="AU66" s="1090" t="s">
        <v>420</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592</v>
      </c>
      <c r="C68" s="1075"/>
      <c r="D68" s="1075"/>
      <c r="E68" s="1075"/>
      <c r="F68" s="1075"/>
      <c r="G68" s="1075"/>
      <c r="H68" s="1075"/>
      <c r="I68" s="1075"/>
      <c r="J68" s="1075"/>
      <c r="K68" s="1075"/>
      <c r="L68" s="1075"/>
      <c r="M68" s="1075"/>
      <c r="N68" s="1075"/>
      <c r="O68" s="1075"/>
      <c r="P68" s="1076"/>
      <c r="Q68" s="1077">
        <v>1072</v>
      </c>
      <c r="R68" s="1071"/>
      <c r="S68" s="1071"/>
      <c r="T68" s="1071"/>
      <c r="U68" s="1071"/>
      <c r="V68" s="1071">
        <v>1068</v>
      </c>
      <c r="W68" s="1071"/>
      <c r="X68" s="1071"/>
      <c r="Y68" s="1071"/>
      <c r="Z68" s="1071"/>
      <c r="AA68" s="1071">
        <v>4</v>
      </c>
      <c r="AB68" s="1071"/>
      <c r="AC68" s="1071"/>
      <c r="AD68" s="1071"/>
      <c r="AE68" s="1071"/>
      <c r="AF68" s="1071">
        <v>4</v>
      </c>
      <c r="AG68" s="1071"/>
      <c r="AH68" s="1071"/>
      <c r="AI68" s="1071"/>
      <c r="AJ68" s="1071"/>
      <c r="AK68" s="1060" t="s">
        <v>603</v>
      </c>
      <c r="AL68" s="1060"/>
      <c r="AM68" s="1060"/>
      <c r="AN68" s="1060"/>
      <c r="AO68" s="1060"/>
      <c r="AP68" s="1071" t="s">
        <v>600</v>
      </c>
      <c r="AQ68" s="1071"/>
      <c r="AR68" s="1071"/>
      <c r="AS68" s="1071"/>
      <c r="AT68" s="1071"/>
      <c r="AU68" s="1071" t="s">
        <v>601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593</v>
      </c>
      <c r="C69" s="1064"/>
      <c r="D69" s="1064"/>
      <c r="E69" s="1064"/>
      <c r="F69" s="1064"/>
      <c r="G69" s="1064"/>
      <c r="H69" s="1064"/>
      <c r="I69" s="1064"/>
      <c r="J69" s="1064"/>
      <c r="K69" s="1064"/>
      <c r="L69" s="1064"/>
      <c r="M69" s="1064"/>
      <c r="N69" s="1064"/>
      <c r="O69" s="1064"/>
      <c r="P69" s="1065"/>
      <c r="Q69" s="1066">
        <v>83</v>
      </c>
      <c r="R69" s="1060"/>
      <c r="S69" s="1060"/>
      <c r="T69" s="1060"/>
      <c r="U69" s="1060"/>
      <c r="V69" s="1060">
        <v>70</v>
      </c>
      <c r="W69" s="1060"/>
      <c r="X69" s="1060"/>
      <c r="Y69" s="1060"/>
      <c r="Z69" s="1060"/>
      <c r="AA69" s="1060">
        <v>13</v>
      </c>
      <c r="AB69" s="1060"/>
      <c r="AC69" s="1060"/>
      <c r="AD69" s="1060"/>
      <c r="AE69" s="1060"/>
      <c r="AF69" s="1060">
        <v>13</v>
      </c>
      <c r="AG69" s="1060"/>
      <c r="AH69" s="1060"/>
      <c r="AI69" s="1060"/>
      <c r="AJ69" s="1060"/>
      <c r="AK69" s="1060" t="s">
        <v>601</v>
      </c>
      <c r="AL69" s="1060"/>
      <c r="AM69" s="1060"/>
      <c r="AN69" s="1060"/>
      <c r="AO69" s="1060"/>
      <c r="AP69" s="1060" t="s">
        <v>600</v>
      </c>
      <c r="AQ69" s="1060"/>
      <c r="AR69" s="1060"/>
      <c r="AS69" s="1060"/>
      <c r="AT69" s="1060"/>
      <c r="AU69" s="1060" t="s">
        <v>601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594</v>
      </c>
      <c r="C70" s="1064"/>
      <c r="D70" s="1064"/>
      <c r="E70" s="1064"/>
      <c r="F70" s="1064"/>
      <c r="G70" s="1064"/>
      <c r="H70" s="1064"/>
      <c r="I70" s="1064"/>
      <c r="J70" s="1064"/>
      <c r="K70" s="1064"/>
      <c r="L70" s="1064"/>
      <c r="M70" s="1064"/>
      <c r="N70" s="1064"/>
      <c r="O70" s="1064"/>
      <c r="P70" s="1065"/>
      <c r="Q70" s="1066">
        <v>7334</v>
      </c>
      <c r="R70" s="1060"/>
      <c r="S70" s="1060"/>
      <c r="T70" s="1060"/>
      <c r="U70" s="1060"/>
      <c r="V70" s="1060">
        <v>6742</v>
      </c>
      <c r="W70" s="1060"/>
      <c r="X70" s="1060"/>
      <c r="Y70" s="1060"/>
      <c r="Z70" s="1060"/>
      <c r="AA70" s="1060">
        <v>592</v>
      </c>
      <c r="AB70" s="1060"/>
      <c r="AC70" s="1060"/>
      <c r="AD70" s="1060"/>
      <c r="AE70" s="1060"/>
      <c r="AF70" s="1060">
        <v>592</v>
      </c>
      <c r="AG70" s="1060"/>
      <c r="AH70" s="1060"/>
      <c r="AI70" s="1060"/>
      <c r="AJ70" s="1060"/>
      <c r="AK70" s="1060" t="s">
        <v>601</v>
      </c>
      <c r="AL70" s="1060"/>
      <c r="AM70" s="1060"/>
      <c r="AN70" s="1060"/>
      <c r="AO70" s="1060"/>
      <c r="AP70" s="1060" t="s">
        <v>601</v>
      </c>
      <c r="AQ70" s="1060"/>
      <c r="AR70" s="1060"/>
      <c r="AS70" s="1060"/>
      <c r="AT70" s="1060"/>
      <c r="AU70" s="1060" t="s">
        <v>601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595</v>
      </c>
      <c r="C71" s="1064"/>
      <c r="D71" s="1064"/>
      <c r="E71" s="1064"/>
      <c r="F71" s="1064"/>
      <c r="G71" s="1064"/>
      <c r="H71" s="1064"/>
      <c r="I71" s="1064"/>
      <c r="J71" s="1064"/>
      <c r="K71" s="1064"/>
      <c r="L71" s="1064"/>
      <c r="M71" s="1064"/>
      <c r="N71" s="1064"/>
      <c r="O71" s="1064"/>
      <c r="P71" s="1065"/>
      <c r="Q71" s="1066">
        <v>121</v>
      </c>
      <c r="R71" s="1060"/>
      <c r="S71" s="1060"/>
      <c r="T71" s="1060"/>
      <c r="U71" s="1060"/>
      <c r="V71" s="1060">
        <v>118</v>
      </c>
      <c r="W71" s="1060"/>
      <c r="X71" s="1060"/>
      <c r="Y71" s="1060"/>
      <c r="Z71" s="1060"/>
      <c r="AA71" s="1060">
        <v>3</v>
      </c>
      <c r="AB71" s="1060"/>
      <c r="AC71" s="1060"/>
      <c r="AD71" s="1060"/>
      <c r="AE71" s="1060"/>
      <c r="AF71" s="1060">
        <v>3</v>
      </c>
      <c r="AG71" s="1060"/>
      <c r="AH71" s="1060"/>
      <c r="AI71" s="1060"/>
      <c r="AJ71" s="1060"/>
      <c r="AK71" s="1060">
        <v>101</v>
      </c>
      <c r="AL71" s="1060"/>
      <c r="AM71" s="1060"/>
      <c r="AN71" s="1060"/>
      <c r="AO71" s="1060"/>
      <c r="AP71" s="1060" t="s">
        <v>600</v>
      </c>
      <c r="AQ71" s="1060"/>
      <c r="AR71" s="1060"/>
      <c r="AS71" s="1060"/>
      <c r="AT71" s="1060"/>
      <c r="AU71" s="1060" t="s">
        <v>601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596</v>
      </c>
      <c r="C72" s="1064"/>
      <c r="D72" s="1064"/>
      <c r="E72" s="1064"/>
      <c r="F72" s="1064"/>
      <c r="G72" s="1064"/>
      <c r="H72" s="1064"/>
      <c r="I72" s="1064"/>
      <c r="J72" s="1064"/>
      <c r="K72" s="1064"/>
      <c r="L72" s="1064"/>
      <c r="M72" s="1064"/>
      <c r="N72" s="1064"/>
      <c r="O72" s="1064"/>
      <c r="P72" s="1065"/>
      <c r="Q72" s="1066">
        <v>150</v>
      </c>
      <c r="R72" s="1060"/>
      <c r="S72" s="1060"/>
      <c r="T72" s="1060"/>
      <c r="U72" s="1060"/>
      <c r="V72" s="1060">
        <v>136</v>
      </c>
      <c r="W72" s="1060"/>
      <c r="X72" s="1060"/>
      <c r="Y72" s="1060"/>
      <c r="Z72" s="1060"/>
      <c r="AA72" s="1060">
        <v>14</v>
      </c>
      <c r="AB72" s="1060"/>
      <c r="AC72" s="1060"/>
      <c r="AD72" s="1060"/>
      <c r="AE72" s="1060"/>
      <c r="AF72" s="1060">
        <v>14</v>
      </c>
      <c r="AG72" s="1060"/>
      <c r="AH72" s="1060"/>
      <c r="AI72" s="1060"/>
      <c r="AJ72" s="1060"/>
      <c r="AK72" s="1060" t="s">
        <v>611</v>
      </c>
      <c r="AL72" s="1060"/>
      <c r="AM72" s="1060"/>
      <c r="AN72" s="1060"/>
      <c r="AO72" s="1060"/>
      <c r="AP72" s="1060">
        <v>112</v>
      </c>
      <c r="AQ72" s="1060"/>
      <c r="AR72" s="1060"/>
      <c r="AS72" s="1060"/>
      <c r="AT72" s="1060"/>
      <c r="AU72" s="1060">
        <v>37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597</v>
      </c>
      <c r="C73" s="1064"/>
      <c r="D73" s="1064"/>
      <c r="E73" s="1064"/>
      <c r="F73" s="1064"/>
      <c r="G73" s="1064"/>
      <c r="H73" s="1064"/>
      <c r="I73" s="1064"/>
      <c r="J73" s="1064"/>
      <c r="K73" s="1064"/>
      <c r="L73" s="1064"/>
      <c r="M73" s="1064"/>
      <c r="N73" s="1064"/>
      <c r="O73" s="1064"/>
      <c r="P73" s="1065"/>
      <c r="Q73" s="1066">
        <v>705</v>
      </c>
      <c r="R73" s="1060"/>
      <c r="S73" s="1060"/>
      <c r="T73" s="1060"/>
      <c r="U73" s="1060"/>
      <c r="V73" s="1060">
        <v>684</v>
      </c>
      <c r="W73" s="1060"/>
      <c r="X73" s="1060"/>
      <c r="Y73" s="1060"/>
      <c r="Z73" s="1060"/>
      <c r="AA73" s="1060">
        <v>20</v>
      </c>
      <c r="AB73" s="1060"/>
      <c r="AC73" s="1060"/>
      <c r="AD73" s="1060"/>
      <c r="AE73" s="1060"/>
      <c r="AF73" s="1060">
        <v>20</v>
      </c>
      <c r="AG73" s="1060"/>
      <c r="AH73" s="1060"/>
      <c r="AI73" s="1060"/>
      <c r="AJ73" s="1060"/>
      <c r="AK73" s="1060">
        <v>100</v>
      </c>
      <c r="AL73" s="1060"/>
      <c r="AM73" s="1060"/>
      <c r="AN73" s="1060"/>
      <c r="AO73" s="1060"/>
      <c r="AP73" s="1060">
        <v>1078</v>
      </c>
      <c r="AQ73" s="1060"/>
      <c r="AR73" s="1060"/>
      <c r="AS73" s="1060"/>
      <c r="AT73" s="1060"/>
      <c r="AU73" s="1060">
        <v>545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598</v>
      </c>
      <c r="C74" s="1064"/>
      <c r="D74" s="1064"/>
      <c r="E74" s="1064"/>
      <c r="F74" s="1064"/>
      <c r="G74" s="1064"/>
      <c r="H74" s="1064"/>
      <c r="I74" s="1064"/>
      <c r="J74" s="1064"/>
      <c r="K74" s="1064"/>
      <c r="L74" s="1064"/>
      <c r="M74" s="1064"/>
      <c r="N74" s="1064"/>
      <c r="O74" s="1064"/>
      <c r="P74" s="1065"/>
      <c r="Q74" s="1066">
        <v>754</v>
      </c>
      <c r="R74" s="1060"/>
      <c r="S74" s="1060"/>
      <c r="T74" s="1060"/>
      <c r="U74" s="1060"/>
      <c r="V74" s="1060">
        <v>715</v>
      </c>
      <c r="W74" s="1060"/>
      <c r="X74" s="1060"/>
      <c r="Y74" s="1060"/>
      <c r="Z74" s="1060"/>
      <c r="AA74" s="1060">
        <v>40</v>
      </c>
      <c r="AB74" s="1060"/>
      <c r="AC74" s="1060"/>
      <c r="AD74" s="1060"/>
      <c r="AE74" s="1060"/>
      <c r="AF74" s="1060">
        <v>40</v>
      </c>
      <c r="AG74" s="1060"/>
      <c r="AH74" s="1060"/>
      <c r="AI74" s="1060"/>
      <c r="AJ74" s="1060"/>
      <c r="AK74" s="1060">
        <v>1</v>
      </c>
      <c r="AL74" s="1060"/>
      <c r="AM74" s="1060"/>
      <c r="AN74" s="1060"/>
      <c r="AO74" s="1060"/>
      <c r="AP74" s="1060" t="s">
        <v>602</v>
      </c>
      <c r="AQ74" s="1060"/>
      <c r="AR74" s="1060"/>
      <c r="AS74" s="1060"/>
      <c r="AT74" s="1060"/>
      <c r="AU74" s="1060" t="s">
        <v>601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599</v>
      </c>
      <c r="C75" s="1064"/>
      <c r="D75" s="1064"/>
      <c r="E75" s="1064"/>
      <c r="F75" s="1064"/>
      <c r="G75" s="1064"/>
      <c r="H75" s="1064"/>
      <c r="I75" s="1064"/>
      <c r="J75" s="1064"/>
      <c r="K75" s="1064"/>
      <c r="L75" s="1064"/>
      <c r="M75" s="1064"/>
      <c r="N75" s="1064"/>
      <c r="O75" s="1064"/>
      <c r="P75" s="1065"/>
      <c r="Q75" s="1067">
        <v>159119</v>
      </c>
      <c r="R75" s="1068"/>
      <c r="S75" s="1068"/>
      <c r="T75" s="1068"/>
      <c r="U75" s="1069"/>
      <c r="V75" s="1070">
        <v>154694</v>
      </c>
      <c r="W75" s="1068"/>
      <c r="X75" s="1068"/>
      <c r="Y75" s="1068"/>
      <c r="Z75" s="1069"/>
      <c r="AA75" s="1070">
        <v>4425</v>
      </c>
      <c r="AB75" s="1068"/>
      <c r="AC75" s="1068"/>
      <c r="AD75" s="1068"/>
      <c r="AE75" s="1069"/>
      <c r="AF75" s="1070">
        <v>4425</v>
      </c>
      <c r="AG75" s="1068"/>
      <c r="AH75" s="1068"/>
      <c r="AI75" s="1068"/>
      <c r="AJ75" s="1069"/>
      <c r="AK75" s="1070">
        <v>1792</v>
      </c>
      <c r="AL75" s="1068"/>
      <c r="AM75" s="1068"/>
      <c r="AN75" s="1068"/>
      <c r="AO75" s="1069"/>
      <c r="AP75" s="1070" t="s">
        <v>601</v>
      </c>
      <c r="AQ75" s="1068"/>
      <c r="AR75" s="1068"/>
      <c r="AS75" s="1068"/>
      <c r="AT75" s="1069"/>
      <c r="AU75" s="1070" t="s">
        <v>601</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421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5111</v>
      </c>
      <c r="AG88" s="1048"/>
      <c r="AH88" s="1048"/>
      <c r="AI88" s="1048"/>
      <c r="AJ88" s="1048"/>
      <c r="AK88" s="1052"/>
      <c r="AL88" s="1052"/>
      <c r="AM88" s="1052"/>
      <c r="AN88" s="1052"/>
      <c r="AO88" s="1052"/>
      <c r="AP88" s="1048">
        <v>1190</v>
      </c>
      <c r="AQ88" s="1048"/>
      <c r="AR88" s="1048"/>
      <c r="AS88" s="1048"/>
      <c r="AT88" s="1048"/>
      <c r="AU88" s="1048">
        <v>582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335</v>
      </c>
      <c r="CS102" s="1040"/>
      <c r="CT102" s="1040"/>
      <c r="CU102" s="1040"/>
      <c r="CV102" s="1041"/>
      <c r="CW102" s="1039">
        <v>194</v>
      </c>
      <c r="CX102" s="1040"/>
      <c r="CY102" s="1040"/>
      <c r="CZ102" s="1040"/>
      <c r="DA102" s="1041"/>
      <c r="DB102" s="1039" t="s">
        <v>609</v>
      </c>
      <c r="DC102" s="1040"/>
      <c r="DD102" s="1040"/>
      <c r="DE102" s="1040"/>
      <c r="DF102" s="1041"/>
      <c r="DG102" s="1039" t="s">
        <v>610</v>
      </c>
      <c r="DH102" s="1040"/>
      <c r="DI102" s="1040"/>
      <c r="DJ102" s="1040"/>
      <c r="DK102" s="1041"/>
      <c r="DL102" s="1039">
        <v>3872</v>
      </c>
      <c r="DM102" s="1040"/>
      <c r="DN102" s="1040"/>
      <c r="DO102" s="1040"/>
      <c r="DP102" s="1041"/>
      <c r="DQ102" s="1039">
        <v>560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430</v>
      </c>
      <c r="AB109" s="983"/>
      <c r="AC109" s="983"/>
      <c r="AD109" s="983"/>
      <c r="AE109" s="984"/>
      <c r="AF109" s="985" t="s">
        <v>305</v>
      </c>
      <c r="AG109" s="983"/>
      <c r="AH109" s="983"/>
      <c r="AI109" s="983"/>
      <c r="AJ109" s="984"/>
      <c r="AK109" s="985" t="s">
        <v>304</v>
      </c>
      <c r="AL109" s="983"/>
      <c r="AM109" s="983"/>
      <c r="AN109" s="983"/>
      <c r="AO109" s="984"/>
      <c r="AP109" s="985" t="s">
        <v>431</v>
      </c>
      <c r="AQ109" s="983"/>
      <c r="AR109" s="983"/>
      <c r="AS109" s="983"/>
      <c r="AT109" s="1014"/>
      <c r="AU109" s="982" t="s">
        <v>429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430</v>
      </c>
      <c r="BR109" s="983"/>
      <c r="BS109" s="983"/>
      <c r="BT109" s="983"/>
      <c r="BU109" s="984"/>
      <c r="BV109" s="985" t="s">
        <v>305</v>
      </c>
      <c r="BW109" s="983"/>
      <c r="BX109" s="983"/>
      <c r="BY109" s="983"/>
      <c r="BZ109" s="984"/>
      <c r="CA109" s="985" t="s">
        <v>304</v>
      </c>
      <c r="CB109" s="983"/>
      <c r="CC109" s="983"/>
      <c r="CD109" s="983"/>
      <c r="CE109" s="984"/>
      <c r="CF109" s="1021" t="s">
        <v>431</v>
      </c>
      <c r="CG109" s="1021"/>
      <c r="CH109" s="1021"/>
      <c r="CI109" s="1021"/>
      <c r="CJ109" s="1021"/>
      <c r="CK109" s="985" t="s">
        <v>432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430</v>
      </c>
      <c r="DH109" s="983"/>
      <c r="DI109" s="983"/>
      <c r="DJ109" s="983"/>
      <c r="DK109" s="984"/>
      <c r="DL109" s="985" t="s">
        <v>305</v>
      </c>
      <c r="DM109" s="983"/>
      <c r="DN109" s="983"/>
      <c r="DO109" s="983"/>
      <c r="DP109" s="984"/>
      <c r="DQ109" s="985" t="s">
        <v>304</v>
      </c>
      <c r="DR109" s="983"/>
      <c r="DS109" s="983"/>
      <c r="DT109" s="983"/>
      <c r="DU109" s="984"/>
      <c r="DV109" s="985" t="s">
        <v>431</v>
      </c>
      <c r="DW109" s="983"/>
      <c r="DX109" s="983"/>
      <c r="DY109" s="983"/>
      <c r="DZ109" s="1014"/>
    </row>
    <row r="110" spans="1:131" s="246" customFormat="1" ht="26.25" customHeight="1" x14ac:dyDescent="0.15">
      <c r="A110" s="885" t="s">
        <v>433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7680121</v>
      </c>
      <c r="AB110" s="976"/>
      <c r="AC110" s="976"/>
      <c r="AD110" s="976"/>
      <c r="AE110" s="977"/>
      <c r="AF110" s="978">
        <v>7507326</v>
      </c>
      <c r="AG110" s="976"/>
      <c r="AH110" s="976"/>
      <c r="AI110" s="976"/>
      <c r="AJ110" s="977"/>
      <c r="AK110" s="978">
        <v>7543298</v>
      </c>
      <c r="AL110" s="976"/>
      <c r="AM110" s="976"/>
      <c r="AN110" s="976"/>
      <c r="AO110" s="977"/>
      <c r="AP110" s="979">
        <v>24.4</v>
      </c>
      <c r="AQ110" s="980"/>
      <c r="AR110" s="980"/>
      <c r="AS110" s="980"/>
      <c r="AT110" s="981"/>
      <c r="AU110" s="1015" t="s">
        <v>73</v>
      </c>
      <c r="AV110" s="1016"/>
      <c r="AW110" s="1016"/>
      <c r="AX110" s="1016"/>
      <c r="AY110" s="1016"/>
      <c r="AZ110" s="941" t="s">
        <v>434</v>
      </c>
      <c r="BA110" s="886"/>
      <c r="BB110" s="886"/>
      <c r="BC110" s="886"/>
      <c r="BD110" s="886"/>
      <c r="BE110" s="886"/>
      <c r="BF110" s="886"/>
      <c r="BG110" s="886"/>
      <c r="BH110" s="886"/>
      <c r="BI110" s="886"/>
      <c r="BJ110" s="886"/>
      <c r="BK110" s="886"/>
      <c r="BL110" s="886"/>
      <c r="BM110" s="886"/>
      <c r="BN110" s="886"/>
      <c r="BO110" s="886"/>
      <c r="BP110" s="887"/>
      <c r="BQ110" s="942">
        <v>72459771</v>
      </c>
      <c r="BR110" s="923"/>
      <c r="BS110" s="923"/>
      <c r="BT110" s="923"/>
      <c r="BU110" s="923"/>
      <c r="BV110" s="923">
        <v>74694669</v>
      </c>
      <c r="BW110" s="923"/>
      <c r="BX110" s="923"/>
      <c r="BY110" s="923"/>
      <c r="BZ110" s="923"/>
      <c r="CA110" s="923">
        <v>75291470</v>
      </c>
      <c r="CB110" s="923"/>
      <c r="CC110" s="923"/>
      <c r="CD110" s="923"/>
      <c r="CE110" s="923"/>
      <c r="CF110" s="947">
        <v>243.7</v>
      </c>
      <c r="CG110" s="948"/>
      <c r="CH110" s="948"/>
      <c r="CI110" s="948"/>
      <c r="CJ110" s="948"/>
      <c r="CK110" s="1011" t="s">
        <v>435</v>
      </c>
      <c r="CL110" s="897"/>
      <c r="CM110" s="972" t="s">
        <v>436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437</v>
      </c>
      <c r="DH110" s="923"/>
      <c r="DI110" s="923"/>
      <c r="DJ110" s="923"/>
      <c r="DK110" s="923"/>
      <c r="DL110" s="923" t="s">
        <v>437</v>
      </c>
      <c r="DM110" s="923"/>
      <c r="DN110" s="923"/>
      <c r="DO110" s="923"/>
      <c r="DP110" s="923"/>
      <c r="DQ110" s="923" t="s">
        <v>437</v>
      </c>
      <c r="DR110" s="923"/>
      <c r="DS110" s="923"/>
      <c r="DT110" s="923"/>
      <c r="DU110" s="923"/>
      <c r="DV110" s="924" t="s">
        <v>437</v>
      </c>
      <c r="DW110" s="924"/>
      <c r="DX110" s="924"/>
      <c r="DY110" s="924"/>
      <c r="DZ110" s="925"/>
    </row>
    <row r="111" spans="1:131" s="246"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437</v>
      </c>
      <c r="AG111" s="1004"/>
      <c r="AH111" s="1004"/>
      <c r="AI111" s="1004"/>
      <c r="AJ111" s="1005"/>
      <c r="AK111" s="1006" t="s">
        <v>437</v>
      </c>
      <c r="AL111" s="1004"/>
      <c r="AM111" s="1004"/>
      <c r="AN111" s="1004"/>
      <c r="AO111" s="1005"/>
      <c r="AP111" s="1007" t="s">
        <v>129</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v>74720</v>
      </c>
      <c r="BR111" s="895"/>
      <c r="BS111" s="895"/>
      <c r="BT111" s="895"/>
      <c r="BU111" s="895"/>
      <c r="BV111" s="895">
        <v>49880</v>
      </c>
      <c r="BW111" s="895"/>
      <c r="BX111" s="895"/>
      <c r="BY111" s="895"/>
      <c r="BZ111" s="895"/>
      <c r="CA111" s="895">
        <v>1129380</v>
      </c>
      <c r="CB111" s="895"/>
      <c r="CC111" s="895"/>
      <c r="CD111" s="895"/>
      <c r="CE111" s="895"/>
      <c r="CF111" s="956">
        <v>3.7</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129</v>
      </c>
      <c r="DH111" s="895"/>
      <c r="DI111" s="895"/>
      <c r="DJ111" s="895"/>
      <c r="DK111" s="895"/>
      <c r="DL111" s="895" t="s">
        <v>390</v>
      </c>
      <c r="DM111" s="895"/>
      <c r="DN111" s="895"/>
      <c r="DO111" s="895"/>
      <c r="DP111" s="895"/>
      <c r="DQ111" s="895" t="s">
        <v>390</v>
      </c>
      <c r="DR111" s="895"/>
      <c r="DS111" s="895"/>
      <c r="DT111" s="895"/>
      <c r="DU111" s="895"/>
      <c r="DV111" s="872" t="s">
        <v>390</v>
      </c>
      <c r="DW111" s="872"/>
      <c r="DX111" s="872"/>
      <c r="DY111" s="872"/>
      <c r="DZ111" s="873"/>
    </row>
    <row r="112" spans="1:131" s="246" customFormat="1" ht="26.25" customHeight="1" x14ac:dyDescent="0.15">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30000</v>
      </c>
      <c r="AB112" s="858"/>
      <c r="AC112" s="858"/>
      <c r="AD112" s="858"/>
      <c r="AE112" s="859"/>
      <c r="AF112" s="860">
        <v>30000</v>
      </c>
      <c r="AG112" s="858"/>
      <c r="AH112" s="858"/>
      <c r="AI112" s="858"/>
      <c r="AJ112" s="859"/>
      <c r="AK112" s="860">
        <v>30000</v>
      </c>
      <c r="AL112" s="858"/>
      <c r="AM112" s="858"/>
      <c r="AN112" s="858"/>
      <c r="AO112" s="859"/>
      <c r="AP112" s="905">
        <v>0.1</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38159208</v>
      </c>
      <c r="BR112" s="895"/>
      <c r="BS112" s="895"/>
      <c r="BT112" s="895"/>
      <c r="BU112" s="895"/>
      <c r="BV112" s="895">
        <v>35064596</v>
      </c>
      <c r="BW112" s="895"/>
      <c r="BX112" s="895"/>
      <c r="BY112" s="895"/>
      <c r="BZ112" s="895"/>
      <c r="CA112" s="895">
        <v>32322237</v>
      </c>
      <c r="CB112" s="895"/>
      <c r="CC112" s="895"/>
      <c r="CD112" s="895"/>
      <c r="CE112" s="895"/>
      <c r="CF112" s="956">
        <v>104.6</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129</v>
      </c>
      <c r="DM112" s="895"/>
      <c r="DN112" s="895"/>
      <c r="DO112" s="895"/>
      <c r="DP112" s="895"/>
      <c r="DQ112" s="895" t="s">
        <v>390</v>
      </c>
      <c r="DR112" s="895"/>
      <c r="DS112" s="895"/>
      <c r="DT112" s="895"/>
      <c r="DU112" s="895"/>
      <c r="DV112" s="872" t="s">
        <v>129</v>
      </c>
      <c r="DW112" s="872"/>
      <c r="DX112" s="872"/>
      <c r="DY112" s="872"/>
      <c r="DZ112" s="873"/>
    </row>
    <row r="113" spans="1:130" s="246" customFormat="1" ht="26.25" customHeight="1" x14ac:dyDescent="0.15">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3389853</v>
      </c>
      <c r="AB113" s="1004"/>
      <c r="AC113" s="1004"/>
      <c r="AD113" s="1004"/>
      <c r="AE113" s="1005"/>
      <c r="AF113" s="1006">
        <v>3472924</v>
      </c>
      <c r="AG113" s="1004"/>
      <c r="AH113" s="1004"/>
      <c r="AI113" s="1004"/>
      <c r="AJ113" s="1005"/>
      <c r="AK113" s="1006">
        <v>3330497</v>
      </c>
      <c r="AL113" s="1004"/>
      <c r="AM113" s="1004"/>
      <c r="AN113" s="1004"/>
      <c r="AO113" s="1005"/>
      <c r="AP113" s="1007">
        <v>10.8</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146149</v>
      </c>
      <c r="BR113" s="895"/>
      <c r="BS113" s="895"/>
      <c r="BT113" s="895"/>
      <c r="BU113" s="895"/>
      <c r="BV113" s="895">
        <v>130855</v>
      </c>
      <c r="BW113" s="895"/>
      <c r="BX113" s="895"/>
      <c r="BY113" s="895"/>
      <c r="BZ113" s="895"/>
      <c r="CA113" s="895">
        <v>97873</v>
      </c>
      <c r="CB113" s="895"/>
      <c r="CC113" s="895"/>
      <c r="CD113" s="895"/>
      <c r="CE113" s="895"/>
      <c r="CF113" s="956">
        <v>0.3</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437</v>
      </c>
      <c r="DH113" s="858"/>
      <c r="DI113" s="858"/>
      <c r="DJ113" s="858"/>
      <c r="DK113" s="859"/>
      <c r="DL113" s="860" t="s">
        <v>437</v>
      </c>
      <c r="DM113" s="858"/>
      <c r="DN113" s="858"/>
      <c r="DO113" s="858"/>
      <c r="DP113" s="859"/>
      <c r="DQ113" s="860" t="s">
        <v>390</v>
      </c>
      <c r="DR113" s="858"/>
      <c r="DS113" s="858"/>
      <c r="DT113" s="858"/>
      <c r="DU113" s="859"/>
      <c r="DV113" s="905" t="s">
        <v>129</v>
      </c>
      <c r="DW113" s="906"/>
      <c r="DX113" s="906"/>
      <c r="DY113" s="906"/>
      <c r="DZ113" s="907"/>
    </row>
    <row r="114" spans="1:130" s="246" customFormat="1" ht="26.25" customHeight="1" x14ac:dyDescent="0.15">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35877</v>
      </c>
      <c r="AB114" s="858"/>
      <c r="AC114" s="858"/>
      <c r="AD114" s="858"/>
      <c r="AE114" s="859"/>
      <c r="AF114" s="860">
        <v>34865</v>
      </c>
      <c r="AG114" s="858"/>
      <c r="AH114" s="858"/>
      <c r="AI114" s="858"/>
      <c r="AJ114" s="859"/>
      <c r="AK114" s="860">
        <v>34294</v>
      </c>
      <c r="AL114" s="858"/>
      <c r="AM114" s="858"/>
      <c r="AN114" s="858"/>
      <c r="AO114" s="859"/>
      <c r="AP114" s="905">
        <v>0.1</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11011426</v>
      </c>
      <c r="BR114" s="895"/>
      <c r="BS114" s="895"/>
      <c r="BT114" s="895"/>
      <c r="BU114" s="895"/>
      <c r="BV114" s="895">
        <v>10994665</v>
      </c>
      <c r="BW114" s="895"/>
      <c r="BX114" s="895"/>
      <c r="BY114" s="895"/>
      <c r="BZ114" s="895"/>
      <c r="CA114" s="895">
        <v>10243137</v>
      </c>
      <c r="CB114" s="895"/>
      <c r="CC114" s="895"/>
      <c r="CD114" s="895"/>
      <c r="CE114" s="895"/>
      <c r="CF114" s="956">
        <v>33.200000000000003</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390</v>
      </c>
      <c r="DH114" s="858"/>
      <c r="DI114" s="858"/>
      <c r="DJ114" s="858"/>
      <c r="DK114" s="859"/>
      <c r="DL114" s="860" t="s">
        <v>129</v>
      </c>
      <c r="DM114" s="858"/>
      <c r="DN114" s="858"/>
      <c r="DO114" s="858"/>
      <c r="DP114" s="859"/>
      <c r="DQ114" s="860" t="s">
        <v>129</v>
      </c>
      <c r="DR114" s="858"/>
      <c r="DS114" s="858"/>
      <c r="DT114" s="858"/>
      <c r="DU114" s="859"/>
      <c r="DV114" s="905" t="s">
        <v>437</v>
      </c>
      <c r="DW114" s="906"/>
      <c r="DX114" s="906"/>
      <c r="DY114" s="906"/>
      <c r="DZ114" s="907"/>
    </row>
    <row r="115" spans="1:130" s="246" customFormat="1" ht="26.25" customHeight="1" x14ac:dyDescent="0.15">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59001</v>
      </c>
      <c r="AB115" s="1004"/>
      <c r="AC115" s="1004"/>
      <c r="AD115" s="1004"/>
      <c r="AE115" s="1005"/>
      <c r="AF115" s="1006">
        <v>25759</v>
      </c>
      <c r="AG115" s="1004"/>
      <c r="AH115" s="1004"/>
      <c r="AI115" s="1004"/>
      <c r="AJ115" s="1005"/>
      <c r="AK115" s="1006">
        <v>14920</v>
      </c>
      <c r="AL115" s="1004"/>
      <c r="AM115" s="1004"/>
      <c r="AN115" s="1004"/>
      <c r="AO115" s="1005"/>
      <c r="AP115" s="1007">
        <v>0</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v>683638</v>
      </c>
      <c r="BR115" s="895"/>
      <c r="BS115" s="895"/>
      <c r="BT115" s="895"/>
      <c r="BU115" s="895"/>
      <c r="BV115" s="895">
        <v>753498</v>
      </c>
      <c r="BW115" s="895"/>
      <c r="BX115" s="895"/>
      <c r="BY115" s="895"/>
      <c r="BZ115" s="895"/>
      <c r="CA115" s="895">
        <v>559882</v>
      </c>
      <c r="CB115" s="895"/>
      <c r="CC115" s="895"/>
      <c r="CD115" s="895"/>
      <c r="CE115" s="895"/>
      <c r="CF115" s="956">
        <v>1.8</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390</v>
      </c>
      <c r="DH115" s="858"/>
      <c r="DI115" s="858"/>
      <c r="DJ115" s="858"/>
      <c r="DK115" s="859"/>
      <c r="DL115" s="860" t="s">
        <v>129</v>
      </c>
      <c r="DM115" s="858"/>
      <c r="DN115" s="858"/>
      <c r="DO115" s="858"/>
      <c r="DP115" s="859"/>
      <c r="DQ115" s="860" t="s">
        <v>129</v>
      </c>
      <c r="DR115" s="858"/>
      <c r="DS115" s="858"/>
      <c r="DT115" s="858"/>
      <c r="DU115" s="859"/>
      <c r="DV115" s="905" t="s">
        <v>437</v>
      </c>
      <c r="DW115" s="906"/>
      <c r="DX115" s="906"/>
      <c r="DY115" s="906"/>
      <c r="DZ115" s="907"/>
    </row>
    <row r="116" spans="1:130" s="246" customFormat="1" ht="26.25" customHeight="1" x14ac:dyDescent="0.15">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437</v>
      </c>
      <c r="AB116" s="858"/>
      <c r="AC116" s="858"/>
      <c r="AD116" s="858"/>
      <c r="AE116" s="859"/>
      <c r="AF116" s="860">
        <v>119</v>
      </c>
      <c r="AG116" s="858"/>
      <c r="AH116" s="858"/>
      <c r="AI116" s="858"/>
      <c r="AJ116" s="859"/>
      <c r="AK116" s="860">
        <v>625</v>
      </c>
      <c r="AL116" s="858"/>
      <c r="AM116" s="858"/>
      <c r="AN116" s="858"/>
      <c r="AO116" s="859"/>
      <c r="AP116" s="905">
        <v>0</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129</v>
      </c>
      <c r="BW116" s="895"/>
      <c r="BX116" s="895"/>
      <c r="BY116" s="895"/>
      <c r="BZ116" s="895"/>
      <c r="CA116" s="895" t="s">
        <v>129</v>
      </c>
      <c r="CB116" s="895"/>
      <c r="CC116" s="895"/>
      <c r="CD116" s="895"/>
      <c r="CE116" s="895"/>
      <c r="CF116" s="956" t="s">
        <v>129</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74720</v>
      </c>
      <c r="DH116" s="858"/>
      <c r="DI116" s="858"/>
      <c r="DJ116" s="858"/>
      <c r="DK116" s="859"/>
      <c r="DL116" s="860">
        <v>49880</v>
      </c>
      <c r="DM116" s="858"/>
      <c r="DN116" s="858"/>
      <c r="DO116" s="858"/>
      <c r="DP116" s="859"/>
      <c r="DQ116" s="860">
        <v>37380</v>
      </c>
      <c r="DR116" s="858"/>
      <c r="DS116" s="858"/>
      <c r="DT116" s="858"/>
      <c r="DU116" s="859"/>
      <c r="DV116" s="905">
        <v>0.1</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11194852</v>
      </c>
      <c r="AB117" s="990"/>
      <c r="AC117" s="990"/>
      <c r="AD117" s="990"/>
      <c r="AE117" s="991"/>
      <c r="AF117" s="992">
        <v>11070993</v>
      </c>
      <c r="AG117" s="990"/>
      <c r="AH117" s="990"/>
      <c r="AI117" s="990"/>
      <c r="AJ117" s="991"/>
      <c r="AK117" s="992">
        <v>10953634</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129</v>
      </c>
      <c r="BW117" s="895"/>
      <c r="BX117" s="895"/>
      <c r="BY117" s="895"/>
      <c r="BZ117" s="895"/>
      <c r="CA117" s="895" t="s">
        <v>390</v>
      </c>
      <c r="CB117" s="895"/>
      <c r="CC117" s="895"/>
      <c r="CD117" s="895"/>
      <c r="CE117" s="895"/>
      <c r="CF117" s="956" t="s">
        <v>129</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129</v>
      </c>
      <c r="DM117" s="858"/>
      <c r="DN117" s="858"/>
      <c r="DO117" s="858"/>
      <c r="DP117" s="859"/>
      <c r="DQ117" s="860" t="s">
        <v>437</v>
      </c>
      <c r="DR117" s="858"/>
      <c r="DS117" s="858"/>
      <c r="DT117" s="858"/>
      <c r="DU117" s="859"/>
      <c r="DV117" s="905" t="s">
        <v>129</v>
      </c>
      <c r="DW117" s="906"/>
      <c r="DX117" s="906"/>
      <c r="DY117" s="906"/>
      <c r="DZ117" s="907"/>
    </row>
    <row r="118" spans="1:130" s="246" customFormat="1" ht="26.25" customHeight="1" x14ac:dyDescent="0.15">
      <c r="A118" s="982" t="s">
        <v>432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430</v>
      </c>
      <c r="AB118" s="983"/>
      <c r="AC118" s="983"/>
      <c r="AD118" s="983"/>
      <c r="AE118" s="984"/>
      <c r="AF118" s="985" t="s">
        <v>305</v>
      </c>
      <c r="AG118" s="983"/>
      <c r="AH118" s="983"/>
      <c r="AI118" s="983"/>
      <c r="AJ118" s="984"/>
      <c r="AK118" s="985" t="s">
        <v>304</v>
      </c>
      <c r="AL118" s="983"/>
      <c r="AM118" s="983"/>
      <c r="AN118" s="983"/>
      <c r="AO118" s="984"/>
      <c r="AP118" s="986" t="s">
        <v>431</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437</v>
      </c>
      <c r="BW118" s="926"/>
      <c r="BX118" s="926"/>
      <c r="BY118" s="926"/>
      <c r="BZ118" s="926"/>
      <c r="CA118" s="926" t="s">
        <v>129</v>
      </c>
      <c r="CB118" s="926"/>
      <c r="CC118" s="926"/>
      <c r="CD118" s="926"/>
      <c r="CE118" s="926"/>
      <c r="CF118" s="956" t="s">
        <v>129</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129</v>
      </c>
      <c r="DM118" s="858"/>
      <c r="DN118" s="858"/>
      <c r="DO118" s="858"/>
      <c r="DP118" s="859"/>
      <c r="DQ118" s="860" t="s">
        <v>437</v>
      </c>
      <c r="DR118" s="858"/>
      <c r="DS118" s="858"/>
      <c r="DT118" s="858"/>
      <c r="DU118" s="859"/>
      <c r="DV118" s="905" t="s">
        <v>129</v>
      </c>
      <c r="DW118" s="906"/>
      <c r="DX118" s="906"/>
      <c r="DY118" s="906"/>
      <c r="DZ118" s="907"/>
    </row>
    <row r="119" spans="1:130" s="246" customFormat="1" ht="26.25" customHeight="1" x14ac:dyDescent="0.15">
      <c r="A119" s="896" t="s">
        <v>435</v>
      </c>
      <c r="B119" s="897"/>
      <c r="C119" s="972" t="s">
        <v>436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437</v>
      </c>
      <c r="AB119" s="976"/>
      <c r="AC119" s="976"/>
      <c r="AD119" s="976"/>
      <c r="AE119" s="977"/>
      <c r="AF119" s="978" t="s">
        <v>437</v>
      </c>
      <c r="AG119" s="976"/>
      <c r="AH119" s="976"/>
      <c r="AI119" s="976"/>
      <c r="AJ119" s="977"/>
      <c r="AK119" s="978" t="s">
        <v>129</v>
      </c>
      <c r="AL119" s="976"/>
      <c r="AM119" s="976"/>
      <c r="AN119" s="976"/>
      <c r="AO119" s="977"/>
      <c r="AP119" s="979" t="s">
        <v>129</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462</v>
      </c>
      <c r="BP119" s="959"/>
      <c r="BQ119" s="963">
        <v>122534912</v>
      </c>
      <c r="BR119" s="926"/>
      <c r="BS119" s="926"/>
      <c r="BT119" s="926"/>
      <c r="BU119" s="926"/>
      <c r="BV119" s="926">
        <v>121688163</v>
      </c>
      <c r="BW119" s="926"/>
      <c r="BX119" s="926"/>
      <c r="BY119" s="926"/>
      <c r="BZ119" s="926"/>
      <c r="CA119" s="926">
        <v>119643979</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129</v>
      </c>
      <c r="DH119" s="841"/>
      <c r="DI119" s="841"/>
      <c r="DJ119" s="841"/>
      <c r="DK119" s="842"/>
      <c r="DL119" s="843" t="s">
        <v>390</v>
      </c>
      <c r="DM119" s="841"/>
      <c r="DN119" s="841"/>
      <c r="DO119" s="841"/>
      <c r="DP119" s="842"/>
      <c r="DQ119" s="843">
        <v>1092000</v>
      </c>
      <c r="DR119" s="841"/>
      <c r="DS119" s="841"/>
      <c r="DT119" s="841"/>
      <c r="DU119" s="842"/>
      <c r="DV119" s="929">
        <v>3.5</v>
      </c>
      <c r="DW119" s="930"/>
      <c r="DX119" s="930"/>
      <c r="DY119" s="930"/>
      <c r="DZ119" s="931"/>
    </row>
    <row r="120" spans="1:130" s="246" customFormat="1" ht="26.25" customHeight="1" x14ac:dyDescent="0.15">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390</v>
      </c>
      <c r="AB120" s="858"/>
      <c r="AC120" s="858"/>
      <c r="AD120" s="858"/>
      <c r="AE120" s="859"/>
      <c r="AF120" s="860" t="s">
        <v>129</v>
      </c>
      <c r="AG120" s="858"/>
      <c r="AH120" s="858"/>
      <c r="AI120" s="858"/>
      <c r="AJ120" s="859"/>
      <c r="AK120" s="860" t="s">
        <v>129</v>
      </c>
      <c r="AL120" s="858"/>
      <c r="AM120" s="858"/>
      <c r="AN120" s="858"/>
      <c r="AO120" s="859"/>
      <c r="AP120" s="905" t="s">
        <v>129</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13959756</v>
      </c>
      <c r="BR120" s="923"/>
      <c r="BS120" s="923"/>
      <c r="BT120" s="923"/>
      <c r="BU120" s="923"/>
      <c r="BV120" s="923">
        <v>15995547</v>
      </c>
      <c r="BW120" s="923"/>
      <c r="BX120" s="923"/>
      <c r="BY120" s="923"/>
      <c r="BZ120" s="923"/>
      <c r="CA120" s="923">
        <v>16287167</v>
      </c>
      <c r="CB120" s="923"/>
      <c r="CC120" s="923"/>
      <c r="CD120" s="923"/>
      <c r="CE120" s="923"/>
      <c r="CF120" s="947">
        <v>52.7</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19504701</v>
      </c>
      <c r="DH120" s="923"/>
      <c r="DI120" s="923"/>
      <c r="DJ120" s="923"/>
      <c r="DK120" s="923"/>
      <c r="DL120" s="923">
        <v>18218113</v>
      </c>
      <c r="DM120" s="923"/>
      <c r="DN120" s="923"/>
      <c r="DO120" s="923"/>
      <c r="DP120" s="923"/>
      <c r="DQ120" s="923">
        <v>17024523</v>
      </c>
      <c r="DR120" s="923"/>
      <c r="DS120" s="923"/>
      <c r="DT120" s="923"/>
      <c r="DU120" s="923"/>
      <c r="DV120" s="924">
        <v>55.1</v>
      </c>
      <c r="DW120" s="924"/>
      <c r="DX120" s="924"/>
      <c r="DY120" s="924"/>
      <c r="DZ120" s="925"/>
    </row>
    <row r="121" spans="1:130" s="246" customFormat="1" ht="26.25" customHeight="1" x14ac:dyDescent="0.15">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129</v>
      </c>
      <c r="AG121" s="858"/>
      <c r="AH121" s="858"/>
      <c r="AI121" s="858"/>
      <c r="AJ121" s="859"/>
      <c r="AK121" s="860" t="s">
        <v>129</v>
      </c>
      <c r="AL121" s="858"/>
      <c r="AM121" s="858"/>
      <c r="AN121" s="858"/>
      <c r="AO121" s="859"/>
      <c r="AP121" s="905" t="s">
        <v>437</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5588637</v>
      </c>
      <c r="BR121" s="895"/>
      <c r="BS121" s="895"/>
      <c r="BT121" s="895"/>
      <c r="BU121" s="895"/>
      <c r="BV121" s="895">
        <v>4653424</v>
      </c>
      <c r="BW121" s="895"/>
      <c r="BX121" s="895"/>
      <c r="BY121" s="895"/>
      <c r="BZ121" s="895"/>
      <c r="CA121" s="895">
        <v>5663205</v>
      </c>
      <c r="CB121" s="895"/>
      <c r="CC121" s="895"/>
      <c r="CD121" s="895"/>
      <c r="CE121" s="895"/>
      <c r="CF121" s="956">
        <v>18.3</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v>10596694</v>
      </c>
      <c r="DH121" s="895"/>
      <c r="DI121" s="895"/>
      <c r="DJ121" s="895"/>
      <c r="DK121" s="895"/>
      <c r="DL121" s="895">
        <v>9832968</v>
      </c>
      <c r="DM121" s="895"/>
      <c r="DN121" s="895"/>
      <c r="DO121" s="895"/>
      <c r="DP121" s="895"/>
      <c r="DQ121" s="895">
        <v>9331551</v>
      </c>
      <c r="DR121" s="895"/>
      <c r="DS121" s="895"/>
      <c r="DT121" s="895"/>
      <c r="DU121" s="895"/>
      <c r="DV121" s="872">
        <v>30.2</v>
      </c>
      <c r="DW121" s="872"/>
      <c r="DX121" s="872"/>
      <c r="DY121" s="872"/>
      <c r="DZ121" s="873"/>
    </row>
    <row r="122" spans="1:130" s="246" customFormat="1" ht="26.25" customHeight="1" x14ac:dyDescent="0.15">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390</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83749566</v>
      </c>
      <c r="BR122" s="926"/>
      <c r="BS122" s="926"/>
      <c r="BT122" s="926"/>
      <c r="BU122" s="926"/>
      <c r="BV122" s="926">
        <v>84194297</v>
      </c>
      <c r="BW122" s="926"/>
      <c r="BX122" s="926"/>
      <c r="BY122" s="926"/>
      <c r="BZ122" s="926"/>
      <c r="CA122" s="926">
        <v>83565031</v>
      </c>
      <c r="CB122" s="926"/>
      <c r="CC122" s="926"/>
      <c r="CD122" s="926"/>
      <c r="CE122" s="926"/>
      <c r="CF122" s="927">
        <v>270.5</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v>6664697</v>
      </c>
      <c r="DH122" s="895"/>
      <c r="DI122" s="895"/>
      <c r="DJ122" s="895"/>
      <c r="DK122" s="895"/>
      <c r="DL122" s="895">
        <v>5872419</v>
      </c>
      <c r="DM122" s="895"/>
      <c r="DN122" s="895"/>
      <c r="DO122" s="895"/>
      <c r="DP122" s="895"/>
      <c r="DQ122" s="895">
        <v>5059564</v>
      </c>
      <c r="DR122" s="895"/>
      <c r="DS122" s="895"/>
      <c r="DT122" s="895"/>
      <c r="DU122" s="895"/>
      <c r="DV122" s="872">
        <v>16.399999999999999</v>
      </c>
      <c r="DW122" s="872"/>
      <c r="DX122" s="872"/>
      <c r="DY122" s="872"/>
      <c r="DZ122" s="873"/>
    </row>
    <row r="123" spans="1:130" s="246" customFormat="1" ht="26.25" customHeight="1" x14ac:dyDescent="0.15">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54423</v>
      </c>
      <c r="AB123" s="858"/>
      <c r="AC123" s="858"/>
      <c r="AD123" s="858"/>
      <c r="AE123" s="859"/>
      <c r="AF123" s="860">
        <v>21284</v>
      </c>
      <c r="AG123" s="858"/>
      <c r="AH123" s="858"/>
      <c r="AI123" s="858"/>
      <c r="AJ123" s="859"/>
      <c r="AK123" s="860">
        <v>10534</v>
      </c>
      <c r="AL123" s="858"/>
      <c r="AM123" s="858"/>
      <c r="AN123" s="858"/>
      <c r="AO123" s="859"/>
      <c r="AP123" s="905">
        <v>0</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473</v>
      </c>
      <c r="BP123" s="959"/>
      <c r="BQ123" s="913">
        <v>103297959</v>
      </c>
      <c r="BR123" s="914"/>
      <c r="BS123" s="914"/>
      <c r="BT123" s="914"/>
      <c r="BU123" s="914"/>
      <c r="BV123" s="914">
        <v>104843268</v>
      </c>
      <c r="BW123" s="914"/>
      <c r="BX123" s="914"/>
      <c r="BY123" s="914"/>
      <c r="BZ123" s="914"/>
      <c r="CA123" s="914">
        <v>105515403</v>
      </c>
      <c r="CB123" s="914"/>
      <c r="CC123" s="914"/>
      <c r="CD123" s="914"/>
      <c r="CE123" s="914"/>
      <c r="CF123" s="824"/>
      <c r="CG123" s="825"/>
      <c r="CH123" s="825"/>
      <c r="CI123" s="825"/>
      <c r="CJ123" s="915"/>
      <c r="CK123" s="950"/>
      <c r="CL123" s="936"/>
      <c r="CM123" s="936"/>
      <c r="CN123" s="936"/>
      <c r="CO123" s="937"/>
      <c r="CP123" s="916" t="s">
        <v>474</v>
      </c>
      <c r="CQ123" s="917"/>
      <c r="CR123" s="917"/>
      <c r="CS123" s="917"/>
      <c r="CT123" s="917"/>
      <c r="CU123" s="917"/>
      <c r="CV123" s="917"/>
      <c r="CW123" s="917"/>
      <c r="CX123" s="917"/>
      <c r="CY123" s="917"/>
      <c r="CZ123" s="917"/>
      <c r="DA123" s="917"/>
      <c r="DB123" s="917"/>
      <c r="DC123" s="917"/>
      <c r="DD123" s="917"/>
      <c r="DE123" s="917"/>
      <c r="DF123" s="918"/>
      <c r="DG123" s="857">
        <v>1225208</v>
      </c>
      <c r="DH123" s="858"/>
      <c r="DI123" s="858"/>
      <c r="DJ123" s="858"/>
      <c r="DK123" s="859"/>
      <c r="DL123" s="860">
        <v>994180</v>
      </c>
      <c r="DM123" s="858"/>
      <c r="DN123" s="858"/>
      <c r="DO123" s="858"/>
      <c r="DP123" s="859"/>
      <c r="DQ123" s="860">
        <v>766977</v>
      </c>
      <c r="DR123" s="858"/>
      <c r="DS123" s="858"/>
      <c r="DT123" s="858"/>
      <c r="DU123" s="859"/>
      <c r="DV123" s="905">
        <v>2.5</v>
      </c>
      <c r="DW123" s="906"/>
      <c r="DX123" s="906"/>
      <c r="DY123" s="906"/>
      <c r="DZ123" s="907"/>
    </row>
    <row r="124" spans="1:130" s="246" customFormat="1" ht="26.25" customHeight="1" thickBot="1" x14ac:dyDescent="0.2">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390</v>
      </c>
      <c r="AG124" s="858"/>
      <c r="AH124" s="858"/>
      <c r="AI124" s="858"/>
      <c r="AJ124" s="859"/>
      <c r="AK124" s="860" t="s">
        <v>129</v>
      </c>
      <c r="AL124" s="858"/>
      <c r="AM124" s="858"/>
      <c r="AN124" s="858"/>
      <c r="AO124" s="859"/>
      <c r="AP124" s="905" t="s">
        <v>129</v>
      </c>
      <c r="AQ124" s="906"/>
      <c r="AR124" s="906"/>
      <c r="AS124" s="906"/>
      <c r="AT124" s="907"/>
      <c r="AU124" s="908" t="s">
        <v>475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61.2</v>
      </c>
      <c r="BR124" s="912"/>
      <c r="BS124" s="912"/>
      <c r="BT124" s="912"/>
      <c r="BU124" s="912"/>
      <c r="BV124" s="912">
        <v>54.7</v>
      </c>
      <c r="BW124" s="912"/>
      <c r="BX124" s="912"/>
      <c r="BY124" s="912"/>
      <c r="BZ124" s="912"/>
      <c r="CA124" s="912">
        <v>45.7</v>
      </c>
      <c r="CB124" s="912"/>
      <c r="CC124" s="912"/>
      <c r="CD124" s="912"/>
      <c r="CE124" s="912"/>
      <c r="CF124" s="802"/>
      <c r="CG124" s="803"/>
      <c r="CH124" s="803"/>
      <c r="CI124" s="803"/>
      <c r="CJ124" s="943"/>
      <c r="CK124" s="951"/>
      <c r="CL124" s="951"/>
      <c r="CM124" s="951"/>
      <c r="CN124" s="951"/>
      <c r="CO124" s="952"/>
      <c r="CP124" s="916" t="s">
        <v>476</v>
      </c>
      <c r="CQ124" s="917"/>
      <c r="CR124" s="917"/>
      <c r="CS124" s="917"/>
      <c r="CT124" s="917"/>
      <c r="CU124" s="917"/>
      <c r="CV124" s="917"/>
      <c r="CW124" s="917"/>
      <c r="CX124" s="917"/>
      <c r="CY124" s="917"/>
      <c r="CZ124" s="917"/>
      <c r="DA124" s="917"/>
      <c r="DB124" s="917"/>
      <c r="DC124" s="917"/>
      <c r="DD124" s="917"/>
      <c r="DE124" s="917"/>
      <c r="DF124" s="918"/>
      <c r="DG124" s="840">
        <v>167908</v>
      </c>
      <c r="DH124" s="841"/>
      <c r="DI124" s="841"/>
      <c r="DJ124" s="841"/>
      <c r="DK124" s="842"/>
      <c r="DL124" s="843">
        <v>146916</v>
      </c>
      <c r="DM124" s="841"/>
      <c r="DN124" s="841"/>
      <c r="DO124" s="841"/>
      <c r="DP124" s="842"/>
      <c r="DQ124" s="843">
        <v>139622</v>
      </c>
      <c r="DR124" s="841"/>
      <c r="DS124" s="841"/>
      <c r="DT124" s="841"/>
      <c r="DU124" s="842"/>
      <c r="DV124" s="929">
        <v>0.5</v>
      </c>
      <c r="DW124" s="930"/>
      <c r="DX124" s="930"/>
      <c r="DY124" s="930"/>
      <c r="DZ124" s="931"/>
    </row>
    <row r="125" spans="1:130" s="246" customFormat="1" ht="26.25" customHeight="1" x14ac:dyDescent="0.15">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129</v>
      </c>
      <c r="AG125" s="858"/>
      <c r="AH125" s="858"/>
      <c r="AI125" s="858"/>
      <c r="AJ125" s="859"/>
      <c r="AK125" s="860" t="s">
        <v>129</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477</v>
      </c>
      <c r="CL125" s="933"/>
      <c r="CM125" s="933"/>
      <c r="CN125" s="933"/>
      <c r="CO125" s="934"/>
      <c r="CP125" s="941" t="s">
        <v>478</v>
      </c>
      <c r="CQ125" s="886"/>
      <c r="CR125" s="886"/>
      <c r="CS125" s="886"/>
      <c r="CT125" s="886"/>
      <c r="CU125" s="886"/>
      <c r="CV125" s="886"/>
      <c r="CW125" s="886"/>
      <c r="CX125" s="886"/>
      <c r="CY125" s="886"/>
      <c r="CZ125" s="886"/>
      <c r="DA125" s="886"/>
      <c r="DB125" s="886"/>
      <c r="DC125" s="886"/>
      <c r="DD125" s="886"/>
      <c r="DE125" s="886"/>
      <c r="DF125" s="887"/>
      <c r="DG125" s="942" t="s">
        <v>390</v>
      </c>
      <c r="DH125" s="923"/>
      <c r="DI125" s="923"/>
      <c r="DJ125" s="923"/>
      <c r="DK125" s="923"/>
      <c r="DL125" s="923" t="s">
        <v>129</v>
      </c>
      <c r="DM125" s="923"/>
      <c r="DN125" s="923"/>
      <c r="DO125" s="923"/>
      <c r="DP125" s="923"/>
      <c r="DQ125" s="923" t="s">
        <v>129</v>
      </c>
      <c r="DR125" s="923"/>
      <c r="DS125" s="923"/>
      <c r="DT125" s="923"/>
      <c r="DU125" s="923"/>
      <c r="DV125" s="924" t="s">
        <v>129</v>
      </c>
      <c r="DW125" s="924"/>
      <c r="DX125" s="924"/>
      <c r="DY125" s="924"/>
      <c r="DZ125" s="925"/>
    </row>
    <row r="126" spans="1:130" s="246" customFormat="1" ht="26.25" customHeight="1" thickBot="1" x14ac:dyDescent="0.2">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4200</v>
      </c>
      <c r="AB126" s="858"/>
      <c r="AC126" s="858"/>
      <c r="AD126" s="858"/>
      <c r="AE126" s="859"/>
      <c r="AF126" s="860">
        <v>4200</v>
      </c>
      <c r="AG126" s="858"/>
      <c r="AH126" s="858"/>
      <c r="AI126" s="858"/>
      <c r="AJ126" s="859"/>
      <c r="AK126" s="860">
        <v>4200</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479</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129</v>
      </c>
      <c r="DM126" s="895"/>
      <c r="DN126" s="895"/>
      <c r="DO126" s="895"/>
      <c r="DP126" s="895"/>
      <c r="DQ126" s="895" t="s">
        <v>390</v>
      </c>
      <c r="DR126" s="895"/>
      <c r="DS126" s="895"/>
      <c r="DT126" s="895"/>
      <c r="DU126" s="895"/>
      <c r="DV126" s="872" t="s">
        <v>129</v>
      </c>
      <c r="DW126" s="872"/>
      <c r="DX126" s="872"/>
      <c r="DY126" s="872"/>
      <c r="DZ126" s="873"/>
    </row>
    <row r="127" spans="1:130" s="246" customFormat="1" ht="26.25" customHeight="1" x14ac:dyDescent="0.15">
      <c r="A127" s="900"/>
      <c r="B127" s="901"/>
      <c r="C127" s="919" t="s">
        <v>480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378</v>
      </c>
      <c r="AB127" s="858"/>
      <c r="AC127" s="858"/>
      <c r="AD127" s="858"/>
      <c r="AE127" s="859"/>
      <c r="AF127" s="860">
        <v>275</v>
      </c>
      <c r="AG127" s="858"/>
      <c r="AH127" s="858"/>
      <c r="AI127" s="858"/>
      <c r="AJ127" s="859"/>
      <c r="AK127" s="860">
        <v>186</v>
      </c>
      <c r="AL127" s="858"/>
      <c r="AM127" s="858"/>
      <c r="AN127" s="858"/>
      <c r="AO127" s="859"/>
      <c r="AP127" s="905">
        <v>0</v>
      </c>
      <c r="AQ127" s="906"/>
      <c r="AR127" s="906"/>
      <c r="AS127" s="906"/>
      <c r="AT127" s="907"/>
      <c r="AU127" s="282"/>
      <c r="AV127" s="282"/>
      <c r="AW127" s="282"/>
      <c r="AX127" s="922" t="s">
        <v>481</v>
      </c>
      <c r="AY127" s="890"/>
      <c r="AZ127" s="890"/>
      <c r="BA127" s="890"/>
      <c r="BB127" s="890"/>
      <c r="BC127" s="890"/>
      <c r="BD127" s="890"/>
      <c r="BE127" s="891"/>
      <c r="BF127" s="889" t="s">
        <v>482</v>
      </c>
      <c r="BG127" s="890"/>
      <c r="BH127" s="890"/>
      <c r="BI127" s="890"/>
      <c r="BJ127" s="890"/>
      <c r="BK127" s="890"/>
      <c r="BL127" s="891"/>
      <c r="BM127" s="889" t="s">
        <v>483</v>
      </c>
      <c r="BN127" s="890"/>
      <c r="BO127" s="890"/>
      <c r="BP127" s="890"/>
      <c r="BQ127" s="890"/>
      <c r="BR127" s="890"/>
      <c r="BS127" s="891"/>
      <c r="BT127" s="889" t="s">
        <v>484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485</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129</v>
      </c>
      <c r="DM127" s="895"/>
      <c r="DN127" s="895"/>
      <c r="DO127" s="895"/>
      <c r="DP127" s="895"/>
      <c r="DQ127" s="895" t="s">
        <v>390</v>
      </c>
      <c r="DR127" s="895"/>
      <c r="DS127" s="895"/>
      <c r="DT127" s="895"/>
      <c r="DU127" s="895"/>
      <c r="DV127" s="872" t="s">
        <v>390</v>
      </c>
      <c r="DW127" s="872"/>
      <c r="DX127" s="872"/>
      <c r="DY127" s="872"/>
      <c r="DZ127" s="873"/>
    </row>
    <row r="128" spans="1:130" s="246" customFormat="1" ht="26.25" customHeight="1" thickBot="1" x14ac:dyDescent="0.2">
      <c r="A128" s="874" t="s">
        <v>486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487</v>
      </c>
      <c r="X128" s="876"/>
      <c r="Y128" s="876"/>
      <c r="Z128" s="877"/>
      <c r="AA128" s="878">
        <v>1007726</v>
      </c>
      <c r="AB128" s="879"/>
      <c r="AC128" s="879"/>
      <c r="AD128" s="879"/>
      <c r="AE128" s="880"/>
      <c r="AF128" s="881">
        <v>986439</v>
      </c>
      <c r="AG128" s="879"/>
      <c r="AH128" s="879"/>
      <c r="AI128" s="879"/>
      <c r="AJ128" s="880"/>
      <c r="AK128" s="881">
        <v>970224</v>
      </c>
      <c r="AL128" s="879"/>
      <c r="AM128" s="879"/>
      <c r="AN128" s="879"/>
      <c r="AO128" s="880"/>
      <c r="AP128" s="882"/>
      <c r="AQ128" s="883"/>
      <c r="AR128" s="883"/>
      <c r="AS128" s="883"/>
      <c r="AT128" s="884"/>
      <c r="AU128" s="282"/>
      <c r="AV128" s="282"/>
      <c r="AW128" s="282"/>
      <c r="AX128" s="885" t="s">
        <v>488</v>
      </c>
      <c r="AY128" s="886"/>
      <c r="AZ128" s="886"/>
      <c r="BA128" s="886"/>
      <c r="BB128" s="886"/>
      <c r="BC128" s="886"/>
      <c r="BD128" s="886"/>
      <c r="BE128" s="887"/>
      <c r="BF128" s="864" t="s">
        <v>390</v>
      </c>
      <c r="BG128" s="865"/>
      <c r="BH128" s="865"/>
      <c r="BI128" s="865"/>
      <c r="BJ128" s="865"/>
      <c r="BK128" s="865"/>
      <c r="BL128" s="888"/>
      <c r="BM128" s="864">
        <v>11.48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v>683638</v>
      </c>
      <c r="DH128" s="869"/>
      <c r="DI128" s="869"/>
      <c r="DJ128" s="869"/>
      <c r="DK128" s="869"/>
      <c r="DL128" s="869">
        <v>753498</v>
      </c>
      <c r="DM128" s="869"/>
      <c r="DN128" s="869"/>
      <c r="DO128" s="869"/>
      <c r="DP128" s="869"/>
      <c r="DQ128" s="869">
        <v>559882</v>
      </c>
      <c r="DR128" s="869"/>
      <c r="DS128" s="869"/>
      <c r="DT128" s="869"/>
      <c r="DU128" s="869"/>
      <c r="DV128" s="870">
        <v>1.8</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39451849</v>
      </c>
      <c r="AB129" s="858"/>
      <c r="AC129" s="858"/>
      <c r="AD129" s="858"/>
      <c r="AE129" s="859"/>
      <c r="AF129" s="860">
        <v>38873959</v>
      </c>
      <c r="AG129" s="858"/>
      <c r="AH129" s="858"/>
      <c r="AI129" s="858"/>
      <c r="AJ129" s="859"/>
      <c r="AK129" s="860">
        <v>39093595</v>
      </c>
      <c r="AL129" s="858"/>
      <c r="AM129" s="858"/>
      <c r="AN129" s="858"/>
      <c r="AO129" s="859"/>
      <c r="AP129" s="861"/>
      <c r="AQ129" s="862"/>
      <c r="AR129" s="862"/>
      <c r="AS129" s="862"/>
      <c r="AT129" s="863"/>
      <c r="AU129" s="284"/>
      <c r="AV129" s="284"/>
      <c r="AW129" s="284"/>
      <c r="AX129" s="827" t="s">
        <v>491</v>
      </c>
      <c r="AY129" s="828"/>
      <c r="AZ129" s="828"/>
      <c r="BA129" s="828"/>
      <c r="BB129" s="828"/>
      <c r="BC129" s="828"/>
      <c r="BD129" s="828"/>
      <c r="BE129" s="829"/>
      <c r="BF129" s="847" t="s">
        <v>129</v>
      </c>
      <c r="BG129" s="848"/>
      <c r="BH129" s="848"/>
      <c r="BI129" s="848"/>
      <c r="BJ129" s="848"/>
      <c r="BK129" s="848"/>
      <c r="BL129" s="849"/>
      <c r="BM129" s="847">
        <v>16.48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8032381</v>
      </c>
      <c r="AB130" s="858"/>
      <c r="AC130" s="858"/>
      <c r="AD130" s="858"/>
      <c r="AE130" s="859"/>
      <c r="AF130" s="860">
        <v>8129655</v>
      </c>
      <c r="AG130" s="858"/>
      <c r="AH130" s="858"/>
      <c r="AI130" s="858"/>
      <c r="AJ130" s="859"/>
      <c r="AK130" s="860">
        <v>8199444</v>
      </c>
      <c r="AL130" s="858"/>
      <c r="AM130" s="858"/>
      <c r="AN130" s="858"/>
      <c r="AO130" s="859"/>
      <c r="AP130" s="861"/>
      <c r="AQ130" s="862"/>
      <c r="AR130" s="862"/>
      <c r="AS130" s="862"/>
      <c r="AT130" s="863"/>
      <c r="AU130" s="284"/>
      <c r="AV130" s="284"/>
      <c r="AW130" s="284"/>
      <c r="AX130" s="827" t="s">
        <v>494</v>
      </c>
      <c r="AY130" s="828"/>
      <c r="AZ130" s="828"/>
      <c r="BA130" s="828"/>
      <c r="BB130" s="828"/>
      <c r="BC130" s="828"/>
      <c r="BD130" s="828"/>
      <c r="BE130" s="829"/>
      <c r="BF130" s="830">
        <v>6.3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31419468</v>
      </c>
      <c r="AB131" s="841"/>
      <c r="AC131" s="841"/>
      <c r="AD131" s="841"/>
      <c r="AE131" s="842"/>
      <c r="AF131" s="843">
        <v>30744304</v>
      </c>
      <c r="AG131" s="841"/>
      <c r="AH131" s="841"/>
      <c r="AI131" s="841"/>
      <c r="AJ131" s="842"/>
      <c r="AK131" s="843">
        <v>30894151</v>
      </c>
      <c r="AL131" s="841"/>
      <c r="AM131" s="841"/>
      <c r="AN131" s="841"/>
      <c r="AO131" s="842"/>
      <c r="AP131" s="844"/>
      <c r="AQ131" s="845"/>
      <c r="AR131" s="845"/>
      <c r="AS131" s="845"/>
      <c r="AT131" s="846"/>
      <c r="AU131" s="284"/>
      <c r="AV131" s="284"/>
      <c r="AW131" s="284"/>
      <c r="AX131" s="805" t="s">
        <v>496</v>
      </c>
      <c r="AY131" s="806"/>
      <c r="AZ131" s="806"/>
      <c r="BA131" s="806"/>
      <c r="BB131" s="806"/>
      <c r="BC131" s="806"/>
      <c r="BD131" s="806"/>
      <c r="BE131" s="807"/>
      <c r="BF131" s="808">
        <v>45.7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6.8579917850000003</v>
      </c>
      <c r="AB132" s="821"/>
      <c r="AC132" s="821"/>
      <c r="AD132" s="821"/>
      <c r="AE132" s="822"/>
      <c r="AF132" s="823">
        <v>6.3585739349999999</v>
      </c>
      <c r="AG132" s="821"/>
      <c r="AH132" s="821"/>
      <c r="AI132" s="821"/>
      <c r="AJ132" s="822"/>
      <c r="AK132" s="823">
        <v>5.7744462900000002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7.9</v>
      </c>
      <c r="AB133" s="800"/>
      <c r="AC133" s="800"/>
      <c r="AD133" s="800"/>
      <c r="AE133" s="801"/>
      <c r="AF133" s="799">
        <v>7.2</v>
      </c>
      <c r="AG133" s="800"/>
      <c r="AH133" s="800"/>
      <c r="AI133" s="800"/>
      <c r="AJ133" s="801"/>
      <c r="AK133" s="799">
        <v>6.3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sScTXVI0r57UE+robmP/swPsDuOAW8jO7FB7cIiYvscvLvgh94ek92ASyLJirVA9siNk6E/aq+OvcbPKENsUg==" saltValue="1crh8/Nr7ZOSRnVKSXBM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fitToHeight="2"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PCqdzzQqp68l/8k8FauC3gCzBc+1XI6Gjmh1SW2PKKW7NOjhpFKdNMFDcEzKs1hYyeEnvSEigYkF/NeiY7Ztg==" saltValue="swQWy1tS/w2/H8Wbu2EM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TPXtt3eH4ZcudIrN8slsV5SujwYoOyFDAhoVZBYFqUGzghQ1YSQai4gnGr9AYFVSVqu9WrlE/hyiEE3EN9/qA==" saltValue="S+bWB4Bz5AB1t1v5aaNy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508</v>
      </c>
      <c r="AL9" s="1227"/>
      <c r="AM9" s="1227"/>
      <c r="AN9" s="1228"/>
      <c r="AO9" s="312">
        <v>9830212</v>
      </c>
      <c r="AP9" s="312">
        <v>77301</v>
      </c>
      <c r="AQ9" s="313">
        <v>63339</v>
      </c>
      <c r="AR9" s="314">
        <v>22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509</v>
      </c>
      <c r="AL10" s="1227"/>
      <c r="AM10" s="1227"/>
      <c r="AN10" s="1228"/>
      <c r="AO10" s="315">
        <v>686354</v>
      </c>
      <c r="AP10" s="315">
        <v>5397</v>
      </c>
      <c r="AQ10" s="316">
        <v>4956</v>
      </c>
      <c r="AR10" s="317">
        <v>8.9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510</v>
      </c>
      <c r="AL11" s="1227"/>
      <c r="AM11" s="1227"/>
      <c r="AN11" s="1228"/>
      <c r="AO11" s="315">
        <v>4319</v>
      </c>
      <c r="AP11" s="315">
        <v>34</v>
      </c>
      <c r="AQ11" s="316">
        <v>5936</v>
      </c>
      <c r="AR11" s="317">
        <v>-99.4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511</v>
      </c>
      <c r="AL12" s="1227"/>
      <c r="AM12" s="1227"/>
      <c r="AN12" s="1228"/>
      <c r="AO12" s="315">
        <v>475611</v>
      </c>
      <c r="AP12" s="315">
        <v>3740</v>
      </c>
      <c r="AQ12" s="316">
        <v>914</v>
      </c>
      <c r="AR12" s="317">
        <v>309.2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512</v>
      </c>
      <c r="AL13" s="1227"/>
      <c r="AM13" s="1227"/>
      <c r="AN13" s="1228"/>
      <c r="AO13" s="315" t="s">
        <v>513</v>
      </c>
      <c r="AP13" s="315" t="s">
        <v>513</v>
      </c>
      <c r="AQ13" s="316" t="s">
        <v>513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514</v>
      </c>
      <c r="AL14" s="1227"/>
      <c r="AM14" s="1227"/>
      <c r="AN14" s="1228"/>
      <c r="AO14" s="315">
        <v>546006</v>
      </c>
      <c r="AP14" s="315">
        <v>4294</v>
      </c>
      <c r="AQ14" s="316">
        <v>2492</v>
      </c>
      <c r="AR14" s="317">
        <v>72.3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515</v>
      </c>
      <c r="AL15" s="1227"/>
      <c r="AM15" s="1227"/>
      <c r="AN15" s="1228"/>
      <c r="AO15" s="315">
        <v>261377</v>
      </c>
      <c r="AP15" s="315">
        <v>2055</v>
      </c>
      <c r="AQ15" s="316">
        <v>2050</v>
      </c>
      <c r="AR15" s="317">
        <v>0.2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516</v>
      </c>
      <c r="AL16" s="1230"/>
      <c r="AM16" s="1230"/>
      <c r="AN16" s="1231"/>
      <c r="AO16" s="315">
        <v>-983652</v>
      </c>
      <c r="AP16" s="315">
        <v>-7735</v>
      </c>
      <c r="AQ16" s="316">
        <v>-5679</v>
      </c>
      <c r="AR16" s="317">
        <v>36.200000000000003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10820227</v>
      </c>
      <c r="AP17" s="315">
        <v>85086</v>
      </c>
      <c r="AQ17" s="316">
        <v>74007</v>
      </c>
      <c r="AR17" s="317">
        <v>15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521</v>
      </c>
      <c r="AL21" s="1224"/>
      <c r="AM21" s="1224"/>
      <c r="AN21" s="1225"/>
      <c r="AO21" s="327">
        <v>9</v>
      </c>
      <c r="AP21" s="328">
        <v>7.16</v>
      </c>
      <c r="AQ21" s="329">
        <v>1.84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522</v>
      </c>
      <c r="AL22" s="1224"/>
      <c r="AM22" s="1224"/>
      <c r="AN22" s="1225"/>
      <c r="AO22" s="332">
        <v>100.8</v>
      </c>
      <c r="AP22" s="333">
        <v>98.2</v>
      </c>
      <c r="AQ22" s="334">
        <v>2.6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526</v>
      </c>
      <c r="AL32" s="1215"/>
      <c r="AM32" s="1215"/>
      <c r="AN32" s="1216"/>
      <c r="AO32" s="342">
        <v>7543298</v>
      </c>
      <c r="AP32" s="342">
        <v>59318</v>
      </c>
      <c r="AQ32" s="343">
        <v>45288</v>
      </c>
      <c r="AR32" s="344">
        <v>31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527</v>
      </c>
      <c r="AL33" s="1215"/>
      <c r="AM33" s="1215"/>
      <c r="AN33" s="1216"/>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528</v>
      </c>
      <c r="AL34" s="1215"/>
      <c r="AM34" s="1215"/>
      <c r="AN34" s="1216"/>
      <c r="AO34" s="342">
        <v>30000</v>
      </c>
      <c r="AP34" s="342">
        <v>236</v>
      </c>
      <c r="AQ34" s="343">
        <v>17</v>
      </c>
      <c r="AR34" s="344">
        <v>1288.2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529</v>
      </c>
      <c r="AL35" s="1215"/>
      <c r="AM35" s="1215"/>
      <c r="AN35" s="1216"/>
      <c r="AO35" s="342">
        <v>3330497</v>
      </c>
      <c r="AP35" s="342">
        <v>26190</v>
      </c>
      <c r="AQ35" s="343">
        <v>12800</v>
      </c>
      <c r="AR35" s="344">
        <v>104.6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530</v>
      </c>
      <c r="AL36" s="1215"/>
      <c r="AM36" s="1215"/>
      <c r="AN36" s="1216"/>
      <c r="AO36" s="342">
        <v>34294</v>
      </c>
      <c r="AP36" s="342">
        <v>270</v>
      </c>
      <c r="AQ36" s="343">
        <v>1217</v>
      </c>
      <c r="AR36" s="344">
        <v>-77.8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531</v>
      </c>
      <c r="AL37" s="1215"/>
      <c r="AM37" s="1215"/>
      <c r="AN37" s="1216"/>
      <c r="AO37" s="342">
        <v>14920</v>
      </c>
      <c r="AP37" s="342">
        <v>117</v>
      </c>
      <c r="AQ37" s="343">
        <v>783</v>
      </c>
      <c r="AR37" s="344">
        <v>-85.1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532</v>
      </c>
      <c r="AL38" s="1218"/>
      <c r="AM38" s="1218"/>
      <c r="AN38" s="1219"/>
      <c r="AO38" s="345">
        <v>625</v>
      </c>
      <c r="AP38" s="345">
        <v>5</v>
      </c>
      <c r="AQ38" s="346">
        <v>2</v>
      </c>
      <c r="AR38" s="334">
        <v>150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533</v>
      </c>
      <c r="AL39" s="1218"/>
      <c r="AM39" s="1218"/>
      <c r="AN39" s="1219"/>
      <c r="AO39" s="342">
        <v>-970224</v>
      </c>
      <c r="AP39" s="342">
        <v>-7629</v>
      </c>
      <c r="AQ39" s="343">
        <v>-4392</v>
      </c>
      <c r="AR39" s="344">
        <v>73.7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534</v>
      </c>
      <c r="AL40" s="1215"/>
      <c r="AM40" s="1215"/>
      <c r="AN40" s="1216"/>
      <c r="AO40" s="342">
        <v>-8199444</v>
      </c>
      <c r="AP40" s="342">
        <v>-64477</v>
      </c>
      <c r="AQ40" s="343">
        <v>-39728</v>
      </c>
      <c r="AR40" s="344">
        <v>62.3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1783966</v>
      </c>
      <c r="AP41" s="342">
        <v>14028</v>
      </c>
      <c r="AQ41" s="343">
        <v>15988</v>
      </c>
      <c r="AR41" s="344">
        <v>-12.3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503</v>
      </c>
      <c r="AN49" s="1209" t="s">
        <v>538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8785640</v>
      </c>
      <c r="AN51" s="364">
        <v>65982</v>
      </c>
      <c r="AO51" s="365">
        <v>-11.1</v>
      </c>
      <c r="AP51" s="366">
        <v>53605</v>
      </c>
      <c r="AQ51" s="367">
        <v>5.4</v>
      </c>
      <c r="AR51" s="368">
        <v>-16.5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5549364</v>
      </c>
      <c r="AN52" s="372">
        <v>41677</v>
      </c>
      <c r="AO52" s="373">
        <v>-7.1</v>
      </c>
      <c r="AP52" s="374">
        <v>28343</v>
      </c>
      <c r="AQ52" s="375">
        <v>11.7</v>
      </c>
      <c r="AR52" s="376">
        <v>-18.8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6731993</v>
      </c>
      <c r="AN53" s="364">
        <v>51094</v>
      </c>
      <c r="AO53" s="365">
        <v>-22.6</v>
      </c>
      <c r="AP53" s="366">
        <v>58051</v>
      </c>
      <c r="AQ53" s="367">
        <v>8.3000000000000007</v>
      </c>
      <c r="AR53" s="368">
        <v>-30.9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4914219</v>
      </c>
      <c r="AN54" s="372">
        <v>37297</v>
      </c>
      <c r="AO54" s="373">
        <v>-10.5</v>
      </c>
      <c r="AP54" s="374">
        <v>32143</v>
      </c>
      <c r="AQ54" s="375">
        <v>13.4</v>
      </c>
      <c r="AR54" s="376">
        <v>-23.9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8293083</v>
      </c>
      <c r="AN55" s="364">
        <v>63740</v>
      </c>
      <c r="AO55" s="365">
        <v>24.8</v>
      </c>
      <c r="AP55" s="366">
        <v>65942</v>
      </c>
      <c r="AQ55" s="367">
        <v>13.6</v>
      </c>
      <c r="AR55" s="368">
        <v>11.2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5436157</v>
      </c>
      <c r="AN56" s="372">
        <v>41782</v>
      </c>
      <c r="AO56" s="373">
        <v>12</v>
      </c>
      <c r="AP56" s="374">
        <v>32778</v>
      </c>
      <c r="AQ56" s="375">
        <v>2</v>
      </c>
      <c r="AR56" s="376">
        <v>10</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11382695</v>
      </c>
      <c r="AN57" s="364">
        <v>88545</v>
      </c>
      <c r="AO57" s="365">
        <v>38.9</v>
      </c>
      <c r="AP57" s="366">
        <v>68655</v>
      </c>
      <c r="AQ57" s="367">
        <v>4.0999999999999996</v>
      </c>
      <c r="AR57" s="368">
        <v>34.799999999999997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7504052</v>
      </c>
      <c r="AN58" s="372">
        <v>58374</v>
      </c>
      <c r="AO58" s="373">
        <v>39.700000000000003</v>
      </c>
      <c r="AP58" s="374">
        <v>32316</v>
      </c>
      <c r="AQ58" s="375">
        <v>-1.4</v>
      </c>
      <c r="AR58" s="376">
        <v>41.1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8831030</v>
      </c>
      <c r="AN59" s="364">
        <v>69444</v>
      </c>
      <c r="AO59" s="365">
        <v>-21.6</v>
      </c>
      <c r="AP59" s="366">
        <v>66863</v>
      </c>
      <c r="AQ59" s="367">
        <v>-2.6</v>
      </c>
      <c r="AR59" s="368">
        <v>-19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6050549</v>
      </c>
      <c r="AN60" s="372">
        <v>47579</v>
      </c>
      <c r="AO60" s="373">
        <v>-18.5</v>
      </c>
      <c r="AP60" s="374">
        <v>32770</v>
      </c>
      <c r="AQ60" s="375">
        <v>1.4</v>
      </c>
      <c r="AR60" s="376">
        <v>-19.899999999999999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8804888</v>
      </c>
      <c r="AN61" s="379">
        <v>67761</v>
      </c>
      <c r="AO61" s="380">
        <v>1.7</v>
      </c>
      <c r="AP61" s="381">
        <v>62623</v>
      </c>
      <c r="AQ61" s="382">
        <v>5.8</v>
      </c>
      <c r="AR61" s="368">
        <v>-4.0999999999999996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5890868</v>
      </c>
      <c r="AN62" s="372">
        <v>45342</v>
      </c>
      <c r="AO62" s="373">
        <v>3.1</v>
      </c>
      <c r="AP62" s="374">
        <v>31670</v>
      </c>
      <c r="AQ62" s="375">
        <v>5.4</v>
      </c>
      <c r="AR62" s="376">
        <v>-2.2999999999999998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9wX5/L3q7nJUlVFZN8iutKvoFrvg3pDqFd5Xx3cvHUOgDkOnG+kQxz/lrp3Lo2LFIeMxI/Qld6DSPau+xbvstQ==" saltValue="ogMlPqgWvss0VqgCeoAHr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VU4/1nbALsT8JpE4CRqQrMZPA7pPP5XgGmiVn87XuOLmhMqW+I7DAnk7y5DUwYNOkkmBAPbTD4SRwUw1a/w3Q==" saltValue="kiapTipq3BawpcCSEW3b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N05dP1g/SdPhQKrRyZtdB2w/cyHDmY/7Kg0Hd1ES0qC32wc6/Qe7cWSMxFPAzZIIfu8RPFxAviPymvmFx0QBg==" saltValue="lXtyyBGyGW4Hk7/ee+fF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12.54</v>
      </c>
      <c r="G47" s="12">
        <v>12.64</v>
      </c>
      <c r="H47" s="12">
        <v>12.75</v>
      </c>
      <c r="I47" s="12">
        <v>13</v>
      </c>
      <c r="J47" s="13">
        <v>11.7</v>
      </c>
    </row>
    <row r="48" spans="2:10" ht="57.75" customHeight="1" x14ac:dyDescent="0.15">
      <c r="B48" s="14"/>
      <c r="C48" s="1234" t="s">
        <v>4</v>
      </c>
      <c r="D48" s="1234"/>
      <c r="E48" s="1235"/>
      <c r="F48" s="15">
        <v>9.83</v>
      </c>
      <c r="G48" s="16">
        <v>11.64</v>
      </c>
      <c r="H48" s="16">
        <v>10.26</v>
      </c>
      <c r="I48" s="16">
        <v>5.48</v>
      </c>
      <c r="J48" s="17">
        <v>2.96</v>
      </c>
    </row>
    <row r="49" spans="2:10" ht="57.75" customHeight="1" thickBot="1" x14ac:dyDescent="0.2">
      <c r="B49" s="18"/>
      <c r="C49" s="1236" t="s">
        <v>5</v>
      </c>
      <c r="D49" s="1236"/>
      <c r="E49" s="1237"/>
      <c r="F49" s="19">
        <v>2.57</v>
      </c>
      <c r="G49" s="20">
        <v>4.22</v>
      </c>
      <c r="H49" s="20">
        <v>0.91</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bHqhDiIqHvVZzDt2uyI9huVZfATzSCtjd3R2amRc13VnkRFhbQuE1iiiO/WUZs1UC7i8XjT5LlVyouVDsRt2A==" saltValue="pwvcm5jT6+9vr1KUHLzD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2020-03-06T09:06:32Z</cp:lastPrinted>
  <dcterms:created xsi:type="dcterms:W3CDTF">2020-02-10T02:32:03Z</dcterms:created>
  <dcterms:modified xsi:type="dcterms:W3CDTF">2020-10-01T03:58:35Z</dcterms:modified>
  <cp:category/>
</cp:coreProperties>
</file>