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380" windowHeight="5625" activeTab="0"/>
  </bookViews>
  <sheets>
    <sheet name="目次" sheetId="1" r:id="rId1"/>
    <sheet name="19-1" sheetId="2" r:id="rId2"/>
    <sheet name="19-2(1)" sheetId="3" r:id="rId3"/>
    <sheet name="19-2(2)" sheetId="4" r:id="rId4"/>
    <sheet name="19-2(3)" sheetId="5" r:id="rId5"/>
    <sheet name="19-2(4)" sheetId="6" r:id="rId6"/>
    <sheet name="19-2(5)" sheetId="7" r:id="rId7"/>
    <sheet name="19-2(6)" sheetId="8" r:id="rId8"/>
    <sheet name="19-2(7)" sheetId="9" r:id="rId9"/>
    <sheet name="19-2(8)" sheetId="10" r:id="rId10"/>
    <sheet name="19-3" sheetId="11" r:id="rId11"/>
  </sheets>
  <definedNames/>
  <calcPr fullCalcOnLoad="1"/>
</workbook>
</file>

<file path=xl/sharedStrings.xml><?xml version="1.0" encoding="utf-8"?>
<sst xmlns="http://schemas.openxmlformats.org/spreadsheetml/2006/main" count="508" uniqueCount="295">
  <si>
    <t>本県分のみ</t>
  </si>
  <si>
    <t>全面積</t>
  </si>
  <si>
    <t>総数</t>
  </si>
  <si>
    <t>-</t>
  </si>
  <si>
    <t>国立公園</t>
  </si>
  <si>
    <t>　磐　梯　朝　日</t>
  </si>
  <si>
    <t>昭和25. 9. 5</t>
  </si>
  <si>
    <t>米沢市、飯豊町、小国町         　　　朝日町、西川町、大江町、大蔵村    鶴岡市、庄内町</t>
  </si>
  <si>
    <t>国定公園</t>
  </si>
  <si>
    <t>　鳥　　　　　海</t>
  </si>
  <si>
    <t>　蔵　　　　　王</t>
  </si>
  <si>
    <t>山形市、上山市</t>
  </si>
  <si>
    <t>　栗　　　　　駒</t>
  </si>
  <si>
    <t>新庄市、金山町、最上町</t>
  </si>
  <si>
    <t>県立自然公園</t>
  </si>
  <si>
    <t>　庄　内　海　浜</t>
  </si>
  <si>
    <t>　御　　所　　山</t>
  </si>
  <si>
    <t>尾花沢市、東根市、最上町</t>
  </si>
  <si>
    <t>　県　　　　　南</t>
  </si>
  <si>
    <t>昭和36. 9. 1</t>
  </si>
  <si>
    <t>南陽市、高畠町</t>
  </si>
  <si>
    <t>　加　　無　　山</t>
  </si>
  <si>
    <t>昭和38.12. 6</t>
  </si>
  <si>
    <t>真室川町、金山町</t>
  </si>
  <si>
    <t>　天　童　高　原</t>
  </si>
  <si>
    <t>昭和42. 8.30</t>
  </si>
  <si>
    <t>天童市</t>
  </si>
  <si>
    <t>　最　　上　　川</t>
  </si>
  <si>
    <t>昭和46. 6. 2</t>
  </si>
  <si>
    <t>戸沢村、酒田市、庄内町</t>
  </si>
  <si>
    <r>
      <t>平成</t>
    </r>
    <r>
      <rPr>
        <sz val="10"/>
        <color indexed="10"/>
        <rFont val="ＭＳ 明朝"/>
        <family val="1"/>
      </rPr>
      <t>19</t>
    </r>
    <r>
      <rPr>
        <sz val="10"/>
        <rFont val="ＭＳ 明朝"/>
        <family val="1"/>
      </rPr>
      <t>年３月31日現在</t>
    </r>
  </si>
  <si>
    <t>自 然 公 園 別</t>
  </si>
  <si>
    <t>指 定 年 月 日</t>
  </si>
  <si>
    <t>面　　　積 ( ｈａ ）</t>
  </si>
  <si>
    <t>関 係 市 町 村</t>
  </si>
  <si>
    <t>昭和38. 7.24</t>
  </si>
  <si>
    <t>酒田市、遊佐町</t>
  </si>
  <si>
    <t>昭和38. 8. 8</t>
  </si>
  <si>
    <t>昭和43. 7.22</t>
  </si>
  <si>
    <t>昭和23. 8. 5</t>
  </si>
  <si>
    <t>鶴岡市、酒田市</t>
  </si>
  <si>
    <t>昭和26. 3.20</t>
  </si>
  <si>
    <t>資料：県みどり自然課</t>
  </si>
  <si>
    <t>山形市</t>
  </si>
  <si>
    <t>新庄市</t>
  </si>
  <si>
    <t>米沢市</t>
  </si>
  <si>
    <t>鶴岡市</t>
  </si>
  <si>
    <t>寒河江市</t>
  </si>
  <si>
    <t>金山町</t>
  </si>
  <si>
    <t>長井市</t>
  </si>
  <si>
    <t>酒田市</t>
  </si>
  <si>
    <t>上山市</t>
  </si>
  <si>
    <t>最上町</t>
  </si>
  <si>
    <t>南陽市</t>
  </si>
  <si>
    <t>三川町</t>
  </si>
  <si>
    <t>村山市</t>
  </si>
  <si>
    <t>舟形町</t>
  </si>
  <si>
    <t>高畠町</t>
  </si>
  <si>
    <t>真室川町</t>
  </si>
  <si>
    <t>川西町</t>
  </si>
  <si>
    <t>遊佐町</t>
  </si>
  <si>
    <t>東根市</t>
  </si>
  <si>
    <t>大蔵村</t>
  </si>
  <si>
    <t>小国町</t>
  </si>
  <si>
    <t>尾花沢市</t>
  </si>
  <si>
    <t>鮭川村</t>
  </si>
  <si>
    <t>白鷹町</t>
  </si>
  <si>
    <t>山辺町</t>
  </si>
  <si>
    <t>戸沢村</t>
  </si>
  <si>
    <t>飯豊町</t>
  </si>
  <si>
    <t>中山町</t>
  </si>
  <si>
    <t>河北町</t>
  </si>
  <si>
    <t>西川町</t>
  </si>
  <si>
    <t>朝日町</t>
  </si>
  <si>
    <t>大江町</t>
  </si>
  <si>
    <t>大石田町</t>
  </si>
  <si>
    <t>単位：百人</t>
  </si>
  <si>
    <t>観光地別</t>
  </si>
  <si>
    <t>総　　　　　数</t>
  </si>
  <si>
    <t>県　　内　　客</t>
  </si>
  <si>
    <t>県　　外　　客</t>
  </si>
  <si>
    <t>平成17年度</t>
  </si>
  <si>
    <t>山岳</t>
  </si>
  <si>
    <t>温泉</t>
  </si>
  <si>
    <t>スキー場</t>
  </si>
  <si>
    <t>海水浴場</t>
  </si>
  <si>
    <t>名所旧跡</t>
  </si>
  <si>
    <t>その他</t>
  </si>
  <si>
    <t>（３）海水浴場観光地別観光者数(延数）</t>
  </si>
  <si>
    <t xml:space="preserve">   単位：百人</t>
  </si>
  <si>
    <t>海水浴場別</t>
  </si>
  <si>
    <t>前年度比</t>
  </si>
  <si>
    <t>合計</t>
  </si>
  <si>
    <t>県内</t>
  </si>
  <si>
    <t>県外</t>
  </si>
  <si>
    <t>（％）</t>
  </si>
  <si>
    <t>湯野浜</t>
  </si>
  <si>
    <t>由良</t>
  </si>
  <si>
    <t>西浜</t>
  </si>
  <si>
    <t>浜中</t>
  </si>
  <si>
    <t>（４）山岳観光地別観光者数(延数）</t>
  </si>
  <si>
    <t>鳥海山</t>
  </si>
  <si>
    <t>蔵王連峰</t>
  </si>
  <si>
    <t>月山</t>
  </si>
  <si>
    <t>朝日連峰</t>
  </si>
  <si>
    <t>飯豊連峰</t>
  </si>
  <si>
    <t>（５）スキー場観光地別観光者数(延数）</t>
  </si>
  <si>
    <t>区          分</t>
  </si>
  <si>
    <t>（６）名所旧跡観光地別観光者数(延数）</t>
  </si>
  <si>
    <t>羽黒山</t>
  </si>
  <si>
    <t>山寺</t>
  </si>
  <si>
    <t>熊野大社と双松公園</t>
  </si>
  <si>
    <t>最上公園</t>
  </si>
  <si>
    <t>亀岡文殊</t>
  </si>
  <si>
    <t>あやめ公園</t>
  </si>
  <si>
    <t>東沢公園(バラ園)</t>
  </si>
  <si>
    <t>天童公園</t>
  </si>
  <si>
    <t>大滝峡公園</t>
  </si>
  <si>
    <t>徳良湖</t>
  </si>
  <si>
    <t>烏帽子山公園と八幡神社</t>
  </si>
  <si>
    <t>白つつじ公園</t>
  </si>
  <si>
    <t>最上川舟下り</t>
  </si>
  <si>
    <t>小野川大黒天</t>
  </si>
  <si>
    <t>寒河江公園</t>
  </si>
  <si>
    <t>白川ダム</t>
  </si>
  <si>
    <t>三崎公園</t>
  </si>
  <si>
    <t>十六羅漢岩</t>
  </si>
  <si>
    <t>谷地八幡宮</t>
  </si>
  <si>
    <t>善宝寺</t>
  </si>
  <si>
    <t>慈恩寺</t>
  </si>
  <si>
    <t>蛭沢湖と観音岩</t>
  </si>
  <si>
    <t>山居倉庫</t>
  </si>
  <si>
    <t>湯殿山神社</t>
  </si>
  <si>
    <t>久保桜</t>
  </si>
  <si>
    <t>眺海の森</t>
  </si>
  <si>
    <t>（７）温泉観光地別観光者数(延数)</t>
  </si>
  <si>
    <t>テルメ柏稜</t>
  </si>
  <si>
    <t>べに花温泉ひなの湯</t>
  </si>
  <si>
    <t>やまぶし温泉 ゆぽか</t>
  </si>
  <si>
    <t>なの花温泉</t>
  </si>
  <si>
    <t>八森温泉ゆりんこ</t>
  </si>
  <si>
    <t>くしびき温泉ゆ－ＴＯＷＮ</t>
  </si>
  <si>
    <t>かんぽの郷酒田</t>
  </si>
  <si>
    <t>グリ－ンフォ－ト梅里苑</t>
  </si>
  <si>
    <t>（８）その他の観光地別観光者数(延数)</t>
  </si>
  <si>
    <t>チェリ－ランド</t>
  </si>
  <si>
    <t>スワンパ－ク</t>
  </si>
  <si>
    <t>リナワールド</t>
  </si>
  <si>
    <t>さくらんぼ観光果樹園</t>
  </si>
  <si>
    <t>県民の森</t>
  </si>
  <si>
    <t>観光やな場</t>
  </si>
  <si>
    <t>加茂水族館</t>
  </si>
  <si>
    <t>文翔館</t>
  </si>
  <si>
    <t>安久津八幡神社･郷土資料館</t>
  </si>
  <si>
    <t>源流の森</t>
  </si>
  <si>
    <t>花笠高原</t>
  </si>
  <si>
    <t>(1)市町村別観光者数（延数）</t>
  </si>
  <si>
    <t>村　山　地　域</t>
  </si>
  <si>
    <t>最　上　地　域</t>
  </si>
  <si>
    <t>置　賜　地　域</t>
  </si>
  <si>
    <t>庄　内　地　域</t>
  </si>
  <si>
    <t>市町村名</t>
  </si>
  <si>
    <t>平成17年度</t>
  </si>
  <si>
    <t>平成18年度</t>
  </si>
  <si>
    <t>前年度比</t>
  </si>
  <si>
    <t>計</t>
  </si>
  <si>
    <t>庄内町</t>
  </si>
  <si>
    <t>資料：県観光振興課　　（２）～（８）についても同じ</t>
  </si>
  <si>
    <t>（２）観光地類型別の県内外別観光者数(延数）</t>
  </si>
  <si>
    <t>市町村名</t>
  </si>
  <si>
    <t>平成17年度</t>
  </si>
  <si>
    <t>鶴岡市</t>
  </si>
  <si>
    <t>遊佐町</t>
  </si>
  <si>
    <t>酒田市</t>
  </si>
  <si>
    <t>加茂レインボービーチ</t>
  </si>
  <si>
    <t>蔵王温泉</t>
  </si>
  <si>
    <t>山形市</t>
  </si>
  <si>
    <t>西川町</t>
  </si>
  <si>
    <t>東根市</t>
  </si>
  <si>
    <t>米沢市</t>
  </si>
  <si>
    <t>栗子国際</t>
  </si>
  <si>
    <t>湯殿山</t>
  </si>
  <si>
    <t>蔵王ライザワールド</t>
  </si>
  <si>
    <t>上山市</t>
  </si>
  <si>
    <t>天童高原</t>
  </si>
  <si>
    <t>天童市</t>
  </si>
  <si>
    <t>赤倉</t>
  </si>
  <si>
    <t>最上町</t>
  </si>
  <si>
    <t>区　　　　分</t>
  </si>
  <si>
    <t>総数</t>
  </si>
  <si>
    <t>南陽市</t>
  </si>
  <si>
    <t>新庄市</t>
  </si>
  <si>
    <t>高畠町</t>
  </si>
  <si>
    <t>長井市</t>
  </si>
  <si>
    <t>村山市</t>
  </si>
  <si>
    <t>尾花沢市</t>
  </si>
  <si>
    <t>戸沢村</t>
  </si>
  <si>
    <t>寒河江市</t>
  </si>
  <si>
    <t>建勲神社</t>
  </si>
  <si>
    <t>飯豊町</t>
  </si>
  <si>
    <t>河北町</t>
  </si>
  <si>
    <t>若松観音</t>
  </si>
  <si>
    <t>堂の前公園</t>
  </si>
  <si>
    <t>大江町</t>
  </si>
  <si>
    <t>中山町</t>
  </si>
  <si>
    <t>ぽっぽの湯</t>
  </si>
  <si>
    <t>三川町</t>
  </si>
  <si>
    <t>大石田町</t>
  </si>
  <si>
    <t>大蔵村</t>
  </si>
  <si>
    <t>舟形町</t>
  </si>
  <si>
    <t>白鷹町</t>
  </si>
  <si>
    <t>朝日町</t>
  </si>
  <si>
    <t>川西町</t>
  </si>
  <si>
    <t>野口</t>
  </si>
  <si>
    <t>真室川町</t>
  </si>
  <si>
    <t>ふらっと（道の駅）</t>
  </si>
  <si>
    <t>むらやま（道の駅）</t>
  </si>
  <si>
    <t>酒田夢の倶楽</t>
  </si>
  <si>
    <t>おおえ（道の駅）</t>
  </si>
  <si>
    <t>高麗館（道の駅）</t>
  </si>
  <si>
    <t>ぶな茶屋（道の駅）</t>
  </si>
  <si>
    <t>小国町</t>
  </si>
  <si>
    <t>しゃりん(道の駅）</t>
  </si>
  <si>
    <t>川の駅やな茶屋「もがみ」</t>
  </si>
  <si>
    <t>山辺町</t>
  </si>
  <si>
    <t>わくわくランド(多目的広場）</t>
  </si>
  <si>
    <t>田沢</t>
  </si>
  <si>
    <t>産直たわわ</t>
  </si>
  <si>
    <t>いろり火の里（道の駅）</t>
  </si>
  <si>
    <t>将棋むら</t>
  </si>
  <si>
    <t>単位：件</t>
  </si>
  <si>
    <t>市町村名</t>
  </si>
  <si>
    <t>平 成 17 年</t>
  </si>
  <si>
    <t>総</t>
  </si>
  <si>
    <t>数</t>
  </si>
  <si>
    <t>上 山 市</t>
  </si>
  <si>
    <t xml:space="preserve">朝日町 </t>
  </si>
  <si>
    <t>庄内町</t>
  </si>
  <si>
    <t>資料：県県民文化課</t>
  </si>
  <si>
    <t>単位：百人、％</t>
  </si>
  <si>
    <t>平成17年度</t>
  </si>
  <si>
    <t>平成18年度</t>
  </si>
  <si>
    <t>前年度比
（％）</t>
  </si>
  <si>
    <t>観光道路</t>
  </si>
  <si>
    <t>平　成　18　年　度</t>
  </si>
  <si>
    <t>平成17年度</t>
  </si>
  <si>
    <t>平　成　18　年　度</t>
  </si>
  <si>
    <t>月山</t>
  </si>
  <si>
    <t>黒伏高原スノーパークＪＪ</t>
  </si>
  <si>
    <t>米沢</t>
  </si>
  <si>
    <t>天元台</t>
  </si>
  <si>
    <t>その他</t>
  </si>
  <si>
    <t>松岬公園</t>
  </si>
  <si>
    <t>蔵王</t>
  </si>
  <si>
    <t>上山</t>
  </si>
  <si>
    <t>天童</t>
  </si>
  <si>
    <t>湯野浜</t>
  </si>
  <si>
    <t>天童最上川温泉</t>
  </si>
  <si>
    <t>東根</t>
  </si>
  <si>
    <t>温海</t>
  </si>
  <si>
    <t>赤湯</t>
  </si>
  <si>
    <t>銀山</t>
  </si>
  <si>
    <t>ひまわり温泉ゆらら</t>
  </si>
  <si>
    <t>大石田</t>
  </si>
  <si>
    <t>碁点</t>
  </si>
  <si>
    <t>添川</t>
  </si>
  <si>
    <t>鳥海</t>
  </si>
  <si>
    <t>小野川</t>
  </si>
  <si>
    <t>肘折</t>
  </si>
  <si>
    <t>若あゆ</t>
  </si>
  <si>
    <t>白布</t>
  </si>
  <si>
    <t>水沢</t>
  </si>
  <si>
    <t>由良</t>
  </si>
  <si>
    <t>湯田川</t>
  </si>
  <si>
    <t>太陽館</t>
  </si>
  <si>
    <t>柳川</t>
  </si>
  <si>
    <t>鷹の湯</t>
  </si>
  <si>
    <t>瀬見</t>
  </si>
  <si>
    <t xml:space="preserve">りんご  </t>
  </si>
  <si>
    <t>かたくり</t>
  </si>
  <si>
    <t>奥羽金沢</t>
  </si>
  <si>
    <t>赤倉</t>
  </si>
  <si>
    <t>川西</t>
  </si>
  <si>
    <t>ゆとりプラザヤマコー</t>
  </si>
  <si>
    <t xml:space="preserve">物産館 </t>
  </si>
  <si>
    <t>たかはた</t>
  </si>
  <si>
    <t>観光果樹園</t>
  </si>
  <si>
    <t>観光果樹園</t>
  </si>
  <si>
    <t>観光果樹園</t>
  </si>
  <si>
    <t>平 成 18 年</t>
  </si>
  <si>
    <t>第19章　観光</t>
  </si>
  <si>
    <t>19－１．自然公園</t>
  </si>
  <si>
    <t>19－２．観光者数（平成17、18年度）</t>
  </si>
  <si>
    <t>19－３．旅券申請件数(市町村別）(平成17、18年）</t>
  </si>
  <si>
    <t>19－３．旅券申請件数(市町村別）(平成17、18年）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</si>
</sst>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_ &quot;\&quot;* #,##0.0_ ;_ &quot;\&quot;* \-#,##0.0_ ;_ &quot;\&quot;* &quot;-&quot;?_ ;_ @_ "/>
    <numFmt numFmtId="185" formatCode="_ * #,##0.0_ ;_ * \-#,##0.0_ ;_ * &quot;-&quot;_ ;_ @_ "/>
    <numFmt numFmtId="186" formatCode="#,##0_ "/>
    <numFmt numFmtId="187" formatCode="#,##0.0_);[Red]\(#,##0.0\)"/>
    <numFmt numFmtId="188" formatCode="_ * #,##0.0_ ;_ * \-#,##0.0_ ;_ * &quot;-&quot;?_ ;_ @_ "/>
    <numFmt numFmtId="189" formatCode="#,##0_ ;[Red]\-#,##0\ "/>
    <numFmt numFmtId="190" formatCode="#,##0;&quot;△ &quot;#,##0"/>
    <numFmt numFmtId="191" formatCode="0.0;&quot;△ &quot;0.0"/>
    <numFmt numFmtId="192" formatCode="#,##0\ ;\-#,##0\ ;&quot;-&quot;;"/>
    <numFmt numFmtId="193" formatCode="#,##0.0;&quot;△ &quot;#,##0.0"/>
    <numFmt numFmtId="194" formatCode="#\ ###\ ##0&quot; &quot;;@&quot; &quot;"/>
    <numFmt numFmtId="195" formatCode="\ * ##\ ##0&quot; &quot;;\ * \-#,##0&quot; &quot;;\ * &quot;- &quot;;_ @_ "/>
    <numFmt numFmtId="196" formatCode="_ * #\ ##0_ ;_ * \-#,##0_ ;_ * &quot;-&quot;_ ;_ @_ "/>
    <numFmt numFmtId="197" formatCode="#,##0.0"/>
    <numFmt numFmtId="198" formatCode="* ##,##0\ ;\ * \-#,##0\ ;\ * &quot;-&quot;\ ;_ @_ "/>
    <numFmt numFmtId="199" formatCode="* ##\ ##0\ ;\ * \-#,##0\ ;\ * &quot;-&quot;\ ;_ @_ "/>
    <numFmt numFmtId="200" formatCode="\(0\)"/>
    <numFmt numFmtId="201" formatCode="###\ ###\ ##0&quot; &quot;;\-#\ ##0&quot; &quot;;0&quot; &quot;;@&quot; &quot;\ "/>
    <numFmt numFmtId="202" formatCode="#\ ##0&quot; &quot;"/>
    <numFmt numFmtId="203" formatCode="##\ ###\ ##0&quot; &quot;;@&quot; &quot;\ "/>
    <numFmt numFmtId="204" formatCode="##\ ###\ ##0&quot; &quot;;0&quot; &quot;;@&quot; &quot;"/>
    <numFmt numFmtId="205" formatCode="_ * #\ ###\ ##0;_ * \-#,##0_ ;_ * &quot;-&quot;;_ @_ "/>
    <numFmt numFmtId="206" formatCode="* ##\ ##0\ ;\ "/>
    <numFmt numFmtId="207" formatCode="0_);[Red]\(0\)"/>
    <numFmt numFmtId="208" formatCode="* ##\ ##0\ ;\ * \-#,##0\ ;\ * &quot;0&quot;\ ;_ @_ "/>
    <numFmt numFmtId="209" formatCode="#\ ##0&quot; &quot;;\-#\ ##0&quot; &quot;;0&quot; &quot;;@&quot; &quot;\ "/>
    <numFmt numFmtId="210" formatCode="0.0_);[Red]\(0.0\)"/>
    <numFmt numFmtId="211" formatCode="0_ 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Ｐゴシック"/>
      <family val="3"/>
    </font>
    <font>
      <b/>
      <sz val="10"/>
      <color indexed="8"/>
      <name val="ＭＳ 明朝"/>
      <family val="1"/>
    </font>
    <font>
      <i/>
      <sz val="10"/>
      <color indexed="8"/>
      <name val="ＭＳ 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horizontal="centerContinuous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9" xfId="17" applyFont="1" applyBorder="1" applyAlignment="1">
      <alignment vertical="center"/>
    </xf>
    <xf numFmtId="38" fontId="4" fillId="0" borderId="9" xfId="17" applyFont="1" applyBorder="1" applyAlignment="1">
      <alignment horizontal="right" vertical="center"/>
    </xf>
    <xf numFmtId="38" fontId="7" fillId="0" borderId="7" xfId="17" applyFont="1" applyBorder="1" applyAlignment="1">
      <alignment horizontal="distributed" vertical="center"/>
    </xf>
    <xf numFmtId="38" fontId="7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7" xfId="17" applyFont="1" applyBorder="1" applyAlignment="1">
      <alignment vertical="center"/>
    </xf>
    <xf numFmtId="38" fontId="4" fillId="2" borderId="9" xfId="17" applyFont="1" applyFill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8" xfId="17" applyFont="1" applyBorder="1" applyAlignment="1">
      <alignment horizontal="right" vertical="center"/>
    </xf>
    <xf numFmtId="38" fontId="4" fillId="0" borderId="0" xfId="17" applyFont="1" applyBorder="1" applyAlignment="1">
      <alignment horizontal="left" vertical="center"/>
    </xf>
    <xf numFmtId="38" fontId="4" fillId="0" borderId="7" xfId="17" applyFont="1" applyBorder="1" applyAlignment="1">
      <alignment horizontal="left" vertical="center"/>
    </xf>
    <xf numFmtId="38" fontId="4" fillId="0" borderId="8" xfId="17" applyFont="1" applyBorder="1" applyAlignment="1">
      <alignment vertical="center" wrapText="1"/>
    </xf>
    <xf numFmtId="38" fontId="4" fillId="0" borderId="1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13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38" fontId="9" fillId="0" borderId="0" xfId="17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17" applyFont="1" applyFill="1" applyAlignment="1">
      <alignment vertical="center"/>
    </xf>
    <xf numFmtId="0" fontId="11" fillId="0" borderId="0" xfId="0" applyFont="1" applyAlignment="1">
      <alignment vertical="center"/>
    </xf>
    <xf numFmtId="38" fontId="9" fillId="2" borderId="9" xfId="17" applyFont="1" applyFill="1" applyBorder="1" applyAlignment="1">
      <alignment vertical="center"/>
    </xf>
    <xf numFmtId="38" fontId="9" fillId="0" borderId="7" xfId="17" applyFont="1" applyBorder="1" applyAlignment="1">
      <alignment horizontal="distributed" vertical="center"/>
    </xf>
    <xf numFmtId="41" fontId="9" fillId="0" borderId="9" xfId="17" applyNumberFormat="1" applyFont="1" applyFill="1" applyBorder="1" applyAlignment="1">
      <alignment vertical="center"/>
    </xf>
    <xf numFmtId="41" fontId="12" fillId="0" borderId="9" xfId="17" applyNumberFormat="1" applyFont="1" applyBorder="1" applyAlignment="1">
      <alignment vertical="center"/>
    </xf>
    <xf numFmtId="38" fontId="9" fillId="0" borderId="9" xfId="17" applyFont="1" applyFill="1" applyBorder="1" applyAlignment="1" applyProtection="1">
      <alignment vertical="center"/>
      <protection locked="0"/>
    </xf>
    <xf numFmtId="38" fontId="12" fillId="0" borderId="9" xfId="17" applyFont="1" applyBorder="1" applyAlignment="1">
      <alignment vertical="center"/>
    </xf>
    <xf numFmtId="176" fontId="12" fillId="0" borderId="8" xfId="17" applyNumberFormat="1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38" fontId="9" fillId="0" borderId="9" xfId="17" applyFont="1" applyFill="1" applyBorder="1" applyAlignment="1">
      <alignment vertical="center"/>
    </xf>
    <xf numFmtId="38" fontId="13" fillId="0" borderId="9" xfId="17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14" fillId="0" borderId="9" xfId="17" applyFont="1" applyBorder="1" applyAlignment="1">
      <alignment vertical="center"/>
    </xf>
    <xf numFmtId="186" fontId="14" fillId="0" borderId="0" xfId="0" applyNumberFormat="1" applyFont="1" applyBorder="1" applyAlignment="1">
      <alignment vertical="center"/>
    </xf>
    <xf numFmtId="210" fontId="14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186" fontId="14" fillId="0" borderId="0" xfId="0" applyNumberFormat="1" applyFont="1" applyAlignment="1">
      <alignment vertical="center"/>
    </xf>
    <xf numFmtId="183" fontId="14" fillId="0" borderId="9" xfId="0" applyNumberFormat="1" applyFont="1" applyBorder="1" applyAlignment="1">
      <alignment vertical="center"/>
    </xf>
    <xf numFmtId="183" fontId="14" fillId="0" borderId="8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186" fontId="13" fillId="0" borderId="0" xfId="0" applyNumberFormat="1" applyFont="1" applyBorder="1" applyAlignment="1">
      <alignment vertical="center"/>
    </xf>
    <xf numFmtId="210" fontId="13" fillId="0" borderId="9" xfId="0" applyNumberFormat="1" applyFont="1" applyBorder="1" applyAlignment="1">
      <alignment vertical="center"/>
    </xf>
    <xf numFmtId="0" fontId="13" fillId="0" borderId="9" xfId="0" applyFont="1" applyBorder="1" applyAlignment="1">
      <alignment horizontal="distributed" vertical="center"/>
    </xf>
    <xf numFmtId="186" fontId="13" fillId="0" borderId="0" xfId="0" applyNumberFormat="1" applyFont="1" applyAlignment="1">
      <alignment vertical="center"/>
    </xf>
    <xf numFmtId="183" fontId="13" fillId="0" borderId="9" xfId="0" applyNumberFormat="1" applyFont="1" applyBorder="1" applyAlignment="1">
      <alignment vertical="center"/>
    </xf>
    <xf numFmtId="183" fontId="13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38" fontId="13" fillId="0" borderId="13" xfId="17" applyFont="1" applyBorder="1" applyAlignment="1">
      <alignment vertical="center"/>
    </xf>
    <xf numFmtId="186" fontId="13" fillId="0" borderId="13" xfId="0" applyNumberFormat="1" applyFont="1" applyBorder="1" applyAlignment="1">
      <alignment vertical="center"/>
    </xf>
    <xf numFmtId="210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11" xfId="0" applyFont="1" applyBorder="1" applyAlignment="1">
      <alignment vertical="center"/>
    </xf>
    <xf numFmtId="38" fontId="11" fillId="0" borderId="0" xfId="0" applyNumberFormat="1" applyFont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Alignment="1">
      <alignment horizontal="right" vertical="center"/>
    </xf>
    <xf numFmtId="38" fontId="9" fillId="0" borderId="3" xfId="17" applyFont="1" applyFill="1" applyBorder="1" applyAlignment="1">
      <alignment horizontal="centerContinuous" vertical="center"/>
    </xf>
    <xf numFmtId="38" fontId="9" fillId="0" borderId="1" xfId="17" applyFont="1" applyFill="1" applyBorder="1" applyAlignment="1">
      <alignment horizontal="centerContinuous" vertical="center"/>
    </xf>
    <xf numFmtId="38" fontId="13" fillId="0" borderId="6" xfId="17" applyFont="1" applyFill="1" applyBorder="1" applyAlignment="1">
      <alignment horizontal="center" vertical="center"/>
    </xf>
    <xf numFmtId="38" fontId="13" fillId="0" borderId="6" xfId="17" applyFont="1" applyFill="1" applyBorder="1" applyAlignment="1">
      <alignment horizontal="center" vertical="center" wrapText="1"/>
    </xf>
    <xf numFmtId="38" fontId="13" fillId="0" borderId="14" xfId="17" applyFont="1" applyFill="1" applyBorder="1" applyAlignment="1">
      <alignment horizontal="center" vertical="center" wrapText="1"/>
    </xf>
    <xf numFmtId="38" fontId="12" fillId="0" borderId="0" xfId="17" applyFont="1" applyFill="1" applyAlignment="1">
      <alignment vertical="center"/>
    </xf>
    <xf numFmtId="38" fontId="12" fillId="0" borderId="7" xfId="17" applyFont="1" applyFill="1" applyBorder="1" applyAlignment="1">
      <alignment horizontal="distributed" vertical="center"/>
    </xf>
    <xf numFmtId="38" fontId="12" fillId="0" borderId="9" xfId="17" applyFont="1" applyFill="1" applyBorder="1" applyAlignment="1">
      <alignment vertical="center"/>
    </xf>
    <xf numFmtId="177" fontId="12" fillId="0" borderId="9" xfId="15" applyNumberFormat="1" applyFont="1" applyFill="1" applyBorder="1" applyAlignment="1">
      <alignment vertical="center"/>
    </xf>
    <xf numFmtId="176" fontId="12" fillId="0" borderId="9" xfId="17" applyNumberFormat="1" applyFont="1" applyFill="1" applyBorder="1" applyAlignment="1">
      <alignment vertical="center"/>
    </xf>
    <xf numFmtId="176" fontId="12" fillId="0" borderId="8" xfId="17" applyNumberFormat="1" applyFont="1" applyFill="1" applyBorder="1" applyAlignment="1">
      <alignment vertical="center"/>
    </xf>
    <xf numFmtId="38" fontId="9" fillId="0" borderId="7" xfId="17" applyFont="1" applyFill="1" applyBorder="1" applyAlignment="1">
      <alignment horizontal="distributed" vertical="center"/>
    </xf>
    <xf numFmtId="177" fontId="9" fillId="0" borderId="9" xfId="15" applyNumberFormat="1" applyFont="1" applyFill="1" applyBorder="1" applyAlignment="1">
      <alignment vertical="center"/>
    </xf>
    <xf numFmtId="176" fontId="9" fillId="0" borderId="9" xfId="17" applyNumberFormat="1" applyFont="1" applyFill="1" applyBorder="1" applyAlignment="1">
      <alignment vertical="center"/>
    </xf>
    <xf numFmtId="176" fontId="9" fillId="0" borderId="8" xfId="17" applyNumberFormat="1" applyFont="1" applyFill="1" applyBorder="1" applyAlignment="1">
      <alignment vertical="center"/>
    </xf>
    <xf numFmtId="38" fontId="9" fillId="0" borderId="10" xfId="17" applyFont="1" applyFill="1" applyBorder="1" applyAlignment="1">
      <alignment horizontal="distributed" vertical="center"/>
    </xf>
    <xf numFmtId="38" fontId="9" fillId="0" borderId="13" xfId="17" applyFont="1" applyFill="1" applyBorder="1" applyAlignment="1">
      <alignment vertical="center"/>
    </xf>
    <xf numFmtId="38" fontId="9" fillId="0" borderId="11" xfId="17" applyFont="1" applyFill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9" fillId="0" borderId="3" xfId="17" applyFont="1" applyBorder="1" applyAlignment="1">
      <alignment horizontal="centerContinuous" vertical="center"/>
    </xf>
    <xf numFmtId="38" fontId="9" fillId="0" borderId="1" xfId="17" applyFont="1" applyBorder="1" applyAlignment="1">
      <alignment horizontal="centerContinuous"/>
    </xf>
    <xf numFmtId="38" fontId="9" fillId="0" borderId="6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center" vertical="center"/>
    </xf>
    <xf numFmtId="38" fontId="9" fillId="0" borderId="7" xfId="17" applyFont="1" applyBorder="1" applyAlignment="1">
      <alignment vertical="center"/>
    </xf>
    <xf numFmtId="38" fontId="9" fillId="0" borderId="15" xfId="17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12" fillId="0" borderId="7" xfId="17" applyFont="1" applyBorder="1" applyAlignment="1">
      <alignment horizontal="distributed" vertical="center"/>
    </xf>
    <xf numFmtId="38" fontId="12" fillId="0" borderId="9" xfId="17" applyFont="1" applyBorder="1" applyAlignment="1">
      <alignment horizontal="distributed" vertical="center"/>
    </xf>
    <xf numFmtId="38" fontId="12" fillId="0" borderId="9" xfId="17" applyFont="1" applyBorder="1" applyAlignment="1">
      <alignment horizontal="right" vertical="center"/>
    </xf>
    <xf numFmtId="38" fontId="12" fillId="0" borderId="0" xfId="17" applyFont="1" applyAlignment="1">
      <alignment vertical="center"/>
    </xf>
    <xf numFmtId="38" fontId="9" fillId="0" borderId="9" xfId="17" applyFont="1" applyFill="1" applyBorder="1" applyAlignment="1">
      <alignment horizontal="distributed" vertical="center"/>
    </xf>
    <xf numFmtId="38" fontId="9" fillId="0" borderId="9" xfId="17" applyFont="1" applyBorder="1" applyAlignment="1">
      <alignment horizontal="right" vertical="center"/>
    </xf>
    <xf numFmtId="176" fontId="9" fillId="0" borderId="8" xfId="17" applyNumberFormat="1" applyFont="1" applyBorder="1" applyAlignment="1">
      <alignment vertical="center"/>
    </xf>
    <xf numFmtId="38" fontId="9" fillId="0" borderId="10" xfId="17" applyFont="1" applyBorder="1" applyAlignment="1">
      <alignment horizontal="distributed" vertical="center"/>
    </xf>
    <xf numFmtId="38" fontId="9" fillId="0" borderId="13" xfId="17" applyFont="1" applyBorder="1" applyAlignment="1">
      <alignment horizontal="distributed" vertical="center"/>
    </xf>
    <xf numFmtId="38" fontId="9" fillId="0" borderId="13" xfId="17" applyFont="1" applyBorder="1" applyAlignment="1">
      <alignment vertical="center"/>
    </xf>
    <xf numFmtId="38" fontId="9" fillId="0" borderId="11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38" fontId="9" fillId="0" borderId="1" xfId="17" applyFont="1" applyBorder="1" applyAlignment="1">
      <alignment horizontal="centerContinuous"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2" fillId="0" borderId="7" xfId="0" applyFont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3" fontId="9" fillId="0" borderId="9" xfId="0" applyNumberFormat="1" applyFont="1" applyFill="1" applyBorder="1" applyAlignment="1">
      <alignment horizontal="distributed" vertical="center"/>
    </xf>
    <xf numFmtId="3" fontId="9" fillId="0" borderId="9" xfId="0" applyNumberFormat="1" applyFont="1" applyFill="1" applyBorder="1" applyAlignment="1">
      <alignment horizontal="right" vertical="center"/>
    </xf>
    <xf numFmtId="38" fontId="9" fillId="0" borderId="9" xfId="17" applyFont="1" applyFill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38" fontId="9" fillId="0" borderId="13" xfId="17" applyFont="1" applyBorder="1" applyAlignment="1">
      <alignment horizontal="right" vertical="center"/>
    </xf>
    <xf numFmtId="176" fontId="9" fillId="0" borderId="11" xfId="17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8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38" fontId="9" fillId="0" borderId="6" xfId="17" applyFont="1" applyFill="1" applyBorder="1" applyAlignment="1">
      <alignment horizontal="distributed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8" fontId="12" fillId="0" borderId="9" xfId="17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38" fontId="9" fillId="0" borderId="9" xfId="17" applyFont="1" applyFill="1" applyBorder="1" applyAlignment="1" applyProtection="1">
      <alignment vertical="center"/>
      <protection/>
    </xf>
    <xf numFmtId="38" fontId="9" fillId="0" borderId="9" xfId="17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38" fontId="14" fillId="0" borderId="13" xfId="17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41" fontId="9" fillId="0" borderId="9" xfId="17" applyNumberFormat="1" applyFont="1" applyBorder="1" applyAlignment="1">
      <alignment horizontal="distributed" vertical="center"/>
    </xf>
    <xf numFmtId="41" fontId="9" fillId="0" borderId="9" xfId="17" applyNumberFormat="1" applyFont="1" applyBorder="1" applyAlignment="1">
      <alignment vertical="center"/>
    </xf>
    <xf numFmtId="186" fontId="9" fillId="0" borderId="9" xfId="17" applyNumberFormat="1" applyFont="1" applyBorder="1" applyAlignment="1">
      <alignment vertical="center"/>
    </xf>
    <xf numFmtId="41" fontId="9" fillId="0" borderId="9" xfId="17" applyNumberFormat="1" applyFont="1" applyFill="1" applyBorder="1" applyAlignment="1">
      <alignment horizontal="distributed" vertical="center"/>
    </xf>
    <xf numFmtId="186" fontId="9" fillId="0" borderId="9" xfId="17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3" xfId="17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8" fontId="12" fillId="0" borderId="8" xfId="17" applyNumberFormat="1" applyFont="1" applyBorder="1" applyAlignment="1">
      <alignment vertical="center"/>
    </xf>
    <xf numFmtId="188" fontId="9" fillId="0" borderId="8" xfId="17" applyNumberFormat="1" applyFont="1" applyBorder="1" applyAlignment="1">
      <alignment vertical="center"/>
    </xf>
    <xf numFmtId="188" fontId="9" fillId="0" borderId="8" xfId="17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41" fontId="9" fillId="0" borderId="13" xfId="17" applyNumberFormat="1" applyFont="1" applyBorder="1" applyAlignment="1">
      <alignment vertical="center"/>
    </xf>
    <xf numFmtId="188" fontId="9" fillId="0" borderId="11" xfId="17" applyNumberFormat="1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41" fontId="9" fillId="0" borderId="0" xfId="17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horizontal="right" vertical="center"/>
    </xf>
    <xf numFmtId="38" fontId="9" fillId="0" borderId="16" xfId="17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38" fontId="9" fillId="0" borderId="17" xfId="17" applyFont="1" applyBorder="1" applyAlignment="1">
      <alignment horizontal="center" vertical="center"/>
    </xf>
    <xf numFmtId="38" fontId="9" fillId="0" borderId="17" xfId="17" applyFont="1" applyBorder="1" applyAlignment="1">
      <alignment horizontal="centerContinuous" vertical="center"/>
    </xf>
    <xf numFmtId="38" fontId="9" fillId="0" borderId="18" xfId="17" applyFont="1" applyBorder="1" applyAlignment="1">
      <alignment horizontal="center" vertical="center"/>
    </xf>
    <xf numFmtId="38" fontId="9" fillId="0" borderId="19" xfId="17" applyFont="1" applyBorder="1" applyAlignment="1">
      <alignment horizontal="distributed" vertical="center"/>
    </xf>
    <xf numFmtId="0" fontId="9" fillId="0" borderId="20" xfId="0" applyFont="1" applyBorder="1" applyAlignment="1">
      <alignment horizontal="right" vertical="center"/>
    </xf>
    <xf numFmtId="38" fontId="9" fillId="0" borderId="15" xfId="17" applyFont="1" applyFill="1" applyBorder="1" applyAlignment="1">
      <alignment horizontal="right" vertical="center"/>
    </xf>
    <xf numFmtId="38" fontId="12" fillId="0" borderId="15" xfId="17" applyFont="1" applyFill="1" applyBorder="1" applyAlignment="1">
      <alignment vertical="center"/>
    </xf>
    <xf numFmtId="38" fontId="9" fillId="0" borderId="8" xfId="17" applyFont="1" applyBorder="1" applyAlignment="1">
      <alignment horizontal="distributed" vertical="center"/>
    </xf>
    <xf numFmtId="38" fontId="9" fillId="0" borderId="9" xfId="17" applyFont="1" applyFill="1" applyBorder="1" applyAlignment="1">
      <alignment horizontal="right"/>
    </xf>
    <xf numFmtId="38" fontId="12" fillId="0" borderId="8" xfId="17" applyFont="1" applyBorder="1" applyAlignment="1">
      <alignment/>
    </xf>
    <xf numFmtId="38" fontId="9" fillId="0" borderId="0" xfId="17" applyFont="1" applyBorder="1" applyAlignment="1">
      <alignment horizontal="distributed" vertical="center"/>
    </xf>
    <xf numFmtId="38" fontId="12" fillId="0" borderId="9" xfId="17" applyFont="1" applyBorder="1" applyAlignment="1">
      <alignment/>
    </xf>
    <xf numFmtId="0" fontId="9" fillId="0" borderId="9" xfId="0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18" fillId="0" borderId="0" xfId="17" applyFont="1" applyBorder="1" applyAlignment="1">
      <alignment horizontal="distributed" vertical="center"/>
    </xf>
    <xf numFmtId="0" fontId="19" fillId="0" borderId="9" xfId="0" applyFont="1" applyBorder="1" applyAlignment="1">
      <alignment horizontal="right" vertical="center"/>
    </xf>
    <xf numFmtId="38" fontId="9" fillId="0" borderId="12" xfId="17" applyFont="1" applyBorder="1" applyAlignment="1">
      <alignment horizontal="distributed" vertical="center"/>
    </xf>
    <xf numFmtId="38" fontId="9" fillId="0" borderId="13" xfId="17" applyFont="1" applyFill="1" applyBorder="1" applyAlignment="1">
      <alignment horizontal="right"/>
    </xf>
    <xf numFmtId="38" fontId="12" fillId="0" borderId="13" xfId="17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21" applyFont="1" applyFill="1" applyAlignment="1">
      <alignment horizontal="left"/>
      <protection/>
    </xf>
    <xf numFmtId="38" fontId="20" fillId="0" borderId="0" xfId="17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20" fillId="0" borderId="0" xfId="17" applyNumberFormat="1" applyFont="1" applyFill="1" applyAlignment="1">
      <alignment horizontal="left"/>
    </xf>
    <xf numFmtId="0" fontId="20" fillId="0" borderId="0" xfId="22" applyFont="1" applyFill="1" applyAlignment="1">
      <alignment horizontal="left" vertical="center"/>
      <protection/>
    </xf>
    <xf numFmtId="38" fontId="20" fillId="0" borderId="0" xfId="17" applyFont="1" applyFill="1" applyBorder="1" applyAlignment="1">
      <alignment vertical="center"/>
    </xf>
    <xf numFmtId="0" fontId="20" fillId="0" borderId="0" xfId="23" applyFont="1" applyFill="1" applyAlignment="1">
      <alignment horizontal="left" vertical="center"/>
      <protection/>
    </xf>
    <xf numFmtId="0" fontId="20" fillId="0" borderId="0" xfId="24" applyFont="1" applyFill="1" applyAlignment="1">
      <alignment horizontal="left" vertical="center"/>
      <protection/>
    </xf>
    <xf numFmtId="38" fontId="20" fillId="0" borderId="0" xfId="17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25" applyFont="1" applyFill="1" applyAlignment="1">
      <alignment horizontal="left" vertical="center"/>
      <protection/>
    </xf>
    <xf numFmtId="38" fontId="20" fillId="0" borderId="0" xfId="17" applyFont="1" applyFill="1" applyBorder="1" applyAlignment="1">
      <alignment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22" xfId="17" applyFont="1" applyBorder="1" applyAlignment="1">
      <alignment horizontal="center" vertical="center"/>
    </xf>
    <xf numFmtId="38" fontId="4" fillId="0" borderId="23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/>
    </xf>
    <xf numFmtId="38" fontId="9" fillId="0" borderId="5" xfId="17" applyFont="1" applyFill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38" fontId="9" fillId="0" borderId="5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8" fontId="9" fillId="0" borderId="24" xfId="17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-h16" xfId="21"/>
    <cellStyle name="標準_６－３漁業地区別漁船隻数及びトン数" xfId="22"/>
    <cellStyle name="標準_６－４漁業地区別生産量" xfId="23"/>
    <cellStyle name="標準_６－５漁業種類別漁獲量ー属地ー（海面漁業）" xfId="24"/>
    <cellStyle name="標準_６－９水産加工種類別生産量・実経営体数（陸上加工）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02" customWidth="1"/>
  </cols>
  <sheetData>
    <row r="1" ht="13.5">
      <c r="A1" s="202" t="s">
        <v>290</v>
      </c>
    </row>
    <row r="3" ht="15" customHeight="1">
      <c r="A3" s="203" t="s">
        <v>291</v>
      </c>
    </row>
    <row r="4" ht="15" customHeight="1">
      <c r="A4" s="204" t="s">
        <v>292</v>
      </c>
    </row>
    <row r="5" spans="1:2" ht="15" customHeight="1">
      <c r="A5" s="205"/>
      <c r="B5" s="204" t="s">
        <v>156</v>
      </c>
    </row>
    <row r="6" spans="1:2" ht="15" customHeight="1">
      <c r="A6" s="206"/>
      <c r="B6" s="207" t="s">
        <v>168</v>
      </c>
    </row>
    <row r="7" spans="1:2" ht="15" customHeight="1">
      <c r="A7" s="208"/>
      <c r="B7" s="207" t="s">
        <v>88</v>
      </c>
    </row>
    <row r="8" spans="1:2" ht="15" customHeight="1">
      <c r="A8" s="209"/>
      <c r="B8" s="207" t="s">
        <v>100</v>
      </c>
    </row>
    <row r="9" spans="1:2" ht="15" customHeight="1">
      <c r="A9" s="210"/>
      <c r="B9" s="211" t="s">
        <v>106</v>
      </c>
    </row>
    <row r="10" spans="1:2" ht="15" customHeight="1">
      <c r="A10" s="203"/>
      <c r="B10" s="211" t="s">
        <v>108</v>
      </c>
    </row>
    <row r="11" spans="1:2" ht="15" customHeight="1">
      <c r="A11" s="203"/>
      <c r="B11" s="211" t="s">
        <v>135</v>
      </c>
    </row>
    <row r="12" spans="1:2" ht="15" customHeight="1">
      <c r="A12" s="212"/>
      <c r="B12" s="211" t="s">
        <v>144</v>
      </c>
    </row>
    <row r="13" spans="1:2" ht="15" customHeight="1">
      <c r="A13" s="203" t="s">
        <v>293</v>
      </c>
      <c r="B13" s="211"/>
    </row>
    <row r="14" ht="13.5">
      <c r="B14" s="207"/>
    </row>
    <row r="15" ht="13.5">
      <c r="B15" s="207"/>
    </row>
    <row r="16" ht="13.5">
      <c r="B16" s="207"/>
    </row>
    <row r="17" ht="13.5">
      <c r="B17" s="211"/>
    </row>
    <row r="18" ht="13.5">
      <c r="B18" s="213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1">
      <selection activeCell="A1" sqref="A1"/>
    </sheetView>
  </sheetViews>
  <sheetFormatPr defaultColWidth="9.00390625" defaultRowHeight="13.5"/>
  <cols>
    <col min="1" max="1" width="1.875" style="33" customWidth="1"/>
    <col min="2" max="2" width="25.625" style="33" customWidth="1"/>
    <col min="3" max="3" width="10.25390625" style="33" bestFit="1" customWidth="1"/>
    <col min="4" max="7" width="10.25390625" style="33" customWidth="1"/>
    <col min="8" max="8" width="8.50390625" style="33" bestFit="1" customWidth="1"/>
    <col min="9" max="16384" width="9.00390625" style="33" customWidth="1"/>
  </cols>
  <sheetData>
    <row r="1" spans="2:8" ht="13.5">
      <c r="B1" s="115" t="s">
        <v>144</v>
      </c>
      <c r="C1" s="115"/>
      <c r="D1" s="115"/>
      <c r="E1" s="116"/>
      <c r="F1" s="116"/>
      <c r="G1" s="116"/>
      <c r="H1" s="116"/>
    </row>
    <row r="2" spans="2:8" ht="14.25" thickBot="1">
      <c r="B2" s="115"/>
      <c r="C2" s="115"/>
      <c r="D2" s="115"/>
      <c r="E2" s="115"/>
      <c r="F2" s="235" t="s">
        <v>76</v>
      </c>
      <c r="G2" s="235"/>
      <c r="H2" s="235"/>
    </row>
    <row r="3" spans="2:8" ht="14.25" thickTop="1">
      <c r="B3" s="230" t="s">
        <v>188</v>
      </c>
      <c r="C3" s="232" t="s">
        <v>169</v>
      </c>
      <c r="D3" s="96" t="s">
        <v>244</v>
      </c>
      <c r="E3" s="96"/>
      <c r="F3" s="96"/>
      <c r="G3" s="232" t="s">
        <v>245</v>
      </c>
      <c r="H3" s="97" t="s">
        <v>91</v>
      </c>
    </row>
    <row r="4" spans="2:8" ht="13.5">
      <c r="B4" s="231"/>
      <c r="C4" s="234"/>
      <c r="D4" s="98" t="s">
        <v>92</v>
      </c>
      <c r="E4" s="98" t="s">
        <v>93</v>
      </c>
      <c r="F4" s="98" t="s">
        <v>94</v>
      </c>
      <c r="G4" s="234"/>
      <c r="H4" s="99" t="s">
        <v>95</v>
      </c>
    </row>
    <row r="5" spans="2:8" ht="15" customHeight="1">
      <c r="B5" s="124" t="s">
        <v>2</v>
      </c>
      <c r="C5" s="39"/>
      <c r="D5" s="39">
        <f>SUM(E5:F5)</f>
        <v>130810</v>
      </c>
      <c r="E5" s="39">
        <f>SUM(E7:E38)</f>
        <v>65225</v>
      </c>
      <c r="F5" s="39">
        <f>SUM(F7:F38)</f>
        <v>65585</v>
      </c>
      <c r="G5" s="39">
        <v>132783</v>
      </c>
      <c r="H5" s="167">
        <f>D5/G5*100</f>
        <v>98.51411701799177</v>
      </c>
    </row>
    <row r="6" spans="2:8" ht="7.5" customHeight="1">
      <c r="B6" s="143"/>
      <c r="C6" s="39"/>
      <c r="D6" s="39"/>
      <c r="E6" s="39"/>
      <c r="F6" s="39"/>
      <c r="G6" s="39"/>
      <c r="H6" s="167"/>
    </row>
    <row r="7" spans="2:8" s="125" customFormat="1" ht="15" customHeight="1">
      <c r="B7" s="126" t="s">
        <v>215</v>
      </c>
      <c r="C7" s="154" t="s">
        <v>172</v>
      </c>
      <c r="D7" s="155">
        <f aca="true" t="shared" si="0" ref="D7:D36">SUM(E7:F7)</f>
        <v>21472</v>
      </c>
      <c r="E7" s="155">
        <v>6442</v>
      </c>
      <c r="F7" s="155">
        <v>15030</v>
      </c>
      <c r="G7" s="155">
        <v>20279</v>
      </c>
      <c r="H7" s="168">
        <f aca="true" t="shared" si="1" ref="H7:H36">D7/G7*100</f>
        <v>105.88293308348537</v>
      </c>
    </row>
    <row r="8" spans="2:8" s="125" customFormat="1" ht="15" customHeight="1">
      <c r="B8" s="126" t="s">
        <v>283</v>
      </c>
      <c r="C8" s="157" t="s">
        <v>185</v>
      </c>
      <c r="D8" s="38">
        <f t="shared" si="0"/>
        <v>0</v>
      </c>
      <c r="E8" s="38">
        <v>0</v>
      </c>
      <c r="F8" s="38">
        <v>0</v>
      </c>
      <c r="G8" s="38">
        <v>5598</v>
      </c>
      <c r="H8" s="169">
        <f t="shared" si="1"/>
        <v>0</v>
      </c>
    </row>
    <row r="9" spans="2:8" s="125" customFormat="1" ht="15" customHeight="1">
      <c r="B9" s="126" t="s">
        <v>216</v>
      </c>
      <c r="C9" s="157" t="s">
        <v>194</v>
      </c>
      <c r="D9" s="38">
        <f t="shared" si="0"/>
        <v>7890</v>
      </c>
      <c r="E9" s="38">
        <v>2408</v>
      </c>
      <c r="F9" s="38">
        <v>5482</v>
      </c>
      <c r="G9" s="38">
        <v>8673</v>
      </c>
      <c r="H9" s="169">
        <f t="shared" si="1"/>
        <v>90.97198201314424</v>
      </c>
    </row>
    <row r="10" spans="2:8" s="125" customFormat="1" ht="15" customHeight="1">
      <c r="B10" s="126" t="s">
        <v>217</v>
      </c>
      <c r="C10" s="157" t="s">
        <v>173</v>
      </c>
      <c r="D10" s="38">
        <f t="shared" si="0"/>
        <v>6826</v>
      </c>
      <c r="E10" s="38">
        <v>3968</v>
      </c>
      <c r="F10" s="38">
        <v>2858</v>
      </c>
      <c r="G10" s="38">
        <v>6936</v>
      </c>
      <c r="H10" s="169">
        <f t="shared" si="1"/>
        <v>98.41407151095733</v>
      </c>
    </row>
    <row r="11" spans="2:8" s="125" customFormat="1" ht="15" customHeight="1">
      <c r="B11" s="126" t="s">
        <v>218</v>
      </c>
      <c r="C11" s="157" t="s">
        <v>203</v>
      </c>
      <c r="D11" s="38">
        <f t="shared" si="0"/>
        <v>5278</v>
      </c>
      <c r="E11" s="38">
        <v>4224</v>
      </c>
      <c r="F11" s="38">
        <v>1054</v>
      </c>
      <c r="G11" s="38">
        <v>5208</v>
      </c>
      <c r="H11" s="169">
        <f t="shared" si="1"/>
        <v>101.34408602150538</v>
      </c>
    </row>
    <row r="12" spans="2:8" s="125" customFormat="1" ht="15" customHeight="1">
      <c r="B12" s="126" t="s">
        <v>145</v>
      </c>
      <c r="C12" s="157" t="s">
        <v>197</v>
      </c>
      <c r="D12" s="38">
        <f t="shared" si="0"/>
        <v>4691</v>
      </c>
      <c r="E12" s="38">
        <v>2851</v>
      </c>
      <c r="F12" s="38">
        <v>1840</v>
      </c>
      <c r="G12" s="38">
        <v>4705</v>
      </c>
      <c r="H12" s="169">
        <f t="shared" si="1"/>
        <v>99.70244420828905</v>
      </c>
    </row>
    <row r="13" spans="2:8" s="125" customFormat="1" ht="15" customHeight="1">
      <c r="B13" s="126" t="s">
        <v>219</v>
      </c>
      <c r="C13" s="157" t="s">
        <v>196</v>
      </c>
      <c r="D13" s="38">
        <f t="shared" si="0"/>
        <v>2656</v>
      </c>
      <c r="E13" s="38">
        <v>1857</v>
      </c>
      <c r="F13" s="38">
        <v>799</v>
      </c>
      <c r="G13" s="38">
        <v>3822</v>
      </c>
      <c r="H13" s="169">
        <f t="shared" si="1"/>
        <v>69.49241234955521</v>
      </c>
    </row>
    <row r="14" spans="2:8" s="125" customFormat="1" ht="15" customHeight="1">
      <c r="B14" s="126" t="s">
        <v>146</v>
      </c>
      <c r="C14" s="157" t="s">
        <v>173</v>
      </c>
      <c r="D14" s="38">
        <f t="shared" si="0"/>
        <v>3066</v>
      </c>
      <c r="E14" s="38">
        <v>2758</v>
      </c>
      <c r="F14" s="38">
        <v>308</v>
      </c>
      <c r="G14" s="38">
        <v>3083</v>
      </c>
      <c r="H14" s="169">
        <f t="shared" si="1"/>
        <v>99.4485890366526</v>
      </c>
    </row>
    <row r="15" spans="2:8" s="125" customFormat="1" ht="15" customHeight="1">
      <c r="B15" s="126" t="s">
        <v>220</v>
      </c>
      <c r="C15" s="157" t="s">
        <v>221</v>
      </c>
      <c r="D15" s="38">
        <f t="shared" si="0"/>
        <v>3172</v>
      </c>
      <c r="E15" s="38">
        <v>632</v>
      </c>
      <c r="F15" s="38">
        <v>2540</v>
      </c>
      <c r="G15" s="38">
        <v>3188</v>
      </c>
      <c r="H15" s="169">
        <f t="shared" si="1"/>
        <v>99.49811794228356</v>
      </c>
    </row>
    <row r="16" spans="2:8" s="125" customFormat="1" ht="15" customHeight="1">
      <c r="B16" s="126" t="s">
        <v>147</v>
      </c>
      <c r="C16" s="157" t="s">
        <v>183</v>
      </c>
      <c r="D16" s="38">
        <f t="shared" si="0"/>
        <v>2752</v>
      </c>
      <c r="E16" s="38">
        <v>1652</v>
      </c>
      <c r="F16" s="38">
        <v>1100</v>
      </c>
      <c r="G16" s="38">
        <v>2776</v>
      </c>
      <c r="H16" s="169">
        <f t="shared" si="1"/>
        <v>99.13544668587896</v>
      </c>
    </row>
    <row r="17" spans="2:8" s="125" customFormat="1" ht="15" customHeight="1">
      <c r="B17" s="126" t="s">
        <v>284</v>
      </c>
      <c r="C17" s="157" t="s">
        <v>199</v>
      </c>
      <c r="D17" s="38">
        <f t="shared" si="0"/>
        <v>2504</v>
      </c>
      <c r="E17" s="38">
        <v>1501</v>
      </c>
      <c r="F17" s="38">
        <v>1003</v>
      </c>
      <c r="G17" s="38">
        <v>2485</v>
      </c>
      <c r="H17" s="169">
        <f t="shared" si="1"/>
        <v>100.7645875251509</v>
      </c>
    </row>
    <row r="18" spans="2:8" s="125" customFormat="1" ht="15" customHeight="1">
      <c r="B18" s="126" t="s">
        <v>148</v>
      </c>
      <c r="C18" s="157" t="s">
        <v>197</v>
      </c>
      <c r="D18" s="38">
        <f t="shared" si="0"/>
        <v>2050</v>
      </c>
      <c r="E18" s="38">
        <v>205</v>
      </c>
      <c r="F18" s="38">
        <v>1845</v>
      </c>
      <c r="G18" s="38">
        <v>2168</v>
      </c>
      <c r="H18" s="169">
        <f t="shared" si="1"/>
        <v>94.55719557195572</v>
      </c>
    </row>
    <row r="19" spans="2:8" s="125" customFormat="1" ht="15" customHeight="1">
      <c r="B19" s="126" t="s">
        <v>222</v>
      </c>
      <c r="C19" s="157" t="s">
        <v>171</v>
      </c>
      <c r="D19" s="38">
        <f t="shared" si="0"/>
        <v>2053</v>
      </c>
      <c r="E19" s="38">
        <v>719</v>
      </c>
      <c r="F19" s="38">
        <v>1334</v>
      </c>
      <c r="G19" s="38">
        <v>2184</v>
      </c>
      <c r="H19" s="169">
        <f t="shared" si="1"/>
        <v>94.0018315018315</v>
      </c>
    </row>
    <row r="20" spans="2:8" s="125" customFormat="1" ht="15" customHeight="1">
      <c r="B20" s="126" t="s">
        <v>223</v>
      </c>
      <c r="C20" s="157" t="s">
        <v>187</v>
      </c>
      <c r="D20" s="38">
        <f t="shared" si="0"/>
        <v>2762</v>
      </c>
      <c r="E20" s="38">
        <v>1104</v>
      </c>
      <c r="F20" s="38">
        <v>1658</v>
      </c>
      <c r="G20" s="170">
        <v>2925</v>
      </c>
      <c r="H20" s="169">
        <f t="shared" si="1"/>
        <v>94.42735042735043</v>
      </c>
    </row>
    <row r="21" spans="2:8" s="125" customFormat="1" ht="15" customHeight="1">
      <c r="B21" s="126" t="s">
        <v>149</v>
      </c>
      <c r="C21" s="157" t="s">
        <v>224</v>
      </c>
      <c r="D21" s="38">
        <f t="shared" si="0"/>
        <v>1721</v>
      </c>
      <c r="E21" s="38">
        <v>1721</v>
      </c>
      <c r="F21" s="38">
        <v>0</v>
      </c>
      <c r="G21" s="38">
        <v>1700</v>
      </c>
      <c r="H21" s="169">
        <f t="shared" si="1"/>
        <v>101.23529411764707</v>
      </c>
    </row>
    <row r="22" spans="2:8" s="125" customFormat="1" ht="15" customHeight="1">
      <c r="B22" s="126" t="s">
        <v>150</v>
      </c>
      <c r="C22" s="157" t="s">
        <v>210</v>
      </c>
      <c r="D22" s="38">
        <f t="shared" si="0"/>
        <v>2081</v>
      </c>
      <c r="E22" s="38">
        <v>1407</v>
      </c>
      <c r="F22" s="38">
        <v>674</v>
      </c>
      <c r="G22" s="38">
        <v>1941</v>
      </c>
      <c r="H22" s="169">
        <f t="shared" si="1"/>
        <v>107.21277691911386</v>
      </c>
    </row>
    <row r="23" spans="2:8" s="125" customFormat="1" ht="15" customHeight="1">
      <c r="B23" s="126" t="s">
        <v>225</v>
      </c>
      <c r="C23" s="157" t="s">
        <v>185</v>
      </c>
      <c r="D23" s="38">
        <f t="shared" si="0"/>
        <v>1651</v>
      </c>
      <c r="E23" s="38">
        <v>1489</v>
      </c>
      <c r="F23" s="38">
        <v>162</v>
      </c>
      <c r="G23" s="38">
        <v>1944</v>
      </c>
      <c r="H23" s="169">
        <f t="shared" si="1"/>
        <v>84.92798353909465</v>
      </c>
    </row>
    <row r="24" spans="2:8" s="125" customFormat="1" ht="15" customHeight="1">
      <c r="B24" s="126" t="s">
        <v>285</v>
      </c>
      <c r="C24" s="157" t="s">
        <v>192</v>
      </c>
      <c r="D24" s="38">
        <f t="shared" si="0"/>
        <v>742</v>
      </c>
      <c r="E24" s="38">
        <v>379</v>
      </c>
      <c r="F24" s="38">
        <v>363</v>
      </c>
      <c r="G24" s="38">
        <v>758</v>
      </c>
      <c r="H24" s="169">
        <f t="shared" si="1"/>
        <v>97.8891820580475</v>
      </c>
    </row>
    <row r="25" spans="2:8" s="125" customFormat="1" ht="15" customHeight="1">
      <c r="B25" s="126" t="s">
        <v>151</v>
      </c>
      <c r="C25" s="157" t="s">
        <v>171</v>
      </c>
      <c r="D25" s="38">
        <f t="shared" si="0"/>
        <v>1662</v>
      </c>
      <c r="E25" s="38">
        <v>1165</v>
      </c>
      <c r="F25" s="38">
        <v>497</v>
      </c>
      <c r="G25" s="38">
        <v>1734</v>
      </c>
      <c r="H25" s="169">
        <f t="shared" si="1"/>
        <v>95.8477508650519</v>
      </c>
    </row>
    <row r="26" spans="2:8" s="125" customFormat="1" ht="15" customHeight="1">
      <c r="B26" s="126" t="s">
        <v>226</v>
      </c>
      <c r="C26" s="157" t="s">
        <v>179</v>
      </c>
      <c r="D26" s="38">
        <f t="shared" si="0"/>
        <v>1410</v>
      </c>
      <c r="E26" s="38">
        <v>421</v>
      </c>
      <c r="F26" s="38">
        <v>989</v>
      </c>
      <c r="G26" s="38">
        <v>1426</v>
      </c>
      <c r="H26" s="169">
        <f t="shared" si="1"/>
        <v>98.87798036465638</v>
      </c>
    </row>
    <row r="27" spans="2:8" s="125" customFormat="1" ht="15" customHeight="1">
      <c r="B27" s="126" t="s">
        <v>152</v>
      </c>
      <c r="C27" s="157" t="s">
        <v>176</v>
      </c>
      <c r="D27" s="38">
        <f t="shared" si="0"/>
        <v>1313</v>
      </c>
      <c r="E27" s="38">
        <v>765</v>
      </c>
      <c r="F27" s="38">
        <v>548</v>
      </c>
      <c r="G27" s="38">
        <v>1361</v>
      </c>
      <c r="H27" s="169">
        <f t="shared" si="1"/>
        <v>96.4731814842028</v>
      </c>
    </row>
    <row r="28" spans="2:8" s="125" customFormat="1" ht="15" customHeight="1">
      <c r="B28" s="126" t="s">
        <v>286</v>
      </c>
      <c r="C28" s="157" t="s">
        <v>190</v>
      </c>
      <c r="D28" s="38">
        <f t="shared" si="0"/>
        <v>1123</v>
      </c>
      <c r="E28" s="38">
        <v>329</v>
      </c>
      <c r="F28" s="38">
        <v>794</v>
      </c>
      <c r="G28" s="38">
        <v>1203</v>
      </c>
      <c r="H28" s="169">
        <f t="shared" si="1"/>
        <v>93.34995843724023</v>
      </c>
    </row>
    <row r="29" spans="2:8" s="125" customFormat="1" ht="15" customHeight="1">
      <c r="B29" s="126" t="s">
        <v>287</v>
      </c>
      <c r="C29" s="157" t="s">
        <v>185</v>
      </c>
      <c r="D29" s="38">
        <f t="shared" si="0"/>
        <v>1186</v>
      </c>
      <c r="E29" s="38">
        <v>235</v>
      </c>
      <c r="F29" s="38">
        <v>951</v>
      </c>
      <c r="G29" s="38">
        <v>1325</v>
      </c>
      <c r="H29" s="169">
        <f t="shared" si="1"/>
        <v>89.50943396226415</v>
      </c>
    </row>
    <row r="30" spans="2:8" s="125" customFormat="1" ht="15" customHeight="1">
      <c r="B30" s="126" t="s">
        <v>227</v>
      </c>
      <c r="C30" s="157" t="s">
        <v>173</v>
      </c>
      <c r="D30" s="38">
        <f t="shared" si="0"/>
        <v>1387</v>
      </c>
      <c r="E30" s="38">
        <v>1248</v>
      </c>
      <c r="F30" s="38">
        <v>139</v>
      </c>
      <c r="G30" s="38">
        <v>1314</v>
      </c>
      <c r="H30" s="169">
        <f t="shared" si="1"/>
        <v>105.55555555555556</v>
      </c>
    </row>
    <row r="31" spans="2:8" s="125" customFormat="1" ht="15" customHeight="1">
      <c r="B31" s="126" t="s">
        <v>288</v>
      </c>
      <c r="C31" s="157" t="s">
        <v>178</v>
      </c>
      <c r="D31" s="38">
        <f t="shared" si="0"/>
        <v>1538</v>
      </c>
      <c r="E31" s="38">
        <v>242</v>
      </c>
      <c r="F31" s="38">
        <v>1296</v>
      </c>
      <c r="G31" s="38">
        <v>1561</v>
      </c>
      <c r="H31" s="169">
        <f t="shared" si="1"/>
        <v>98.52658552210121</v>
      </c>
    </row>
    <row r="32" spans="2:8" s="125" customFormat="1" ht="15" customHeight="1">
      <c r="B32" s="126" t="s">
        <v>153</v>
      </c>
      <c r="C32" s="157" t="s">
        <v>192</v>
      </c>
      <c r="D32" s="38">
        <f t="shared" si="0"/>
        <v>1187</v>
      </c>
      <c r="E32" s="38">
        <v>530</v>
      </c>
      <c r="F32" s="38">
        <v>657</v>
      </c>
      <c r="G32" s="38">
        <v>1037</v>
      </c>
      <c r="H32" s="169">
        <f t="shared" si="1"/>
        <v>114.46480231436837</v>
      </c>
    </row>
    <row r="33" spans="2:8" s="125" customFormat="1" ht="15" customHeight="1">
      <c r="B33" s="126" t="s">
        <v>154</v>
      </c>
      <c r="C33" s="157" t="s">
        <v>199</v>
      </c>
      <c r="D33" s="38">
        <f t="shared" si="0"/>
        <v>982</v>
      </c>
      <c r="E33" s="38">
        <v>589</v>
      </c>
      <c r="F33" s="38">
        <v>393</v>
      </c>
      <c r="G33" s="38">
        <v>1021</v>
      </c>
      <c r="H33" s="169">
        <f t="shared" si="1"/>
        <v>96.18021547502448</v>
      </c>
    </row>
    <row r="34" spans="2:8" s="125" customFormat="1" ht="15" customHeight="1">
      <c r="B34" s="126" t="s">
        <v>228</v>
      </c>
      <c r="C34" s="157" t="s">
        <v>206</v>
      </c>
      <c r="D34" s="38">
        <f t="shared" si="0"/>
        <v>1115</v>
      </c>
      <c r="E34" s="38">
        <v>968</v>
      </c>
      <c r="F34" s="38">
        <v>147</v>
      </c>
      <c r="G34" s="38">
        <v>1021</v>
      </c>
      <c r="H34" s="169">
        <f t="shared" si="1"/>
        <v>109.20666013712047</v>
      </c>
    </row>
    <row r="35" spans="2:8" s="125" customFormat="1" ht="15" customHeight="1">
      <c r="B35" s="126" t="s">
        <v>229</v>
      </c>
      <c r="C35" s="157" t="s">
        <v>185</v>
      </c>
      <c r="D35" s="38">
        <f t="shared" si="0"/>
        <v>990</v>
      </c>
      <c r="E35" s="38">
        <v>191</v>
      </c>
      <c r="F35" s="38">
        <v>799</v>
      </c>
      <c r="G35" s="38">
        <v>995</v>
      </c>
      <c r="H35" s="169">
        <f t="shared" si="1"/>
        <v>99.49748743718592</v>
      </c>
    </row>
    <row r="36" spans="2:8" s="125" customFormat="1" ht="15" customHeight="1">
      <c r="B36" s="126" t="s">
        <v>155</v>
      </c>
      <c r="C36" s="157" t="s">
        <v>195</v>
      </c>
      <c r="D36" s="38">
        <f t="shared" si="0"/>
        <v>783</v>
      </c>
      <c r="E36" s="38">
        <v>486</v>
      </c>
      <c r="F36" s="38">
        <v>297</v>
      </c>
      <c r="G36" s="38">
        <v>858</v>
      </c>
      <c r="H36" s="169">
        <f t="shared" si="1"/>
        <v>91.25874125874127</v>
      </c>
    </row>
    <row r="37" spans="2:8" s="125" customFormat="1" ht="15" customHeight="1">
      <c r="B37" s="126"/>
      <c r="C37" s="157"/>
      <c r="D37" s="38"/>
      <c r="E37" s="38"/>
      <c r="F37" s="38"/>
      <c r="G37" s="38"/>
      <c r="H37" s="169"/>
    </row>
    <row r="38" spans="2:8" s="125" customFormat="1" ht="15" customHeight="1" thickBot="1">
      <c r="B38" s="171" t="s">
        <v>87</v>
      </c>
      <c r="C38" s="172"/>
      <c r="D38" s="172">
        <f>SUM(E38:F38)</f>
        <v>42767</v>
      </c>
      <c r="E38" s="172">
        <v>22739</v>
      </c>
      <c r="F38" s="172">
        <v>20028</v>
      </c>
      <c r="G38" s="172">
        <v>37554</v>
      </c>
      <c r="H38" s="173">
        <f>D38/G38*100</f>
        <v>113.88134419768868</v>
      </c>
    </row>
    <row r="39" s="125" customFormat="1" ht="13.5"/>
    <row r="40" spans="2:6" s="125" customFormat="1" ht="13.5">
      <c r="B40" s="174"/>
      <c r="C40" s="175"/>
      <c r="D40" s="175"/>
      <c r="E40" s="175"/>
      <c r="F40" s="175"/>
    </row>
    <row r="41" spans="3:6" ht="13.5">
      <c r="C41" s="133"/>
      <c r="D41" s="133"/>
      <c r="E41" s="133"/>
      <c r="F41" s="133"/>
    </row>
  </sheetData>
  <mergeCells count="4">
    <mergeCell ref="F2:H2"/>
    <mergeCell ref="B3:B4"/>
    <mergeCell ref="C3:C4"/>
    <mergeCell ref="G3:G4"/>
  </mergeCells>
  <printOptions/>
  <pageMargins left="0.75" right="0.33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I35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32" customWidth="1"/>
    <col min="2" max="2" width="3.625" style="32" customWidth="1"/>
    <col min="3" max="3" width="11.625" style="32" customWidth="1"/>
    <col min="4" max="4" width="12.75390625" style="32" customWidth="1"/>
    <col min="5" max="5" width="12.625" style="32" customWidth="1"/>
    <col min="6" max="6" width="3.625" style="32" customWidth="1"/>
    <col min="7" max="7" width="11.625" style="32" customWidth="1"/>
    <col min="8" max="9" width="12.625" style="32" customWidth="1"/>
    <col min="10" max="16384" width="9.00390625" style="32" customWidth="1"/>
  </cols>
  <sheetData>
    <row r="2" spans="2:4" ht="15" customHeight="1">
      <c r="B2" s="32" t="s">
        <v>294</v>
      </c>
      <c r="D2" s="176"/>
    </row>
    <row r="3" ht="15" customHeight="1" thickBot="1">
      <c r="I3" s="177" t="s">
        <v>230</v>
      </c>
    </row>
    <row r="4" spans="2:9" ht="15" customHeight="1" thickTop="1">
      <c r="B4" s="178" t="s">
        <v>231</v>
      </c>
      <c r="C4" s="179"/>
      <c r="D4" s="180" t="s">
        <v>232</v>
      </c>
      <c r="E4" s="180" t="s">
        <v>289</v>
      </c>
      <c r="F4" s="181" t="s">
        <v>231</v>
      </c>
      <c r="G4" s="179"/>
      <c r="H4" s="180" t="s">
        <v>232</v>
      </c>
      <c r="I4" s="182" t="s">
        <v>289</v>
      </c>
    </row>
    <row r="5" spans="2:9" ht="15" customHeight="1">
      <c r="B5" s="183" t="s">
        <v>233</v>
      </c>
      <c r="C5" s="184" t="s">
        <v>234</v>
      </c>
      <c r="D5" s="185">
        <v>21463</v>
      </c>
      <c r="E5" s="186">
        <f>SUM(E6:E23,I5:I22)</f>
        <v>23843</v>
      </c>
      <c r="F5" s="187"/>
      <c r="G5" s="37" t="s">
        <v>74</v>
      </c>
      <c r="H5" s="188">
        <v>150</v>
      </c>
      <c r="I5" s="189">
        <v>169</v>
      </c>
    </row>
    <row r="6" spans="2:9" ht="15" customHeight="1">
      <c r="B6" s="190"/>
      <c r="C6" s="37" t="s">
        <v>43</v>
      </c>
      <c r="D6" s="188">
        <v>6049</v>
      </c>
      <c r="E6" s="191">
        <v>6731</v>
      </c>
      <c r="F6" s="187"/>
      <c r="G6" s="37" t="s">
        <v>75</v>
      </c>
      <c r="H6" s="188">
        <v>131</v>
      </c>
      <c r="I6" s="189">
        <v>161</v>
      </c>
    </row>
    <row r="7" spans="2:9" ht="15" customHeight="1">
      <c r="B7" s="190"/>
      <c r="C7" s="37" t="s">
        <v>45</v>
      </c>
      <c r="D7" s="188">
        <v>1462</v>
      </c>
      <c r="E7" s="191">
        <v>1859</v>
      </c>
      <c r="F7" s="187"/>
      <c r="G7" s="37" t="s">
        <v>48</v>
      </c>
      <c r="H7" s="188">
        <v>115</v>
      </c>
      <c r="I7" s="189">
        <v>124</v>
      </c>
    </row>
    <row r="8" spans="2:9" ht="15" customHeight="1">
      <c r="B8" s="190"/>
      <c r="C8" s="37" t="s">
        <v>46</v>
      </c>
      <c r="D8" s="188">
        <v>2341</v>
      </c>
      <c r="E8" s="191">
        <v>2460</v>
      </c>
      <c r="F8" s="187"/>
      <c r="G8" s="37" t="s">
        <v>52</v>
      </c>
      <c r="H8" s="188">
        <v>160</v>
      </c>
      <c r="I8" s="189">
        <v>170</v>
      </c>
    </row>
    <row r="9" spans="2:9" ht="15" customHeight="1">
      <c r="B9" s="190"/>
      <c r="C9" s="37" t="s">
        <v>50</v>
      </c>
      <c r="D9" s="188">
        <v>1785</v>
      </c>
      <c r="E9" s="191">
        <v>2211</v>
      </c>
      <c r="F9" s="187"/>
      <c r="G9" s="143" t="s">
        <v>56</v>
      </c>
      <c r="H9" s="188">
        <v>69</v>
      </c>
      <c r="I9" s="189">
        <v>96</v>
      </c>
    </row>
    <row r="10" spans="2:9" ht="15" customHeight="1">
      <c r="B10" s="190"/>
      <c r="C10" s="37" t="s">
        <v>44</v>
      </c>
      <c r="D10" s="188">
        <v>593</v>
      </c>
      <c r="E10" s="191">
        <v>558</v>
      </c>
      <c r="F10" s="187"/>
      <c r="G10" s="37" t="s">
        <v>58</v>
      </c>
      <c r="H10" s="192">
        <v>139</v>
      </c>
      <c r="I10" s="193">
        <v>97</v>
      </c>
    </row>
    <row r="11" spans="2:9" ht="15" customHeight="1">
      <c r="B11" s="190"/>
      <c r="C11" s="37" t="s">
        <v>47</v>
      </c>
      <c r="D11" s="188">
        <v>816</v>
      </c>
      <c r="E11" s="191">
        <v>914</v>
      </c>
      <c r="F11" s="187"/>
      <c r="G11" s="37" t="s">
        <v>62</v>
      </c>
      <c r="H11" s="192">
        <v>41</v>
      </c>
      <c r="I11" s="193">
        <v>43</v>
      </c>
    </row>
    <row r="12" spans="2:9" ht="15" customHeight="1">
      <c r="B12" s="190"/>
      <c r="C12" s="37" t="s">
        <v>235</v>
      </c>
      <c r="D12" s="188">
        <v>614</v>
      </c>
      <c r="E12" s="191">
        <v>691</v>
      </c>
      <c r="F12" s="187"/>
      <c r="G12" s="37" t="s">
        <v>65</v>
      </c>
      <c r="H12" s="192">
        <v>67</v>
      </c>
      <c r="I12" s="193">
        <v>52</v>
      </c>
    </row>
    <row r="13" spans="2:9" ht="15" customHeight="1">
      <c r="B13" s="190"/>
      <c r="C13" s="37" t="s">
        <v>55</v>
      </c>
      <c r="D13" s="188">
        <v>474</v>
      </c>
      <c r="E13" s="191">
        <v>509</v>
      </c>
      <c r="F13" s="187"/>
      <c r="G13" s="37" t="s">
        <v>68</v>
      </c>
      <c r="H13" s="192">
        <v>63</v>
      </c>
      <c r="I13" s="193">
        <v>70</v>
      </c>
    </row>
    <row r="14" spans="2:9" ht="15" customHeight="1">
      <c r="B14" s="190"/>
      <c r="C14" s="37" t="s">
        <v>49</v>
      </c>
      <c r="D14" s="188">
        <v>427</v>
      </c>
      <c r="E14" s="191">
        <v>461</v>
      </c>
      <c r="F14" s="187"/>
      <c r="G14" s="37" t="s">
        <v>57</v>
      </c>
      <c r="H14" s="192">
        <v>339</v>
      </c>
      <c r="I14" s="193">
        <v>372</v>
      </c>
    </row>
    <row r="15" spans="2:9" ht="15" customHeight="1">
      <c r="B15" s="190"/>
      <c r="C15" s="37" t="s">
        <v>26</v>
      </c>
      <c r="D15" s="188">
        <v>1335</v>
      </c>
      <c r="E15" s="191">
        <v>1440</v>
      </c>
      <c r="F15" s="187"/>
      <c r="G15" s="37" t="s">
        <v>59</v>
      </c>
      <c r="H15" s="192">
        <v>213</v>
      </c>
      <c r="I15" s="193">
        <v>216</v>
      </c>
    </row>
    <row r="16" spans="2:9" ht="15" customHeight="1">
      <c r="B16" s="190"/>
      <c r="C16" s="37" t="s">
        <v>61</v>
      </c>
      <c r="D16" s="188">
        <v>844</v>
      </c>
      <c r="E16" s="191">
        <v>882</v>
      </c>
      <c r="F16" s="194"/>
      <c r="G16" s="37" t="s">
        <v>63</v>
      </c>
      <c r="H16" s="192">
        <v>196</v>
      </c>
      <c r="I16" s="193">
        <v>184</v>
      </c>
    </row>
    <row r="17" spans="2:9" ht="15" customHeight="1">
      <c r="B17" s="190"/>
      <c r="C17" s="37" t="s">
        <v>64</v>
      </c>
      <c r="D17" s="188">
        <v>291</v>
      </c>
      <c r="E17" s="191">
        <v>297</v>
      </c>
      <c r="F17" s="102"/>
      <c r="G17" s="37" t="s">
        <v>66</v>
      </c>
      <c r="H17" s="192">
        <v>197</v>
      </c>
      <c r="I17" s="193">
        <v>222</v>
      </c>
    </row>
    <row r="18" spans="2:9" ht="15" customHeight="1">
      <c r="B18" s="190"/>
      <c r="C18" s="37" t="s">
        <v>53</v>
      </c>
      <c r="D18" s="188">
        <v>425</v>
      </c>
      <c r="E18" s="191">
        <v>486</v>
      </c>
      <c r="F18" s="102"/>
      <c r="G18" s="37" t="s">
        <v>69</v>
      </c>
      <c r="H18" s="192">
        <v>125</v>
      </c>
      <c r="I18" s="193">
        <v>126</v>
      </c>
    </row>
    <row r="19" spans="2:9" ht="15" customHeight="1">
      <c r="B19" s="190"/>
      <c r="C19" s="37" t="s">
        <v>67</v>
      </c>
      <c r="D19" s="188">
        <v>299</v>
      </c>
      <c r="E19" s="191">
        <v>282</v>
      </c>
      <c r="F19" s="102"/>
      <c r="G19" s="37" t="s">
        <v>54</v>
      </c>
      <c r="H19" s="192">
        <v>119</v>
      </c>
      <c r="I19" s="193">
        <v>147</v>
      </c>
    </row>
    <row r="20" spans="2:9" ht="15" customHeight="1">
      <c r="B20" s="195"/>
      <c r="C20" s="37" t="s">
        <v>70</v>
      </c>
      <c r="D20" s="188">
        <v>207</v>
      </c>
      <c r="E20" s="191">
        <v>270</v>
      </c>
      <c r="F20" s="102"/>
      <c r="G20" s="37" t="s">
        <v>237</v>
      </c>
      <c r="H20" s="196">
        <v>321</v>
      </c>
      <c r="I20" s="193">
        <v>367</v>
      </c>
    </row>
    <row r="21" spans="2:9" ht="15" customHeight="1">
      <c r="B21" s="190"/>
      <c r="C21" s="37" t="s">
        <v>71</v>
      </c>
      <c r="D21" s="188">
        <v>355</v>
      </c>
      <c r="E21" s="191">
        <v>398</v>
      </c>
      <c r="F21" s="102"/>
      <c r="G21" s="37" t="s">
        <v>60</v>
      </c>
      <c r="H21" s="192">
        <v>220</v>
      </c>
      <c r="I21" s="193">
        <v>278</v>
      </c>
    </row>
    <row r="22" spans="2:9" ht="15" customHeight="1">
      <c r="B22" s="190"/>
      <c r="C22" s="37" t="s">
        <v>72</v>
      </c>
      <c r="D22" s="188">
        <v>138</v>
      </c>
      <c r="E22" s="191">
        <v>111</v>
      </c>
      <c r="F22" s="102"/>
      <c r="G22" s="37" t="s">
        <v>87</v>
      </c>
      <c r="H22" s="192">
        <v>209</v>
      </c>
      <c r="I22" s="193">
        <v>233</v>
      </c>
    </row>
    <row r="23" spans="2:9" ht="15" customHeight="1" thickBot="1">
      <c r="B23" s="197"/>
      <c r="C23" s="111" t="s">
        <v>236</v>
      </c>
      <c r="D23" s="198">
        <v>134</v>
      </c>
      <c r="E23" s="199">
        <v>156</v>
      </c>
      <c r="F23" s="114"/>
      <c r="G23" s="200"/>
      <c r="H23" s="113"/>
      <c r="I23" s="114"/>
    </row>
    <row r="24" ht="15" customHeight="1">
      <c r="B24" s="32" t="s">
        <v>238</v>
      </c>
    </row>
    <row r="26" ht="15" customHeight="1">
      <c r="B26" s="190"/>
    </row>
    <row r="27" ht="15" customHeight="1">
      <c r="B27" s="190"/>
    </row>
    <row r="28" ht="15" customHeight="1">
      <c r="B28" s="190"/>
    </row>
    <row r="29" ht="15.75" customHeight="1">
      <c r="B29" s="201"/>
    </row>
    <row r="35" ht="15" customHeight="1">
      <c r="C35" s="176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2.125" style="1" customWidth="1"/>
    <col min="4" max="4" width="13.125" style="1" customWidth="1"/>
    <col min="5" max="5" width="1.625" style="1" customWidth="1"/>
    <col min="6" max="7" width="15.625" style="1" customWidth="1"/>
    <col min="8" max="8" width="29.25390625" style="1" customWidth="1"/>
    <col min="9" max="16384" width="9.00390625" style="1" customWidth="1"/>
  </cols>
  <sheetData>
    <row r="1" ht="12">
      <c r="A1" s="32"/>
    </row>
    <row r="2" spans="2:3" ht="17.25" customHeight="1">
      <c r="B2" s="2" t="s">
        <v>291</v>
      </c>
      <c r="C2" s="2"/>
    </row>
    <row r="3" spans="2:8" ht="13.5" customHeight="1" thickBot="1">
      <c r="B3" s="3"/>
      <c r="C3" s="3"/>
      <c r="D3" s="3"/>
      <c r="E3" s="3"/>
      <c r="F3" s="3"/>
      <c r="G3" s="3"/>
      <c r="H3" s="4" t="s">
        <v>30</v>
      </c>
    </row>
    <row r="4" spans="1:8" ht="17.25" customHeight="1" thickTop="1">
      <c r="A4" s="3"/>
      <c r="B4" s="217" t="s">
        <v>31</v>
      </c>
      <c r="C4" s="5"/>
      <c r="D4" s="219" t="s">
        <v>32</v>
      </c>
      <c r="E4" s="6"/>
      <c r="F4" s="7" t="s">
        <v>33</v>
      </c>
      <c r="G4" s="7"/>
      <c r="H4" s="221" t="s">
        <v>34</v>
      </c>
    </row>
    <row r="5" spans="1:8" ht="18.75" customHeight="1">
      <c r="A5" s="3"/>
      <c r="B5" s="218"/>
      <c r="C5" s="8"/>
      <c r="D5" s="220"/>
      <c r="E5" s="9"/>
      <c r="F5" s="10" t="s">
        <v>0</v>
      </c>
      <c r="G5" s="10" t="s">
        <v>1</v>
      </c>
      <c r="H5" s="222"/>
    </row>
    <row r="6" spans="1:8" ht="18.75" customHeight="1">
      <c r="A6" s="3"/>
      <c r="B6" s="11" t="s">
        <v>2</v>
      </c>
      <c r="C6" s="12"/>
      <c r="D6" s="13"/>
      <c r="E6" s="11"/>
      <c r="F6" s="14">
        <v>157838</v>
      </c>
      <c r="G6" s="15" t="s">
        <v>3</v>
      </c>
      <c r="H6" s="12"/>
    </row>
    <row r="7" spans="1:8" ht="18.75" customHeight="1">
      <c r="A7" s="3"/>
      <c r="B7" s="16"/>
      <c r="C7" s="17"/>
      <c r="D7" s="13"/>
      <c r="E7" s="11"/>
      <c r="F7" s="14"/>
      <c r="G7" s="18"/>
      <c r="H7" s="12"/>
    </row>
    <row r="8" spans="1:8" ht="18" customHeight="1">
      <c r="A8" s="3"/>
      <c r="B8" s="11" t="s">
        <v>4</v>
      </c>
      <c r="C8" s="12"/>
      <c r="D8" s="3"/>
      <c r="E8" s="19"/>
      <c r="F8" s="14">
        <v>71115</v>
      </c>
      <c r="G8" s="36">
        <v>186404</v>
      </c>
      <c r="H8" s="21"/>
    </row>
    <row r="9" spans="1:8" ht="9" customHeight="1">
      <c r="A9" s="3"/>
      <c r="B9" s="11"/>
      <c r="C9" s="12"/>
      <c r="D9" s="3"/>
      <c r="E9" s="19"/>
      <c r="F9" s="14"/>
      <c r="G9" s="14"/>
      <c r="H9" s="21"/>
    </row>
    <row r="10" spans="1:8" ht="39.75" customHeight="1">
      <c r="A10" s="3"/>
      <c r="B10" s="19" t="s">
        <v>5</v>
      </c>
      <c r="C10" s="22"/>
      <c r="D10" s="23" t="s">
        <v>6</v>
      </c>
      <c r="E10" s="24"/>
      <c r="F10" s="14">
        <v>71115</v>
      </c>
      <c r="G10" s="20">
        <v>186404</v>
      </c>
      <c r="H10" s="25" t="s">
        <v>7</v>
      </c>
    </row>
    <row r="11" spans="1:8" ht="18" customHeight="1">
      <c r="A11" s="3"/>
      <c r="B11" s="11"/>
      <c r="C11" s="12"/>
      <c r="D11" s="23"/>
      <c r="E11" s="11"/>
      <c r="F11" s="14"/>
      <c r="G11" s="14"/>
      <c r="H11" s="25"/>
    </row>
    <row r="12" spans="1:8" ht="18" customHeight="1">
      <c r="A12" s="3"/>
      <c r="B12" s="11" t="s">
        <v>8</v>
      </c>
      <c r="C12" s="12"/>
      <c r="D12" s="23"/>
      <c r="E12" s="19"/>
      <c r="F12" s="14">
        <v>44283</v>
      </c>
      <c r="G12" s="14">
        <v>145130</v>
      </c>
      <c r="H12" s="21"/>
    </row>
    <row r="13" spans="1:8" ht="18" customHeight="1">
      <c r="A13" s="3"/>
      <c r="B13" s="11"/>
      <c r="C13" s="12"/>
      <c r="D13" s="23"/>
      <c r="E13" s="11"/>
      <c r="F13" s="14"/>
      <c r="G13" s="14"/>
      <c r="H13" s="21"/>
    </row>
    <row r="14" spans="1:8" ht="18.75" customHeight="1">
      <c r="A14" s="3"/>
      <c r="B14" s="19" t="s">
        <v>9</v>
      </c>
      <c r="C14" s="22"/>
      <c r="D14" s="23" t="s">
        <v>35</v>
      </c>
      <c r="E14" s="11"/>
      <c r="F14" s="14">
        <v>15581</v>
      </c>
      <c r="G14" s="14">
        <v>28373</v>
      </c>
      <c r="H14" s="21" t="s">
        <v>36</v>
      </c>
    </row>
    <row r="15" spans="1:8" ht="18.75" customHeight="1">
      <c r="A15" s="3"/>
      <c r="B15" s="19" t="s">
        <v>10</v>
      </c>
      <c r="C15" s="22"/>
      <c r="D15" s="23" t="s">
        <v>37</v>
      </c>
      <c r="E15" s="11"/>
      <c r="F15" s="14">
        <v>18878</v>
      </c>
      <c r="G15" s="14">
        <v>39635</v>
      </c>
      <c r="H15" s="21" t="s">
        <v>11</v>
      </c>
    </row>
    <row r="16" spans="1:8" ht="18.75" customHeight="1">
      <c r="A16" s="3"/>
      <c r="B16" s="19" t="s">
        <v>12</v>
      </c>
      <c r="C16" s="22"/>
      <c r="D16" s="23" t="s">
        <v>38</v>
      </c>
      <c r="E16" s="11"/>
      <c r="F16" s="14">
        <v>9824</v>
      </c>
      <c r="G16" s="14">
        <v>77122</v>
      </c>
      <c r="H16" s="21" t="s">
        <v>13</v>
      </c>
    </row>
    <row r="17" spans="1:8" ht="18.75" customHeight="1">
      <c r="A17" s="3"/>
      <c r="B17" s="11"/>
      <c r="C17" s="12"/>
      <c r="D17" s="23"/>
      <c r="E17" s="11"/>
      <c r="F17" s="14"/>
      <c r="G17" s="14"/>
      <c r="H17" s="21"/>
    </row>
    <row r="18" spans="1:8" ht="18.75" customHeight="1">
      <c r="A18" s="3"/>
      <c r="B18" s="11" t="s">
        <v>14</v>
      </c>
      <c r="C18" s="12"/>
      <c r="D18" s="23"/>
      <c r="E18" s="19"/>
      <c r="F18" s="14">
        <v>42440</v>
      </c>
      <c r="G18" s="15" t="s">
        <v>3</v>
      </c>
      <c r="H18" s="21"/>
    </row>
    <row r="19" spans="1:8" ht="18.75" customHeight="1">
      <c r="A19" s="3"/>
      <c r="B19" s="11"/>
      <c r="C19" s="12"/>
      <c r="D19" s="23"/>
      <c r="E19" s="11"/>
      <c r="F19" s="14"/>
      <c r="G19" s="14"/>
      <c r="H19" s="21"/>
    </row>
    <row r="20" spans="1:8" ht="18.75" customHeight="1">
      <c r="A20" s="3"/>
      <c r="B20" s="19" t="s">
        <v>15</v>
      </c>
      <c r="C20" s="22"/>
      <c r="D20" s="23" t="s">
        <v>39</v>
      </c>
      <c r="E20" s="11"/>
      <c r="F20" s="14">
        <v>6568</v>
      </c>
      <c r="G20" s="15" t="s">
        <v>3</v>
      </c>
      <c r="H20" s="21" t="s">
        <v>40</v>
      </c>
    </row>
    <row r="21" spans="1:8" ht="18.75" customHeight="1">
      <c r="A21" s="3"/>
      <c r="B21" s="19" t="s">
        <v>16</v>
      </c>
      <c r="C21" s="22"/>
      <c r="D21" s="23" t="s">
        <v>41</v>
      </c>
      <c r="E21" s="11"/>
      <c r="F21" s="14">
        <v>13515</v>
      </c>
      <c r="G21" s="15" t="s">
        <v>3</v>
      </c>
      <c r="H21" s="21" t="s">
        <v>17</v>
      </c>
    </row>
    <row r="22" spans="1:8" ht="18.75" customHeight="1">
      <c r="A22" s="3"/>
      <c r="B22" s="19" t="s">
        <v>18</v>
      </c>
      <c r="C22" s="22"/>
      <c r="D22" s="23" t="s">
        <v>19</v>
      </c>
      <c r="E22" s="11"/>
      <c r="F22" s="14">
        <v>10124</v>
      </c>
      <c r="G22" s="15" t="s">
        <v>3</v>
      </c>
      <c r="H22" s="21" t="s">
        <v>20</v>
      </c>
    </row>
    <row r="23" spans="1:8" ht="18.75" customHeight="1">
      <c r="A23" s="3"/>
      <c r="B23" s="19" t="s">
        <v>21</v>
      </c>
      <c r="C23" s="22"/>
      <c r="D23" s="23" t="s">
        <v>22</v>
      </c>
      <c r="E23" s="11"/>
      <c r="F23" s="14">
        <v>8502</v>
      </c>
      <c r="G23" s="15" t="s">
        <v>3</v>
      </c>
      <c r="H23" s="21" t="s">
        <v>23</v>
      </c>
    </row>
    <row r="24" spans="1:8" ht="18.75" customHeight="1">
      <c r="A24" s="3"/>
      <c r="B24" s="19" t="s">
        <v>24</v>
      </c>
      <c r="C24" s="22"/>
      <c r="D24" s="23" t="s">
        <v>25</v>
      </c>
      <c r="E24" s="11"/>
      <c r="F24" s="14">
        <v>1883</v>
      </c>
      <c r="G24" s="15" t="s">
        <v>3</v>
      </c>
      <c r="H24" s="21" t="s">
        <v>26</v>
      </c>
    </row>
    <row r="25" spans="1:8" ht="18.75" customHeight="1">
      <c r="A25" s="3"/>
      <c r="B25" s="19" t="s">
        <v>27</v>
      </c>
      <c r="C25" s="22"/>
      <c r="D25" s="23" t="s">
        <v>28</v>
      </c>
      <c r="E25" s="11"/>
      <c r="F25" s="14">
        <v>1848</v>
      </c>
      <c r="G25" s="15" t="s">
        <v>3</v>
      </c>
      <c r="H25" s="21" t="s">
        <v>29</v>
      </c>
    </row>
    <row r="26" spans="1:8" ht="9.75" customHeight="1" thickBot="1">
      <c r="A26" s="3"/>
      <c r="B26" s="26"/>
      <c r="C26" s="27"/>
      <c r="D26" s="28"/>
      <c r="E26" s="26"/>
      <c r="F26" s="29"/>
      <c r="G26" s="30"/>
      <c r="H26" s="31"/>
    </row>
    <row r="27" ht="14.25" customHeight="1">
      <c r="B27" s="1" t="s">
        <v>42</v>
      </c>
    </row>
    <row r="28" ht="16.5" customHeight="1"/>
  </sheetData>
  <mergeCells count="3">
    <mergeCell ref="B4:B5"/>
    <mergeCell ref="D4:D5"/>
    <mergeCell ref="H4:H5"/>
  </mergeCells>
  <printOptions/>
  <pageMargins left="0.41" right="0.16" top="1" bottom="1" header="0.512" footer="0.512"/>
  <pageSetup horizontalDpi="600" verticalDpi="600" orientation="portrait" paperSize="9" r:id="rId1"/>
  <headerFooter alignWithMargins="0">
    <oddHeader>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35" customWidth="1"/>
    <col min="2" max="2" width="8.25390625" style="35" customWidth="1"/>
    <col min="3" max="4" width="9.00390625" style="35" bestFit="1" customWidth="1"/>
    <col min="5" max="6" width="7.50390625" style="35" bestFit="1" customWidth="1"/>
    <col min="7" max="8" width="9.00390625" style="35" customWidth="1"/>
    <col min="9" max="10" width="7.50390625" style="35" bestFit="1" customWidth="1"/>
    <col min="11" max="12" width="9.00390625" style="35" customWidth="1"/>
    <col min="13" max="14" width="7.50390625" style="35" bestFit="1" customWidth="1"/>
    <col min="15" max="16384" width="9.00390625" style="35" customWidth="1"/>
  </cols>
  <sheetData>
    <row r="1" ht="18.75" customHeight="1">
      <c r="B1" s="214" t="s">
        <v>292</v>
      </c>
    </row>
    <row r="2" ht="14.25">
      <c r="B2" s="214" t="s">
        <v>156</v>
      </c>
    </row>
    <row r="3" ht="12" thickBot="1">
      <c r="Q3" s="46" t="s">
        <v>239</v>
      </c>
    </row>
    <row r="4" spans="2:17" s="215" customFormat="1" ht="15" customHeight="1" thickTop="1">
      <c r="B4" s="223" t="s">
        <v>157</v>
      </c>
      <c r="C4" s="224"/>
      <c r="D4" s="224"/>
      <c r="E4" s="225"/>
      <c r="F4" s="226" t="s">
        <v>158</v>
      </c>
      <c r="G4" s="224"/>
      <c r="H4" s="224"/>
      <c r="I4" s="225"/>
      <c r="J4" s="226" t="s">
        <v>159</v>
      </c>
      <c r="K4" s="223"/>
      <c r="L4" s="223"/>
      <c r="M4" s="227"/>
      <c r="N4" s="226" t="s">
        <v>160</v>
      </c>
      <c r="O4" s="223"/>
      <c r="P4" s="223"/>
      <c r="Q4" s="223"/>
    </row>
    <row r="5" spans="2:17" s="215" customFormat="1" ht="15" customHeight="1">
      <c r="B5" s="216" t="s">
        <v>161</v>
      </c>
      <c r="C5" s="47" t="s">
        <v>162</v>
      </c>
      <c r="D5" s="47" t="s">
        <v>163</v>
      </c>
      <c r="E5" s="47" t="s">
        <v>164</v>
      </c>
      <c r="F5" s="47" t="s">
        <v>161</v>
      </c>
      <c r="G5" s="47" t="s">
        <v>162</v>
      </c>
      <c r="H5" s="47" t="s">
        <v>163</v>
      </c>
      <c r="I5" s="47" t="s">
        <v>164</v>
      </c>
      <c r="J5" s="47" t="s">
        <v>161</v>
      </c>
      <c r="K5" s="47" t="s">
        <v>162</v>
      </c>
      <c r="L5" s="47" t="s">
        <v>163</v>
      </c>
      <c r="M5" s="47" t="s">
        <v>164</v>
      </c>
      <c r="N5" s="47" t="s">
        <v>161</v>
      </c>
      <c r="O5" s="47" t="s">
        <v>162</v>
      </c>
      <c r="P5" s="47" t="s">
        <v>163</v>
      </c>
      <c r="Q5" s="48" t="s">
        <v>164</v>
      </c>
    </row>
    <row r="6" spans="2:17" ht="15" customHeight="1">
      <c r="B6" s="49" t="s">
        <v>165</v>
      </c>
      <c r="C6" s="50">
        <v>188508</v>
      </c>
      <c r="D6" s="51">
        <f>SUM(D7:D20)</f>
        <v>180306</v>
      </c>
      <c r="E6" s="52">
        <v>95.6</v>
      </c>
      <c r="F6" s="53" t="s">
        <v>165</v>
      </c>
      <c r="G6" s="50">
        <v>27492</v>
      </c>
      <c r="H6" s="54">
        <f>SUM(H7:H14)</f>
        <v>25542</v>
      </c>
      <c r="I6" s="55">
        <v>92.9</v>
      </c>
      <c r="J6" s="53" t="s">
        <v>165</v>
      </c>
      <c r="K6" s="50">
        <v>76052</v>
      </c>
      <c r="L6" s="54">
        <f>SUM(L7:L14)</f>
        <v>76760</v>
      </c>
      <c r="M6" s="52">
        <v>100.9</v>
      </c>
      <c r="N6" s="53" t="s">
        <v>165</v>
      </c>
      <c r="O6" s="50">
        <v>120202</v>
      </c>
      <c r="P6" s="51">
        <f>SUM(P7:P11)</f>
        <v>122741</v>
      </c>
      <c r="Q6" s="56">
        <v>102.1</v>
      </c>
    </row>
    <row r="7" spans="2:17" ht="15" customHeight="1">
      <c r="B7" s="57" t="s">
        <v>43</v>
      </c>
      <c r="C7" s="45">
        <v>44071</v>
      </c>
      <c r="D7" s="58">
        <v>45162</v>
      </c>
      <c r="E7" s="59">
        <v>102.5</v>
      </c>
      <c r="F7" s="60" t="s">
        <v>44</v>
      </c>
      <c r="G7" s="45">
        <v>7914</v>
      </c>
      <c r="H7" s="61">
        <v>7710</v>
      </c>
      <c r="I7" s="62">
        <v>97.4</v>
      </c>
      <c r="J7" s="60" t="s">
        <v>45</v>
      </c>
      <c r="K7" s="45">
        <v>24140</v>
      </c>
      <c r="L7" s="61">
        <v>23458</v>
      </c>
      <c r="M7" s="59">
        <v>97.2</v>
      </c>
      <c r="N7" s="60" t="s">
        <v>46</v>
      </c>
      <c r="O7" s="45">
        <v>52021</v>
      </c>
      <c r="P7" s="58">
        <v>51600</v>
      </c>
      <c r="Q7" s="63">
        <v>99.2</v>
      </c>
    </row>
    <row r="8" spans="2:17" ht="15" customHeight="1">
      <c r="B8" s="57" t="s">
        <v>47</v>
      </c>
      <c r="C8" s="45">
        <v>11677</v>
      </c>
      <c r="D8" s="58">
        <v>11380</v>
      </c>
      <c r="E8" s="59">
        <v>97.5</v>
      </c>
      <c r="F8" s="60" t="s">
        <v>48</v>
      </c>
      <c r="G8" s="45">
        <v>756</v>
      </c>
      <c r="H8" s="61">
        <v>715</v>
      </c>
      <c r="I8" s="62">
        <v>94.6</v>
      </c>
      <c r="J8" s="60" t="s">
        <v>49</v>
      </c>
      <c r="K8" s="45">
        <v>5608</v>
      </c>
      <c r="L8" s="61">
        <v>5876</v>
      </c>
      <c r="M8" s="59">
        <v>104.8</v>
      </c>
      <c r="N8" s="60" t="s">
        <v>50</v>
      </c>
      <c r="O8" s="45">
        <v>32102</v>
      </c>
      <c r="P8" s="58">
        <v>33551</v>
      </c>
      <c r="Q8" s="63">
        <v>104.5</v>
      </c>
    </row>
    <row r="9" spans="2:17" ht="15" customHeight="1">
      <c r="B9" s="57" t="s">
        <v>51</v>
      </c>
      <c r="C9" s="45">
        <v>26143</v>
      </c>
      <c r="D9" s="58">
        <v>25315</v>
      </c>
      <c r="E9" s="59">
        <v>96.8</v>
      </c>
      <c r="F9" s="60" t="s">
        <v>52</v>
      </c>
      <c r="G9" s="45">
        <v>6230</v>
      </c>
      <c r="H9" s="61">
        <v>5827</v>
      </c>
      <c r="I9" s="62">
        <v>93.5</v>
      </c>
      <c r="J9" s="60" t="s">
        <v>53</v>
      </c>
      <c r="K9" s="45">
        <v>13455</v>
      </c>
      <c r="L9" s="61">
        <v>12062</v>
      </c>
      <c r="M9" s="59">
        <v>89.6</v>
      </c>
      <c r="N9" s="60" t="s">
        <v>54</v>
      </c>
      <c r="O9" s="45">
        <v>3609</v>
      </c>
      <c r="P9" s="58">
        <v>3752</v>
      </c>
      <c r="Q9" s="63">
        <v>104</v>
      </c>
    </row>
    <row r="10" spans="2:17" ht="15" customHeight="1">
      <c r="B10" s="57" t="s">
        <v>55</v>
      </c>
      <c r="C10" s="45">
        <v>16183</v>
      </c>
      <c r="D10" s="58">
        <v>14328</v>
      </c>
      <c r="E10" s="59">
        <v>88.5</v>
      </c>
      <c r="F10" s="60" t="s">
        <v>56</v>
      </c>
      <c r="G10" s="45">
        <v>2278</v>
      </c>
      <c r="H10" s="61">
        <v>2250</v>
      </c>
      <c r="I10" s="62">
        <v>98.8</v>
      </c>
      <c r="J10" s="60" t="s">
        <v>57</v>
      </c>
      <c r="K10" s="45">
        <v>13407</v>
      </c>
      <c r="L10" s="61">
        <v>16913</v>
      </c>
      <c r="M10" s="59">
        <v>126.2</v>
      </c>
      <c r="N10" s="60" t="s">
        <v>166</v>
      </c>
      <c r="O10" s="45">
        <v>810</v>
      </c>
      <c r="P10" s="58">
        <v>825</v>
      </c>
      <c r="Q10" s="63">
        <v>101.9</v>
      </c>
    </row>
    <row r="11" spans="2:17" ht="15" customHeight="1">
      <c r="B11" s="57" t="s">
        <v>26</v>
      </c>
      <c r="C11" s="45">
        <v>32403</v>
      </c>
      <c r="D11" s="58">
        <v>25888</v>
      </c>
      <c r="E11" s="59">
        <v>79.9</v>
      </c>
      <c r="F11" s="60" t="s">
        <v>58</v>
      </c>
      <c r="G11" s="45">
        <v>974</v>
      </c>
      <c r="H11" s="61">
        <v>963</v>
      </c>
      <c r="I11" s="62">
        <v>98.9</v>
      </c>
      <c r="J11" s="60" t="s">
        <v>59</v>
      </c>
      <c r="K11" s="45">
        <v>1694</v>
      </c>
      <c r="L11" s="61">
        <v>1566</v>
      </c>
      <c r="M11" s="59">
        <v>92.4</v>
      </c>
      <c r="N11" s="60" t="s">
        <v>60</v>
      </c>
      <c r="O11" s="45">
        <v>31660</v>
      </c>
      <c r="P11" s="58">
        <v>33013</v>
      </c>
      <c r="Q11" s="63">
        <v>104.3</v>
      </c>
    </row>
    <row r="12" spans="2:17" ht="15" customHeight="1">
      <c r="B12" s="57" t="s">
        <v>61</v>
      </c>
      <c r="C12" s="45">
        <v>11697</v>
      </c>
      <c r="D12" s="58">
        <v>12579</v>
      </c>
      <c r="E12" s="59">
        <v>107.5</v>
      </c>
      <c r="F12" s="60" t="s">
        <v>62</v>
      </c>
      <c r="G12" s="45">
        <v>1553</v>
      </c>
      <c r="H12" s="61">
        <v>1568</v>
      </c>
      <c r="I12" s="62">
        <v>101</v>
      </c>
      <c r="J12" s="60" t="s">
        <v>63</v>
      </c>
      <c r="K12" s="45">
        <v>5604</v>
      </c>
      <c r="L12" s="61">
        <v>5272</v>
      </c>
      <c r="M12" s="59">
        <v>94.1</v>
      </c>
      <c r="N12" s="60"/>
      <c r="O12" s="45"/>
      <c r="P12" s="45"/>
      <c r="Q12" s="64"/>
    </row>
    <row r="13" spans="2:17" ht="15" customHeight="1">
      <c r="B13" s="57" t="s">
        <v>64</v>
      </c>
      <c r="C13" s="45">
        <v>9538</v>
      </c>
      <c r="D13" s="58">
        <v>9124</v>
      </c>
      <c r="E13" s="59">
        <v>95.7</v>
      </c>
      <c r="F13" s="60" t="s">
        <v>65</v>
      </c>
      <c r="G13" s="45">
        <v>962</v>
      </c>
      <c r="H13" s="61">
        <v>994</v>
      </c>
      <c r="I13" s="62">
        <v>103.3</v>
      </c>
      <c r="J13" s="60" t="s">
        <v>66</v>
      </c>
      <c r="K13" s="45">
        <v>3887</v>
      </c>
      <c r="L13" s="61">
        <v>4033</v>
      </c>
      <c r="M13" s="59">
        <v>103.8</v>
      </c>
      <c r="N13" s="60"/>
      <c r="O13" s="45"/>
      <c r="P13" s="45"/>
      <c r="Q13" s="64"/>
    </row>
    <row r="14" spans="2:17" ht="15" customHeight="1">
      <c r="B14" s="57" t="s">
        <v>67</v>
      </c>
      <c r="C14" s="45">
        <v>1847</v>
      </c>
      <c r="D14" s="58">
        <v>1902</v>
      </c>
      <c r="E14" s="59">
        <v>103</v>
      </c>
      <c r="F14" s="60" t="s">
        <v>68</v>
      </c>
      <c r="G14" s="45">
        <v>6825</v>
      </c>
      <c r="H14" s="61">
        <v>5515</v>
      </c>
      <c r="I14" s="62">
        <v>80.8</v>
      </c>
      <c r="J14" s="60" t="s">
        <v>69</v>
      </c>
      <c r="K14" s="45">
        <v>8257</v>
      </c>
      <c r="L14" s="61">
        <v>7580</v>
      </c>
      <c r="M14" s="59">
        <v>91.8</v>
      </c>
      <c r="N14" s="60"/>
      <c r="O14" s="45"/>
      <c r="P14" s="45"/>
      <c r="Q14" s="64"/>
    </row>
    <row r="15" spans="2:17" ht="15" customHeight="1">
      <c r="B15" s="57" t="s">
        <v>70</v>
      </c>
      <c r="C15" s="45">
        <v>3327</v>
      </c>
      <c r="D15" s="58">
        <v>3310</v>
      </c>
      <c r="E15" s="59">
        <v>99.5</v>
      </c>
      <c r="F15" s="65"/>
      <c r="G15" s="45"/>
      <c r="H15" s="45"/>
      <c r="I15" s="65"/>
      <c r="J15" s="60"/>
      <c r="K15" s="45"/>
      <c r="L15" s="45"/>
      <c r="M15" s="65"/>
      <c r="N15" s="60"/>
      <c r="O15" s="45"/>
      <c r="P15" s="45"/>
      <c r="Q15" s="64"/>
    </row>
    <row r="16" spans="2:17" ht="15" customHeight="1">
      <c r="B16" s="57" t="s">
        <v>71</v>
      </c>
      <c r="C16" s="45">
        <v>7083</v>
      </c>
      <c r="D16" s="58">
        <v>7277</v>
      </c>
      <c r="E16" s="59">
        <v>102.7</v>
      </c>
      <c r="F16" s="65"/>
      <c r="G16" s="45"/>
      <c r="H16" s="45"/>
      <c r="I16" s="65"/>
      <c r="J16" s="65"/>
      <c r="K16" s="45"/>
      <c r="L16" s="45"/>
      <c r="M16" s="65"/>
      <c r="N16" s="60"/>
      <c r="O16" s="45"/>
      <c r="P16" s="45"/>
      <c r="Q16" s="64"/>
    </row>
    <row r="17" spans="2:17" ht="15" customHeight="1">
      <c r="B17" s="57" t="s">
        <v>72</v>
      </c>
      <c r="C17" s="45">
        <v>7058</v>
      </c>
      <c r="D17" s="58">
        <v>7216</v>
      </c>
      <c r="E17" s="59">
        <v>102.2</v>
      </c>
      <c r="F17" s="65"/>
      <c r="G17" s="45"/>
      <c r="H17" s="45"/>
      <c r="I17" s="65"/>
      <c r="J17" s="65"/>
      <c r="K17" s="45"/>
      <c r="L17" s="45"/>
      <c r="M17" s="65"/>
      <c r="N17" s="60"/>
      <c r="O17" s="45"/>
      <c r="P17" s="45"/>
      <c r="Q17" s="64"/>
    </row>
    <row r="18" spans="2:17" ht="15" customHeight="1">
      <c r="B18" s="57" t="s">
        <v>73</v>
      </c>
      <c r="C18" s="45">
        <v>3321</v>
      </c>
      <c r="D18" s="58">
        <v>2881</v>
      </c>
      <c r="E18" s="59">
        <v>86.8</v>
      </c>
      <c r="F18" s="65"/>
      <c r="G18" s="45"/>
      <c r="H18" s="45"/>
      <c r="I18" s="65"/>
      <c r="J18" s="65"/>
      <c r="K18" s="45"/>
      <c r="L18" s="45"/>
      <c r="M18" s="65"/>
      <c r="N18" s="60"/>
      <c r="O18" s="45"/>
      <c r="P18" s="45"/>
      <c r="Q18" s="64"/>
    </row>
    <row r="19" spans="2:17" ht="15" customHeight="1">
      <c r="B19" s="57" t="s">
        <v>74</v>
      </c>
      <c r="C19" s="45">
        <v>11991</v>
      </c>
      <c r="D19" s="58">
        <v>11799</v>
      </c>
      <c r="E19" s="59">
        <v>98.4</v>
      </c>
      <c r="F19" s="65"/>
      <c r="G19" s="45"/>
      <c r="H19" s="45"/>
      <c r="I19" s="65"/>
      <c r="J19" s="65"/>
      <c r="K19" s="45"/>
      <c r="L19" s="45"/>
      <c r="M19" s="65"/>
      <c r="N19" s="60"/>
      <c r="O19" s="45"/>
      <c r="P19" s="45"/>
      <c r="Q19" s="64"/>
    </row>
    <row r="20" spans="2:17" ht="15" customHeight="1" thickBot="1">
      <c r="B20" s="66" t="s">
        <v>75</v>
      </c>
      <c r="C20" s="67">
        <v>2169</v>
      </c>
      <c r="D20" s="68">
        <v>2145</v>
      </c>
      <c r="E20" s="69">
        <v>98.9</v>
      </c>
      <c r="F20" s="70"/>
      <c r="G20" s="67"/>
      <c r="H20" s="67"/>
      <c r="I20" s="70"/>
      <c r="J20" s="70"/>
      <c r="K20" s="67"/>
      <c r="L20" s="67"/>
      <c r="M20" s="70"/>
      <c r="N20" s="71"/>
      <c r="O20" s="67"/>
      <c r="P20" s="67"/>
      <c r="Q20" s="72"/>
    </row>
    <row r="21" ht="15" customHeight="1">
      <c r="B21" s="35" t="s">
        <v>167</v>
      </c>
    </row>
    <row r="23" ht="11.25">
      <c r="P23" s="73"/>
    </row>
  </sheetData>
  <mergeCells count="4">
    <mergeCell ref="B4:E4"/>
    <mergeCell ref="F4:I4"/>
    <mergeCell ref="J4:M4"/>
    <mergeCell ref="N4:Q4"/>
  </mergeCells>
  <printOptions/>
  <pageMargins left="0.34" right="0.27" top="1" bottom="1" header="0.512" footer="0.512"/>
  <pageSetup horizontalDpi="600" verticalDpi="600" orientation="landscape" paperSize="9" r:id="rId1"/>
  <headerFooter alignWithMargins="0">
    <oddHeader>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34" customWidth="1"/>
    <col min="2" max="2" width="10.625" style="34" customWidth="1"/>
    <col min="3" max="16384" width="9.00390625" style="34" customWidth="1"/>
  </cols>
  <sheetData>
    <row r="2" ht="12">
      <c r="B2" s="74" t="s">
        <v>168</v>
      </c>
    </row>
    <row r="3" spans="2:11" ht="12.75" thickBot="1">
      <c r="B3" s="74"/>
      <c r="K3" s="75" t="s">
        <v>76</v>
      </c>
    </row>
    <row r="4" spans="2:11" ht="20.25" customHeight="1" thickTop="1">
      <c r="B4" s="228" t="s">
        <v>77</v>
      </c>
      <c r="C4" s="76" t="s">
        <v>78</v>
      </c>
      <c r="D4" s="76"/>
      <c r="E4" s="76"/>
      <c r="F4" s="76" t="s">
        <v>79</v>
      </c>
      <c r="G4" s="76"/>
      <c r="H4" s="76"/>
      <c r="I4" s="76" t="s">
        <v>80</v>
      </c>
      <c r="J4" s="76"/>
      <c r="K4" s="77"/>
    </row>
    <row r="5" spans="2:11" ht="22.5" customHeight="1">
      <c r="B5" s="229"/>
      <c r="C5" s="78" t="s">
        <v>240</v>
      </c>
      <c r="D5" s="78" t="s">
        <v>241</v>
      </c>
      <c r="E5" s="79" t="s">
        <v>242</v>
      </c>
      <c r="F5" s="78" t="s">
        <v>81</v>
      </c>
      <c r="G5" s="78" t="s">
        <v>241</v>
      </c>
      <c r="H5" s="79" t="s">
        <v>242</v>
      </c>
      <c r="I5" s="78" t="s">
        <v>81</v>
      </c>
      <c r="J5" s="78" t="s">
        <v>241</v>
      </c>
      <c r="K5" s="80" t="s">
        <v>242</v>
      </c>
    </row>
    <row r="6" spans="2:11" s="81" customFormat="1" ht="28.5" customHeight="1">
      <c r="B6" s="82" t="s">
        <v>2</v>
      </c>
      <c r="C6" s="83">
        <v>412254</v>
      </c>
      <c r="D6" s="83">
        <f>SUM(D7:D13)</f>
        <v>405349</v>
      </c>
      <c r="E6" s="84">
        <f aca="true" t="shared" si="0" ref="E6:E13">D6/C6*100</f>
        <v>98.32506173378547</v>
      </c>
      <c r="F6" s="83">
        <v>223161</v>
      </c>
      <c r="G6" s="83">
        <f>SUM(G7:G13)</f>
        <v>218769</v>
      </c>
      <c r="H6" s="85">
        <f aca="true" t="shared" si="1" ref="H6:H13">G6/F6*100</f>
        <v>98.03191417855271</v>
      </c>
      <c r="I6" s="83">
        <v>189093</v>
      </c>
      <c r="J6" s="83">
        <f>SUM(J7:J13)</f>
        <v>186580</v>
      </c>
      <c r="K6" s="86">
        <f aca="true" t="shared" si="2" ref="K6:K13">J6/I6*100</f>
        <v>98.67102431078887</v>
      </c>
    </row>
    <row r="7" spans="2:11" ht="19.5" customHeight="1">
      <c r="B7" s="87" t="s">
        <v>82</v>
      </c>
      <c r="C7" s="44">
        <v>11151</v>
      </c>
      <c r="D7" s="44">
        <v>10552</v>
      </c>
      <c r="E7" s="88">
        <f t="shared" si="0"/>
        <v>94.62828445879293</v>
      </c>
      <c r="F7" s="44">
        <v>5962</v>
      </c>
      <c r="G7" s="44">
        <v>5720</v>
      </c>
      <c r="H7" s="89">
        <f t="shared" si="1"/>
        <v>95.9409594095941</v>
      </c>
      <c r="I7" s="44">
        <v>5189</v>
      </c>
      <c r="J7" s="44">
        <v>4832</v>
      </c>
      <c r="K7" s="90">
        <f t="shared" si="2"/>
        <v>93.12006166891501</v>
      </c>
    </row>
    <row r="8" spans="2:11" ht="19.5" customHeight="1">
      <c r="B8" s="87" t="s">
        <v>83</v>
      </c>
      <c r="C8" s="44">
        <v>122847</v>
      </c>
      <c r="D8" s="44">
        <v>122542</v>
      </c>
      <c r="E8" s="88">
        <f t="shared" si="0"/>
        <v>99.75172368881617</v>
      </c>
      <c r="F8" s="44">
        <v>81546</v>
      </c>
      <c r="G8" s="44">
        <v>81298</v>
      </c>
      <c r="H8" s="89">
        <f t="shared" si="1"/>
        <v>99.69587717361979</v>
      </c>
      <c r="I8" s="44">
        <v>41301</v>
      </c>
      <c r="J8" s="44">
        <v>41244</v>
      </c>
      <c r="K8" s="90">
        <f t="shared" si="2"/>
        <v>99.86198881383017</v>
      </c>
    </row>
    <row r="9" spans="2:11" ht="19.5" customHeight="1">
      <c r="B9" s="87" t="s">
        <v>84</v>
      </c>
      <c r="C9" s="44">
        <v>13032</v>
      </c>
      <c r="D9" s="44">
        <v>12790</v>
      </c>
      <c r="E9" s="88">
        <f t="shared" si="0"/>
        <v>98.14303253529772</v>
      </c>
      <c r="F9" s="44">
        <v>6275</v>
      </c>
      <c r="G9" s="44">
        <v>5474</v>
      </c>
      <c r="H9" s="89">
        <f t="shared" si="1"/>
        <v>87.23505976095618</v>
      </c>
      <c r="I9" s="44">
        <v>6757</v>
      </c>
      <c r="J9" s="44">
        <v>7316</v>
      </c>
      <c r="K9" s="90">
        <f t="shared" si="2"/>
        <v>108.27290217552168</v>
      </c>
    </row>
    <row r="10" spans="2:11" ht="19.5" customHeight="1">
      <c r="B10" s="87" t="s">
        <v>85</v>
      </c>
      <c r="C10" s="44">
        <v>7280</v>
      </c>
      <c r="D10" s="44">
        <v>8040</v>
      </c>
      <c r="E10" s="88">
        <f t="shared" si="0"/>
        <v>110.43956043956045</v>
      </c>
      <c r="F10" s="44">
        <v>4793</v>
      </c>
      <c r="G10" s="44">
        <v>5387</v>
      </c>
      <c r="H10" s="89">
        <f t="shared" si="1"/>
        <v>112.39307323179636</v>
      </c>
      <c r="I10" s="44">
        <v>2487</v>
      </c>
      <c r="J10" s="44">
        <v>2653</v>
      </c>
      <c r="K10" s="90">
        <f t="shared" si="2"/>
        <v>106.67470848411742</v>
      </c>
    </row>
    <row r="11" spans="2:11" ht="19.5" customHeight="1">
      <c r="B11" s="87" t="s">
        <v>86</v>
      </c>
      <c r="C11" s="44">
        <v>100713</v>
      </c>
      <c r="D11" s="44">
        <v>96436</v>
      </c>
      <c r="E11" s="88">
        <f t="shared" si="0"/>
        <v>95.75327911987529</v>
      </c>
      <c r="F11" s="44">
        <v>49031</v>
      </c>
      <c r="G11" s="44">
        <v>45297</v>
      </c>
      <c r="H11" s="89">
        <f t="shared" si="1"/>
        <v>92.38440986314781</v>
      </c>
      <c r="I11" s="44">
        <v>51682</v>
      </c>
      <c r="J11" s="44">
        <v>51139</v>
      </c>
      <c r="K11" s="90">
        <f t="shared" si="2"/>
        <v>98.94934406563213</v>
      </c>
    </row>
    <row r="12" spans="2:11" ht="19.5" customHeight="1">
      <c r="B12" s="87" t="s">
        <v>243</v>
      </c>
      <c r="C12" s="44">
        <v>24448</v>
      </c>
      <c r="D12" s="44">
        <v>24179</v>
      </c>
      <c r="E12" s="88">
        <f t="shared" si="0"/>
        <v>98.8997054973822</v>
      </c>
      <c r="F12" s="44">
        <v>10481</v>
      </c>
      <c r="G12" s="44">
        <v>10368</v>
      </c>
      <c r="H12" s="89">
        <f t="shared" si="1"/>
        <v>98.9218586012785</v>
      </c>
      <c r="I12" s="44">
        <v>13967</v>
      </c>
      <c r="J12" s="44">
        <v>13811</v>
      </c>
      <c r="K12" s="90">
        <f t="shared" si="2"/>
        <v>98.88308154936635</v>
      </c>
    </row>
    <row r="13" spans="2:11" ht="19.5" customHeight="1">
      <c r="B13" s="87" t="s">
        <v>87</v>
      </c>
      <c r="C13" s="44">
        <v>132783</v>
      </c>
      <c r="D13" s="44">
        <v>130810</v>
      </c>
      <c r="E13" s="88">
        <f t="shared" si="0"/>
        <v>98.51411701799177</v>
      </c>
      <c r="F13" s="44">
        <v>65073</v>
      </c>
      <c r="G13" s="44">
        <v>65225</v>
      </c>
      <c r="H13" s="89">
        <f t="shared" si="1"/>
        <v>100.2335838212469</v>
      </c>
      <c r="I13" s="44">
        <v>67710</v>
      </c>
      <c r="J13" s="44">
        <v>65585</v>
      </c>
      <c r="K13" s="90">
        <f t="shared" si="2"/>
        <v>96.86161571407473</v>
      </c>
    </row>
    <row r="14" spans="2:11" ht="10.5" customHeight="1" thickBot="1">
      <c r="B14" s="91"/>
      <c r="C14" s="92"/>
      <c r="D14" s="92"/>
      <c r="E14" s="92"/>
      <c r="F14" s="92"/>
      <c r="G14" s="92"/>
      <c r="H14" s="92"/>
      <c r="I14" s="92"/>
      <c r="J14" s="92"/>
      <c r="K14" s="93"/>
    </row>
    <row r="15" ht="19.5" customHeight="1"/>
  </sheetData>
  <mergeCells count="1">
    <mergeCell ref="B4:B5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2" customWidth="1"/>
    <col min="2" max="2" width="13.625" style="32" customWidth="1"/>
    <col min="3" max="3" width="10.875" style="32" customWidth="1"/>
    <col min="4" max="7" width="12.125" style="32" customWidth="1"/>
    <col min="8" max="8" width="9.50390625" style="32" customWidth="1"/>
    <col min="9" max="16384" width="9.00390625" style="32" customWidth="1"/>
  </cols>
  <sheetData>
    <row r="2" spans="2:3" ht="12">
      <c r="B2" s="94" t="s">
        <v>88</v>
      </c>
      <c r="C2" s="94"/>
    </row>
    <row r="3" spans="2:8" ht="12.75" thickBot="1">
      <c r="B3" s="94"/>
      <c r="C3" s="94"/>
      <c r="H3" s="95" t="s">
        <v>89</v>
      </c>
    </row>
    <row r="4" spans="1:8" ht="15.75" customHeight="1" thickTop="1">
      <c r="A4" s="94"/>
      <c r="B4" s="230" t="s">
        <v>90</v>
      </c>
      <c r="C4" s="232" t="s">
        <v>169</v>
      </c>
      <c r="D4" s="96" t="s">
        <v>244</v>
      </c>
      <c r="E4" s="96"/>
      <c r="F4" s="96"/>
      <c r="G4" s="232" t="s">
        <v>245</v>
      </c>
      <c r="H4" s="97" t="s">
        <v>91</v>
      </c>
    </row>
    <row r="5" spans="1:8" ht="15.75" customHeight="1">
      <c r="A5" s="94"/>
      <c r="B5" s="231"/>
      <c r="C5" s="233"/>
      <c r="D5" s="98" t="s">
        <v>92</v>
      </c>
      <c r="E5" s="98" t="s">
        <v>93</v>
      </c>
      <c r="F5" s="98" t="s">
        <v>94</v>
      </c>
      <c r="G5" s="234"/>
      <c r="H5" s="99" t="s">
        <v>95</v>
      </c>
    </row>
    <row r="6" spans="1:8" ht="12">
      <c r="A6" s="94"/>
      <c r="B6" s="100"/>
      <c r="C6" s="101"/>
      <c r="D6" s="43"/>
      <c r="E6" s="43"/>
      <c r="F6" s="43"/>
      <c r="G6" s="43"/>
      <c r="H6" s="102"/>
    </row>
    <row r="7" spans="1:8" s="107" customFormat="1" ht="13.5" customHeight="1">
      <c r="A7" s="103"/>
      <c r="B7" s="104" t="s">
        <v>2</v>
      </c>
      <c r="C7" s="105"/>
      <c r="D7" s="106">
        <f>SUM(D9:D14)</f>
        <v>8040</v>
      </c>
      <c r="E7" s="41">
        <f>SUM(E9:E14)</f>
        <v>5387</v>
      </c>
      <c r="F7" s="41">
        <f>SUM(F9:F14)</f>
        <v>2653</v>
      </c>
      <c r="G7" s="83">
        <v>7280</v>
      </c>
      <c r="H7" s="42">
        <f>D7/G7*100</f>
        <v>110.43956043956045</v>
      </c>
    </row>
    <row r="8" spans="1:8" ht="12" customHeight="1">
      <c r="A8" s="94"/>
      <c r="B8" s="100"/>
      <c r="C8" s="43"/>
      <c r="D8" s="106"/>
      <c r="E8" s="43"/>
      <c r="F8" s="43"/>
      <c r="G8" s="43"/>
      <c r="H8" s="42"/>
    </row>
    <row r="9" spans="1:8" ht="23.25" customHeight="1">
      <c r="A9" s="94"/>
      <c r="B9" s="87" t="s">
        <v>96</v>
      </c>
      <c r="C9" s="108" t="s">
        <v>171</v>
      </c>
      <c r="D9" s="109">
        <f aca="true" t="shared" si="0" ref="D9:D14">SUM(E9:F9)</f>
        <v>3100</v>
      </c>
      <c r="E9" s="43">
        <v>1860</v>
      </c>
      <c r="F9" s="43">
        <v>1240</v>
      </c>
      <c r="G9" s="43">
        <v>2657</v>
      </c>
      <c r="H9" s="110">
        <f aca="true" t="shared" si="1" ref="H9:H14">D9/G9*100</f>
        <v>116.67293940534438</v>
      </c>
    </row>
    <row r="10" spans="1:8" ht="23.25" customHeight="1">
      <c r="A10" s="94"/>
      <c r="B10" s="87" t="s">
        <v>97</v>
      </c>
      <c r="C10" s="108" t="s">
        <v>171</v>
      </c>
      <c r="D10" s="109">
        <f t="shared" si="0"/>
        <v>1775</v>
      </c>
      <c r="E10" s="43">
        <v>1243</v>
      </c>
      <c r="F10" s="43">
        <v>532</v>
      </c>
      <c r="G10" s="43">
        <v>1194</v>
      </c>
      <c r="H10" s="110">
        <f t="shared" si="1"/>
        <v>148.6599664991625</v>
      </c>
    </row>
    <row r="11" spans="1:8" ht="23.25" customHeight="1">
      <c r="A11" s="94"/>
      <c r="B11" s="87" t="s">
        <v>98</v>
      </c>
      <c r="C11" s="108" t="s">
        <v>172</v>
      </c>
      <c r="D11" s="109">
        <f t="shared" si="0"/>
        <v>940</v>
      </c>
      <c r="E11" s="43">
        <v>471</v>
      </c>
      <c r="F11" s="43">
        <v>469</v>
      </c>
      <c r="G11" s="43">
        <v>948</v>
      </c>
      <c r="H11" s="110">
        <f t="shared" si="1"/>
        <v>99.15611814345992</v>
      </c>
    </row>
    <row r="12" spans="1:8" s="34" customFormat="1" ht="23.25" customHeight="1">
      <c r="A12" s="74"/>
      <c r="B12" s="87" t="s">
        <v>99</v>
      </c>
      <c r="C12" s="108" t="s">
        <v>173</v>
      </c>
      <c r="D12" s="109">
        <f t="shared" si="0"/>
        <v>473</v>
      </c>
      <c r="E12" s="44">
        <v>450</v>
      </c>
      <c r="F12" s="44">
        <v>23</v>
      </c>
      <c r="G12" s="44">
        <v>436</v>
      </c>
      <c r="H12" s="110">
        <f t="shared" si="1"/>
        <v>108.48623853211011</v>
      </c>
    </row>
    <row r="13" spans="1:8" s="34" customFormat="1" ht="23.25" customHeight="1">
      <c r="A13" s="74"/>
      <c r="B13" s="87" t="s">
        <v>174</v>
      </c>
      <c r="C13" s="108" t="s">
        <v>171</v>
      </c>
      <c r="D13" s="109">
        <f t="shared" si="0"/>
        <v>357</v>
      </c>
      <c r="E13" s="44">
        <v>321</v>
      </c>
      <c r="F13" s="44">
        <v>36</v>
      </c>
      <c r="G13" s="44">
        <v>377</v>
      </c>
      <c r="H13" s="110">
        <f t="shared" si="1"/>
        <v>94.6949602122016</v>
      </c>
    </row>
    <row r="14" spans="1:8" s="34" customFormat="1" ht="23.25" customHeight="1">
      <c r="A14" s="74"/>
      <c r="B14" s="87" t="s">
        <v>87</v>
      </c>
      <c r="C14" s="108"/>
      <c r="D14" s="109">
        <f t="shared" si="0"/>
        <v>1395</v>
      </c>
      <c r="E14" s="44">
        <v>1042</v>
      </c>
      <c r="F14" s="44">
        <v>353</v>
      </c>
      <c r="G14" s="44">
        <v>1668</v>
      </c>
      <c r="H14" s="110">
        <f t="shared" si="1"/>
        <v>83.63309352517986</v>
      </c>
    </row>
    <row r="15" spans="1:8" ht="12.75" thickBot="1">
      <c r="A15" s="94"/>
      <c r="B15" s="111"/>
      <c r="C15" s="112"/>
      <c r="D15" s="112"/>
      <c r="E15" s="113"/>
      <c r="F15" s="113"/>
      <c r="G15" s="113"/>
      <c r="H15" s="114"/>
    </row>
  </sheetData>
  <mergeCells count="3">
    <mergeCell ref="B4:B5"/>
    <mergeCell ref="C4:C5"/>
    <mergeCell ref="G4:G5"/>
  </mergeCells>
  <printOptions/>
  <pageMargins left="0.4330708661417323" right="0.31496062992125984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Header>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2" customWidth="1"/>
    <col min="2" max="2" width="18.125" style="32" customWidth="1"/>
    <col min="3" max="5" width="11.875" style="32" customWidth="1"/>
    <col min="6" max="7" width="12.50390625" style="32" customWidth="1"/>
    <col min="8" max="16384" width="9.00390625" style="32" customWidth="1"/>
  </cols>
  <sheetData>
    <row r="2" ht="12">
      <c r="B2" s="94" t="s">
        <v>100</v>
      </c>
    </row>
    <row r="3" spans="2:7" ht="12.75" thickBot="1">
      <c r="B3" s="94"/>
      <c r="G3" s="95" t="s">
        <v>76</v>
      </c>
    </row>
    <row r="4" spans="1:7" ht="15.75" customHeight="1" thickTop="1">
      <c r="A4" s="94"/>
      <c r="B4" s="230" t="s">
        <v>188</v>
      </c>
      <c r="C4" s="96" t="s">
        <v>246</v>
      </c>
      <c r="D4" s="96"/>
      <c r="E4" s="96"/>
      <c r="F4" s="232" t="s">
        <v>170</v>
      </c>
      <c r="G4" s="97" t="s">
        <v>91</v>
      </c>
    </row>
    <row r="5" spans="1:7" ht="15.75" customHeight="1">
      <c r="A5" s="94"/>
      <c r="B5" s="231"/>
      <c r="C5" s="98" t="s">
        <v>92</v>
      </c>
      <c r="D5" s="98" t="s">
        <v>93</v>
      </c>
      <c r="E5" s="98" t="s">
        <v>94</v>
      </c>
      <c r="F5" s="234"/>
      <c r="G5" s="99" t="s">
        <v>95</v>
      </c>
    </row>
    <row r="6" spans="1:7" ht="12">
      <c r="A6" s="94"/>
      <c r="B6" s="100"/>
      <c r="C6" s="101"/>
      <c r="D6" s="101"/>
      <c r="E6" s="101"/>
      <c r="F6" s="101"/>
      <c r="G6" s="102"/>
    </row>
    <row r="7" spans="1:7" s="107" customFormat="1" ht="12">
      <c r="A7" s="103"/>
      <c r="B7" s="104" t="s">
        <v>2</v>
      </c>
      <c r="C7" s="41">
        <f>SUM(D7:E7)</f>
        <v>10552</v>
      </c>
      <c r="D7" s="41">
        <f>SUM(D9:D14)</f>
        <v>5720</v>
      </c>
      <c r="E7" s="41">
        <f>SUM(E9:E14)</f>
        <v>4832</v>
      </c>
      <c r="F7" s="41">
        <v>11151</v>
      </c>
      <c r="G7" s="42">
        <f>C7/F7*100</f>
        <v>94.62828445879293</v>
      </c>
    </row>
    <row r="8" spans="1:7" ht="12" customHeight="1">
      <c r="A8" s="94"/>
      <c r="B8" s="100"/>
      <c r="C8" s="41"/>
      <c r="D8" s="43"/>
      <c r="E8" s="43"/>
      <c r="F8" s="43"/>
      <c r="G8" s="42"/>
    </row>
    <row r="9" spans="1:7" ht="23.25" customHeight="1">
      <c r="A9" s="94"/>
      <c r="B9" s="37" t="s">
        <v>101</v>
      </c>
      <c r="C9" s="41">
        <f aca="true" t="shared" si="0" ref="C9:C14">SUM(D9:E9)</f>
        <v>3312</v>
      </c>
      <c r="D9" s="43">
        <v>1771</v>
      </c>
      <c r="E9" s="43">
        <v>1541</v>
      </c>
      <c r="F9" s="43">
        <v>3422</v>
      </c>
      <c r="G9" s="110">
        <f aca="true" t="shared" si="1" ref="G9:G14">C9/F9*100</f>
        <v>96.78550555230859</v>
      </c>
    </row>
    <row r="10" spans="1:7" ht="23.25" customHeight="1">
      <c r="A10" s="94"/>
      <c r="B10" s="37" t="s">
        <v>102</v>
      </c>
      <c r="C10" s="41">
        <f t="shared" si="0"/>
        <v>2445</v>
      </c>
      <c r="D10" s="43">
        <v>1422</v>
      </c>
      <c r="E10" s="43">
        <v>1023</v>
      </c>
      <c r="F10" s="43">
        <v>2401</v>
      </c>
      <c r="G10" s="110">
        <f t="shared" si="1"/>
        <v>101.83256976259891</v>
      </c>
    </row>
    <row r="11" spans="1:7" ht="23.25" customHeight="1">
      <c r="A11" s="94"/>
      <c r="B11" s="37" t="s">
        <v>103</v>
      </c>
      <c r="C11" s="41">
        <f t="shared" si="0"/>
        <v>2400</v>
      </c>
      <c r="D11" s="43">
        <v>1456</v>
      </c>
      <c r="E11" s="43">
        <v>944</v>
      </c>
      <c r="F11" s="43">
        <v>2582</v>
      </c>
      <c r="G11" s="110">
        <f t="shared" si="1"/>
        <v>92.95120061967467</v>
      </c>
    </row>
    <row r="12" spans="1:7" ht="23.25" customHeight="1">
      <c r="A12" s="94"/>
      <c r="B12" s="37" t="s">
        <v>104</v>
      </c>
      <c r="C12" s="41">
        <f t="shared" si="0"/>
        <v>727</v>
      </c>
      <c r="D12" s="43">
        <v>295</v>
      </c>
      <c r="E12" s="43">
        <v>432</v>
      </c>
      <c r="F12" s="43">
        <v>1031</v>
      </c>
      <c r="G12" s="110">
        <f t="shared" si="1"/>
        <v>70.51406401551891</v>
      </c>
    </row>
    <row r="13" spans="1:7" ht="23.25" customHeight="1">
      <c r="A13" s="94"/>
      <c r="B13" s="37" t="s">
        <v>105</v>
      </c>
      <c r="C13" s="41">
        <f t="shared" si="0"/>
        <v>659</v>
      </c>
      <c r="D13" s="43">
        <v>152</v>
      </c>
      <c r="E13" s="43">
        <v>507</v>
      </c>
      <c r="F13" s="43">
        <v>687</v>
      </c>
      <c r="G13" s="110">
        <f t="shared" si="1"/>
        <v>95.92430858806405</v>
      </c>
    </row>
    <row r="14" spans="1:7" ht="23.25" customHeight="1">
      <c r="A14" s="94"/>
      <c r="B14" s="37" t="s">
        <v>87</v>
      </c>
      <c r="C14" s="41">
        <f t="shared" si="0"/>
        <v>1009</v>
      </c>
      <c r="D14" s="109">
        <v>624</v>
      </c>
      <c r="E14" s="109">
        <v>385</v>
      </c>
      <c r="F14" s="109">
        <v>1028</v>
      </c>
      <c r="G14" s="110">
        <f t="shared" si="1"/>
        <v>98.15175097276264</v>
      </c>
    </row>
    <row r="15" spans="1:7" ht="12.75" thickBot="1">
      <c r="A15" s="94"/>
      <c r="B15" s="111"/>
      <c r="C15" s="112"/>
      <c r="D15" s="113"/>
      <c r="E15" s="113"/>
      <c r="F15" s="113"/>
      <c r="G15" s="114"/>
    </row>
  </sheetData>
  <mergeCells count="2">
    <mergeCell ref="B4:B5"/>
    <mergeCell ref="F4:F5"/>
  </mergeCells>
  <printOptions/>
  <pageMargins left="0.22" right="0.24" top="1" bottom="1" header="0.512" footer="0.512"/>
  <pageSetup cellComments="asDisplayed" horizontalDpi="600" verticalDpi="600" orientation="portrait" paperSize="9" r:id="rId1"/>
  <headerFooter alignWithMargins="0">
    <oddHeader>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33" customWidth="1"/>
    <col min="2" max="2" width="25.00390625" style="33" customWidth="1"/>
    <col min="3" max="3" width="9.625" style="33" customWidth="1"/>
    <col min="4" max="8" width="9.50390625" style="33" customWidth="1"/>
    <col min="9" max="16384" width="9.00390625" style="33" customWidth="1"/>
  </cols>
  <sheetData>
    <row r="2" spans="2:8" ht="13.5">
      <c r="B2" s="115" t="s">
        <v>106</v>
      </c>
      <c r="C2" s="115"/>
      <c r="D2" s="116"/>
      <c r="E2" s="116"/>
      <c r="F2" s="116"/>
      <c r="G2" s="116"/>
      <c r="H2" s="116"/>
    </row>
    <row r="3" spans="2:8" ht="13.5">
      <c r="B3" s="115"/>
      <c r="C3" s="115"/>
      <c r="D3" s="117"/>
      <c r="E3" s="116"/>
      <c r="F3" s="116"/>
      <c r="G3" s="116"/>
      <c r="H3" s="116"/>
    </row>
    <row r="4" spans="2:8" ht="14.25" thickBot="1">
      <c r="B4" s="115"/>
      <c r="C4" s="115"/>
      <c r="D4" s="118"/>
      <c r="E4" s="115"/>
      <c r="F4" s="115"/>
      <c r="G4" s="115"/>
      <c r="H4" s="119" t="s">
        <v>76</v>
      </c>
    </row>
    <row r="5" spans="2:8" ht="14.25" thickTop="1">
      <c r="B5" s="230" t="s">
        <v>107</v>
      </c>
      <c r="C5" s="232" t="s">
        <v>169</v>
      </c>
      <c r="D5" s="96" t="s">
        <v>244</v>
      </c>
      <c r="E5" s="96"/>
      <c r="F5" s="96"/>
      <c r="G5" s="232" t="s">
        <v>245</v>
      </c>
      <c r="H5" s="120" t="s">
        <v>91</v>
      </c>
    </row>
    <row r="6" spans="2:8" ht="13.5">
      <c r="B6" s="231"/>
      <c r="C6" s="234"/>
      <c r="D6" s="98" t="s">
        <v>92</v>
      </c>
      <c r="E6" s="98" t="s">
        <v>93</v>
      </c>
      <c r="F6" s="98" t="s">
        <v>94</v>
      </c>
      <c r="G6" s="234"/>
      <c r="H6" s="99" t="s">
        <v>95</v>
      </c>
    </row>
    <row r="7" spans="2:8" ht="7.5" customHeight="1">
      <c r="B7" s="121"/>
      <c r="C7" s="122"/>
      <c r="D7" s="122"/>
      <c r="E7" s="122"/>
      <c r="F7" s="122"/>
      <c r="G7" s="122"/>
      <c r="H7" s="123"/>
    </row>
    <row r="8" spans="2:8" ht="13.5">
      <c r="B8" s="124" t="s">
        <v>2</v>
      </c>
      <c r="C8" s="41"/>
      <c r="D8" s="106">
        <f>SUM(E8:F8)</f>
        <v>12790</v>
      </c>
      <c r="E8" s="41">
        <f>SUM(E10:E20)</f>
        <v>5474</v>
      </c>
      <c r="F8" s="41">
        <f>SUM(F10:F20)</f>
        <v>7316</v>
      </c>
      <c r="G8" s="41">
        <v>13032</v>
      </c>
      <c r="H8" s="42">
        <f>D8/G8*100</f>
        <v>98.14303253529772</v>
      </c>
    </row>
    <row r="9" spans="2:8" ht="8.25" customHeight="1">
      <c r="B9" s="124"/>
      <c r="C9" s="41"/>
      <c r="D9" s="109"/>
      <c r="E9" s="41"/>
      <c r="F9" s="41"/>
      <c r="G9" s="41"/>
      <c r="H9" s="42"/>
    </row>
    <row r="10" spans="2:8" s="125" customFormat="1" ht="15" customHeight="1">
      <c r="B10" s="126" t="s">
        <v>175</v>
      </c>
      <c r="C10" s="127" t="s">
        <v>176</v>
      </c>
      <c r="D10" s="109">
        <f aca="true" t="shared" si="0" ref="D10:D19">SUM(E10:F10)</f>
        <v>5936</v>
      </c>
      <c r="E10" s="44">
        <v>1854</v>
      </c>
      <c r="F10" s="128">
        <v>4082</v>
      </c>
      <c r="G10" s="128">
        <v>5916</v>
      </c>
      <c r="H10" s="110">
        <f aca="true" t="shared" si="1" ref="H10:H20">D10/G10*100</f>
        <v>100.33806626098716</v>
      </c>
    </row>
    <row r="11" spans="2:8" s="125" customFormat="1" ht="15" customHeight="1">
      <c r="B11" s="126" t="s">
        <v>247</v>
      </c>
      <c r="C11" s="108" t="s">
        <v>177</v>
      </c>
      <c r="D11" s="109">
        <f t="shared" si="0"/>
        <v>1607</v>
      </c>
      <c r="E11" s="129">
        <v>641</v>
      </c>
      <c r="F11" s="129">
        <v>966</v>
      </c>
      <c r="G11" s="129">
        <v>1492</v>
      </c>
      <c r="H11" s="110">
        <f t="shared" si="1"/>
        <v>107.70777479892762</v>
      </c>
    </row>
    <row r="12" spans="2:8" s="125" customFormat="1" ht="15" customHeight="1">
      <c r="B12" s="126" t="s">
        <v>248</v>
      </c>
      <c r="C12" s="108" t="s">
        <v>178</v>
      </c>
      <c r="D12" s="109">
        <f t="shared" si="0"/>
        <v>973</v>
      </c>
      <c r="E12" s="129">
        <v>371</v>
      </c>
      <c r="F12" s="129">
        <v>602</v>
      </c>
      <c r="G12" s="129">
        <v>72</v>
      </c>
      <c r="H12" s="110">
        <f t="shared" si="1"/>
        <v>1351.388888888889</v>
      </c>
    </row>
    <row r="13" spans="2:8" s="125" customFormat="1" ht="15" customHeight="1">
      <c r="B13" s="126" t="s">
        <v>249</v>
      </c>
      <c r="C13" s="108" t="s">
        <v>179</v>
      </c>
      <c r="D13" s="109">
        <f t="shared" si="0"/>
        <v>571</v>
      </c>
      <c r="E13" s="129">
        <v>342</v>
      </c>
      <c r="F13" s="129">
        <v>229</v>
      </c>
      <c r="G13" s="129">
        <v>779</v>
      </c>
      <c r="H13" s="110">
        <f t="shared" si="1"/>
        <v>73.29910141206675</v>
      </c>
    </row>
    <row r="14" spans="2:8" s="125" customFormat="1" ht="15" customHeight="1">
      <c r="B14" s="126" t="s">
        <v>250</v>
      </c>
      <c r="C14" s="108" t="s">
        <v>179</v>
      </c>
      <c r="D14" s="109">
        <f t="shared" si="0"/>
        <v>431</v>
      </c>
      <c r="E14" s="129">
        <v>129</v>
      </c>
      <c r="F14" s="129">
        <v>302</v>
      </c>
      <c r="G14" s="129">
        <v>412</v>
      </c>
      <c r="H14" s="110">
        <f t="shared" si="1"/>
        <v>104.6116504854369</v>
      </c>
    </row>
    <row r="15" spans="2:8" s="125" customFormat="1" ht="15" customHeight="1">
      <c r="B15" s="126" t="s">
        <v>180</v>
      </c>
      <c r="C15" s="108" t="s">
        <v>179</v>
      </c>
      <c r="D15" s="109">
        <f t="shared" si="0"/>
        <v>395</v>
      </c>
      <c r="E15" s="129">
        <v>80</v>
      </c>
      <c r="F15" s="129">
        <v>315</v>
      </c>
      <c r="G15" s="129">
        <v>384</v>
      </c>
      <c r="H15" s="110">
        <f t="shared" si="1"/>
        <v>102.86458333333333</v>
      </c>
    </row>
    <row r="16" spans="2:8" s="125" customFormat="1" ht="15" customHeight="1">
      <c r="B16" s="126" t="s">
        <v>181</v>
      </c>
      <c r="C16" s="108" t="s">
        <v>171</v>
      </c>
      <c r="D16" s="129">
        <f t="shared" si="0"/>
        <v>380</v>
      </c>
      <c r="E16" s="129">
        <v>293</v>
      </c>
      <c r="F16" s="129">
        <v>87</v>
      </c>
      <c r="G16" s="129">
        <v>339</v>
      </c>
      <c r="H16" s="90">
        <f t="shared" si="1"/>
        <v>112.09439528023599</v>
      </c>
    </row>
    <row r="17" spans="2:8" s="125" customFormat="1" ht="15" customHeight="1">
      <c r="B17" s="126" t="s">
        <v>182</v>
      </c>
      <c r="C17" s="108" t="s">
        <v>183</v>
      </c>
      <c r="D17" s="129">
        <f t="shared" si="0"/>
        <v>367</v>
      </c>
      <c r="E17" s="129">
        <v>216</v>
      </c>
      <c r="F17" s="129">
        <v>151</v>
      </c>
      <c r="G17" s="129">
        <v>440</v>
      </c>
      <c r="H17" s="90">
        <f t="shared" si="1"/>
        <v>83.4090909090909</v>
      </c>
    </row>
    <row r="18" spans="2:8" s="125" customFormat="1" ht="15" customHeight="1">
      <c r="B18" s="126" t="s">
        <v>184</v>
      </c>
      <c r="C18" s="108" t="s">
        <v>185</v>
      </c>
      <c r="D18" s="109">
        <f t="shared" si="0"/>
        <v>322</v>
      </c>
      <c r="E18" s="129">
        <v>257</v>
      </c>
      <c r="F18" s="129">
        <v>65</v>
      </c>
      <c r="G18" s="129">
        <v>473</v>
      </c>
      <c r="H18" s="110">
        <f t="shared" si="1"/>
        <v>68.07610993657505</v>
      </c>
    </row>
    <row r="19" spans="2:8" s="125" customFormat="1" ht="15" customHeight="1">
      <c r="B19" s="126" t="s">
        <v>186</v>
      </c>
      <c r="C19" s="108" t="s">
        <v>187</v>
      </c>
      <c r="D19" s="129">
        <f t="shared" si="0"/>
        <v>272</v>
      </c>
      <c r="E19" s="129">
        <v>164</v>
      </c>
      <c r="F19" s="129">
        <v>108</v>
      </c>
      <c r="G19" s="129">
        <v>323</v>
      </c>
      <c r="H19" s="90">
        <f t="shared" si="1"/>
        <v>84.21052631578947</v>
      </c>
    </row>
    <row r="20" spans="2:8" s="125" customFormat="1" ht="15" customHeight="1">
      <c r="B20" s="126" t="s">
        <v>251</v>
      </c>
      <c r="C20" s="129"/>
      <c r="D20" s="129">
        <f>D8-SUM(D10:D19)</f>
        <v>1536</v>
      </c>
      <c r="E20" s="129">
        <v>1127</v>
      </c>
      <c r="F20" s="129">
        <v>409</v>
      </c>
      <c r="G20" s="129">
        <v>2402</v>
      </c>
      <c r="H20" s="90">
        <f t="shared" si="1"/>
        <v>63.94671107410491</v>
      </c>
    </row>
    <row r="21" spans="2:8" ht="7.5" customHeight="1" thickBot="1">
      <c r="B21" s="130"/>
      <c r="C21" s="131"/>
      <c r="D21" s="113"/>
      <c r="E21" s="131"/>
      <c r="F21" s="131"/>
      <c r="G21" s="131"/>
      <c r="H21" s="132"/>
    </row>
    <row r="24" ht="13.5">
      <c r="G24" s="133"/>
    </row>
    <row r="25" spans="5:7" ht="13.5">
      <c r="E25" s="134"/>
      <c r="F25" s="134"/>
      <c r="G25" s="134"/>
    </row>
    <row r="26" spans="5:7" ht="13.5">
      <c r="E26" s="134"/>
      <c r="F26" s="134"/>
      <c r="G26" s="134"/>
    </row>
    <row r="29" ht="13.5">
      <c r="G29" s="133"/>
    </row>
  </sheetData>
  <mergeCells count="3">
    <mergeCell ref="B5:B6"/>
    <mergeCell ref="C5:C6"/>
    <mergeCell ref="G5:G6"/>
  </mergeCells>
  <printOptions/>
  <pageMargins left="0.75" right="0.75" top="1" bottom="1" header="0.512" footer="0.512"/>
  <pageSetup cellComments="asDisplayed" horizontalDpi="600" verticalDpi="600" orientation="portrait" paperSize="9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1">
      <selection activeCell="A1" sqref="A1"/>
    </sheetView>
  </sheetViews>
  <sheetFormatPr defaultColWidth="9.00390625" defaultRowHeight="13.5"/>
  <cols>
    <col min="1" max="1" width="1.875" style="33" customWidth="1"/>
    <col min="2" max="2" width="23.50390625" style="33" customWidth="1"/>
    <col min="3" max="3" width="8.375" style="33" customWidth="1"/>
    <col min="4" max="4" width="10.50390625" style="125" customWidth="1"/>
    <col min="5" max="7" width="10.625" style="33" customWidth="1"/>
    <col min="8" max="8" width="9.625" style="33" customWidth="1"/>
    <col min="9" max="16384" width="9.00390625" style="33" customWidth="1"/>
  </cols>
  <sheetData>
    <row r="1" ht="13.5">
      <c r="B1" s="135"/>
    </row>
    <row r="2" spans="2:8" ht="15" thickBot="1">
      <c r="B2" s="115" t="s">
        <v>108</v>
      </c>
      <c r="C2" s="115"/>
      <c r="D2" s="136"/>
      <c r="E2" s="116"/>
      <c r="F2" s="137"/>
      <c r="G2" s="137"/>
      <c r="H2" s="119" t="s">
        <v>76</v>
      </c>
    </row>
    <row r="3" spans="2:8" ht="14.25" thickTop="1">
      <c r="B3" s="230" t="s">
        <v>188</v>
      </c>
      <c r="C3" s="232" t="s">
        <v>169</v>
      </c>
      <c r="D3" s="76" t="s">
        <v>244</v>
      </c>
      <c r="E3" s="96"/>
      <c r="F3" s="96"/>
      <c r="G3" s="232" t="s">
        <v>245</v>
      </c>
      <c r="H3" s="120" t="s">
        <v>91</v>
      </c>
    </row>
    <row r="4" spans="2:8" ht="13.5">
      <c r="B4" s="231"/>
      <c r="C4" s="234"/>
      <c r="D4" s="138" t="s">
        <v>92</v>
      </c>
      <c r="E4" s="98" t="s">
        <v>93</v>
      </c>
      <c r="F4" s="98" t="s">
        <v>94</v>
      </c>
      <c r="G4" s="234"/>
      <c r="H4" s="99" t="s">
        <v>95</v>
      </c>
    </row>
    <row r="5" spans="2:8" ht="12" customHeight="1">
      <c r="B5" s="121"/>
      <c r="C5" s="139"/>
      <c r="D5" s="140"/>
      <c r="E5" s="139"/>
      <c r="F5" s="139"/>
      <c r="G5" s="139"/>
      <c r="H5" s="123"/>
    </row>
    <row r="6" spans="2:8" ht="17.25" customHeight="1">
      <c r="B6" s="124" t="s">
        <v>189</v>
      </c>
      <c r="C6" s="141"/>
      <c r="D6" s="142">
        <f>SUM(E6:F6)</f>
        <v>96436</v>
      </c>
      <c r="E6" s="142">
        <f>SUM(E8:E38)</f>
        <v>45297</v>
      </c>
      <c r="F6" s="142">
        <f>SUM(F8:F38)</f>
        <v>51139</v>
      </c>
      <c r="G6" s="142">
        <v>100713</v>
      </c>
      <c r="H6" s="42">
        <f>D6/G6*100</f>
        <v>95.75327911987529</v>
      </c>
    </row>
    <row r="7" spans="2:8" ht="12" customHeight="1">
      <c r="B7" s="143"/>
      <c r="C7" s="144"/>
      <c r="D7" s="142"/>
      <c r="E7" s="43"/>
      <c r="F7" s="144"/>
      <c r="G7" s="144"/>
      <c r="H7" s="42"/>
    </row>
    <row r="8" spans="2:8" s="125" customFormat="1" ht="17.25" customHeight="1">
      <c r="B8" s="126" t="s">
        <v>252</v>
      </c>
      <c r="C8" s="108" t="s">
        <v>179</v>
      </c>
      <c r="D8" s="145">
        <f aca="true" t="shared" si="0" ref="D8:D38">SUM(E8:F8)</f>
        <v>14330</v>
      </c>
      <c r="E8" s="40">
        <v>4299</v>
      </c>
      <c r="F8" s="40">
        <v>10031</v>
      </c>
      <c r="G8" s="40">
        <v>14224</v>
      </c>
      <c r="H8" s="110">
        <f aca="true" t="shared" si="1" ref="H8:H38">D8/G8*100</f>
        <v>100.74521934758155</v>
      </c>
    </row>
    <row r="9" spans="2:8" s="125" customFormat="1" ht="17.25" customHeight="1">
      <c r="B9" s="126" t="s">
        <v>109</v>
      </c>
      <c r="C9" s="108" t="s">
        <v>171</v>
      </c>
      <c r="D9" s="145">
        <f t="shared" si="0"/>
        <v>6769</v>
      </c>
      <c r="E9" s="40">
        <v>2978</v>
      </c>
      <c r="F9" s="40">
        <v>3791</v>
      </c>
      <c r="G9" s="40">
        <v>7396</v>
      </c>
      <c r="H9" s="110">
        <f t="shared" si="1"/>
        <v>91.52244456462954</v>
      </c>
    </row>
    <row r="10" spans="2:8" s="125" customFormat="1" ht="17.25" customHeight="1">
      <c r="B10" s="126" t="s">
        <v>110</v>
      </c>
      <c r="C10" s="108" t="s">
        <v>176</v>
      </c>
      <c r="D10" s="145">
        <f t="shared" si="0"/>
        <v>7362</v>
      </c>
      <c r="E10" s="40">
        <v>2614</v>
      </c>
      <c r="F10" s="40">
        <v>4748</v>
      </c>
      <c r="G10" s="40">
        <v>6818</v>
      </c>
      <c r="H10" s="110">
        <f t="shared" si="1"/>
        <v>107.978879436785</v>
      </c>
    </row>
    <row r="11" spans="2:8" s="125" customFormat="1" ht="17.25" customHeight="1">
      <c r="B11" s="126" t="s">
        <v>111</v>
      </c>
      <c r="C11" s="108" t="s">
        <v>190</v>
      </c>
      <c r="D11" s="145">
        <f t="shared" si="0"/>
        <v>4317</v>
      </c>
      <c r="E11" s="40">
        <v>1854</v>
      </c>
      <c r="F11" s="40">
        <v>2463</v>
      </c>
      <c r="G11" s="40">
        <v>5471</v>
      </c>
      <c r="H11" s="110">
        <f t="shared" si="1"/>
        <v>78.9069639919576</v>
      </c>
    </row>
    <row r="12" spans="2:8" s="125" customFormat="1" ht="17.25" customHeight="1">
      <c r="B12" s="126" t="s">
        <v>112</v>
      </c>
      <c r="C12" s="108" t="s">
        <v>191</v>
      </c>
      <c r="D12" s="145">
        <f t="shared" si="0"/>
        <v>6200</v>
      </c>
      <c r="E12" s="40">
        <v>3857</v>
      </c>
      <c r="F12" s="40">
        <v>2343</v>
      </c>
      <c r="G12" s="40">
        <v>6371</v>
      </c>
      <c r="H12" s="110">
        <f t="shared" si="1"/>
        <v>97.31596295714958</v>
      </c>
    </row>
    <row r="13" spans="2:8" s="125" customFormat="1" ht="17.25" customHeight="1">
      <c r="B13" s="126" t="s">
        <v>113</v>
      </c>
      <c r="C13" s="108" t="s">
        <v>192</v>
      </c>
      <c r="D13" s="145">
        <f t="shared" si="0"/>
        <v>5176</v>
      </c>
      <c r="E13" s="40">
        <v>2323</v>
      </c>
      <c r="F13" s="40">
        <v>2853</v>
      </c>
      <c r="G13" s="40">
        <v>5696</v>
      </c>
      <c r="H13" s="110">
        <f t="shared" si="1"/>
        <v>90.87078651685393</v>
      </c>
    </row>
    <row r="14" spans="2:8" s="125" customFormat="1" ht="17.25" customHeight="1">
      <c r="B14" s="126" t="s">
        <v>114</v>
      </c>
      <c r="C14" s="108" t="s">
        <v>193</v>
      </c>
      <c r="D14" s="145">
        <f t="shared" si="0"/>
        <v>2410</v>
      </c>
      <c r="E14" s="40">
        <v>746</v>
      </c>
      <c r="F14" s="40">
        <v>1664</v>
      </c>
      <c r="G14" s="40">
        <v>2594</v>
      </c>
      <c r="H14" s="110">
        <f t="shared" si="1"/>
        <v>92.90670778720124</v>
      </c>
    </row>
    <row r="15" spans="2:8" s="125" customFormat="1" ht="17.25" customHeight="1">
      <c r="B15" s="126" t="s">
        <v>115</v>
      </c>
      <c r="C15" s="108" t="s">
        <v>194</v>
      </c>
      <c r="D15" s="145">
        <f t="shared" si="0"/>
        <v>3777</v>
      </c>
      <c r="E15" s="40">
        <v>1748</v>
      </c>
      <c r="F15" s="40">
        <v>2029</v>
      </c>
      <c r="G15" s="40">
        <v>4627</v>
      </c>
      <c r="H15" s="110">
        <f t="shared" si="1"/>
        <v>81.62956559325697</v>
      </c>
    </row>
    <row r="16" spans="2:8" s="125" customFormat="1" ht="17.25" customHeight="1">
      <c r="B16" s="126" t="s">
        <v>116</v>
      </c>
      <c r="C16" s="108" t="s">
        <v>185</v>
      </c>
      <c r="D16" s="145">
        <f t="shared" si="0"/>
        <v>3706</v>
      </c>
      <c r="E16" s="40">
        <v>1735</v>
      </c>
      <c r="F16" s="40">
        <v>1971</v>
      </c>
      <c r="G16" s="40">
        <v>3942</v>
      </c>
      <c r="H16" s="110">
        <f t="shared" si="1"/>
        <v>94.01319127346525</v>
      </c>
    </row>
    <row r="17" spans="2:8" s="125" customFormat="1" ht="17.25" customHeight="1">
      <c r="B17" s="126" t="s">
        <v>117</v>
      </c>
      <c r="C17" s="108" t="s">
        <v>178</v>
      </c>
      <c r="D17" s="145">
        <f t="shared" si="0"/>
        <v>3781</v>
      </c>
      <c r="E17" s="40">
        <v>1364</v>
      </c>
      <c r="F17" s="40">
        <v>2417</v>
      </c>
      <c r="G17" s="40">
        <v>3775</v>
      </c>
      <c r="H17" s="110">
        <f t="shared" si="1"/>
        <v>100.158940397351</v>
      </c>
    </row>
    <row r="18" spans="2:8" s="125" customFormat="1" ht="17.25" customHeight="1">
      <c r="B18" s="126" t="s">
        <v>118</v>
      </c>
      <c r="C18" s="108" t="s">
        <v>195</v>
      </c>
      <c r="D18" s="145">
        <f t="shared" si="0"/>
        <v>4369</v>
      </c>
      <c r="E18" s="40">
        <v>2710</v>
      </c>
      <c r="F18" s="40">
        <v>1659</v>
      </c>
      <c r="G18" s="40">
        <v>4453</v>
      </c>
      <c r="H18" s="110">
        <f t="shared" si="1"/>
        <v>98.11363125982484</v>
      </c>
    </row>
    <row r="19" spans="2:8" s="125" customFormat="1" ht="17.25" customHeight="1">
      <c r="B19" s="126" t="s">
        <v>119</v>
      </c>
      <c r="C19" s="108" t="s">
        <v>190</v>
      </c>
      <c r="D19" s="145">
        <f t="shared" si="0"/>
        <v>2603</v>
      </c>
      <c r="E19" s="40">
        <v>1899</v>
      </c>
      <c r="F19" s="40">
        <v>704</v>
      </c>
      <c r="G19" s="40">
        <v>3123</v>
      </c>
      <c r="H19" s="110">
        <f t="shared" si="1"/>
        <v>83.34934357989113</v>
      </c>
    </row>
    <row r="20" spans="2:8" s="125" customFormat="1" ht="17.25" customHeight="1">
      <c r="B20" s="126" t="s">
        <v>120</v>
      </c>
      <c r="C20" s="108" t="s">
        <v>193</v>
      </c>
      <c r="D20" s="145">
        <f t="shared" si="0"/>
        <v>1379</v>
      </c>
      <c r="E20" s="40">
        <v>1123</v>
      </c>
      <c r="F20" s="40">
        <v>256</v>
      </c>
      <c r="G20" s="40">
        <v>1683</v>
      </c>
      <c r="H20" s="90">
        <f t="shared" si="1"/>
        <v>81.93701723113487</v>
      </c>
    </row>
    <row r="21" spans="2:8" s="125" customFormat="1" ht="17.25" customHeight="1">
      <c r="B21" s="126" t="s">
        <v>121</v>
      </c>
      <c r="C21" s="108" t="s">
        <v>196</v>
      </c>
      <c r="D21" s="145">
        <f t="shared" si="0"/>
        <v>1960</v>
      </c>
      <c r="E21" s="40">
        <v>232</v>
      </c>
      <c r="F21" s="40">
        <v>1728</v>
      </c>
      <c r="G21" s="40">
        <v>2076</v>
      </c>
      <c r="H21" s="90">
        <f t="shared" si="1"/>
        <v>94.41233140655106</v>
      </c>
    </row>
    <row r="22" spans="2:8" s="125" customFormat="1" ht="17.25" customHeight="1">
      <c r="B22" s="126" t="s">
        <v>122</v>
      </c>
      <c r="C22" s="108" t="s">
        <v>179</v>
      </c>
      <c r="D22" s="145">
        <f t="shared" si="0"/>
        <v>2061</v>
      </c>
      <c r="E22" s="40">
        <v>1013</v>
      </c>
      <c r="F22" s="40">
        <v>1048</v>
      </c>
      <c r="G22" s="40">
        <v>2035</v>
      </c>
      <c r="H22" s="90">
        <f t="shared" si="1"/>
        <v>101.27764127764127</v>
      </c>
    </row>
    <row r="23" spans="2:8" s="125" customFormat="1" ht="17.25" customHeight="1">
      <c r="B23" s="126" t="s">
        <v>123</v>
      </c>
      <c r="C23" s="108" t="s">
        <v>197</v>
      </c>
      <c r="D23" s="145">
        <f t="shared" si="0"/>
        <v>1900</v>
      </c>
      <c r="E23" s="40">
        <v>1306</v>
      </c>
      <c r="F23" s="40">
        <v>594</v>
      </c>
      <c r="G23" s="40">
        <v>2137</v>
      </c>
      <c r="H23" s="90">
        <f t="shared" si="1"/>
        <v>88.90968647636875</v>
      </c>
    </row>
    <row r="24" spans="2:8" s="125" customFormat="1" ht="17.25" customHeight="1">
      <c r="B24" s="126" t="s">
        <v>198</v>
      </c>
      <c r="C24" s="108" t="s">
        <v>185</v>
      </c>
      <c r="D24" s="145">
        <f t="shared" si="0"/>
        <v>187</v>
      </c>
      <c r="E24" s="40">
        <v>90</v>
      </c>
      <c r="F24" s="40">
        <v>97</v>
      </c>
      <c r="G24" s="146">
        <v>199</v>
      </c>
      <c r="H24" s="90">
        <f t="shared" si="1"/>
        <v>93.96984924623115</v>
      </c>
    </row>
    <row r="25" spans="2:8" s="125" customFormat="1" ht="17.25" customHeight="1">
      <c r="B25" s="126" t="s">
        <v>124</v>
      </c>
      <c r="C25" s="108" t="s">
        <v>199</v>
      </c>
      <c r="D25" s="145">
        <f t="shared" si="0"/>
        <v>1518</v>
      </c>
      <c r="E25" s="40">
        <v>964</v>
      </c>
      <c r="F25" s="40">
        <v>554</v>
      </c>
      <c r="G25" s="40">
        <v>1813</v>
      </c>
      <c r="H25" s="90">
        <f t="shared" si="1"/>
        <v>83.72862658576943</v>
      </c>
    </row>
    <row r="26" spans="2:8" s="125" customFormat="1" ht="17.25" customHeight="1">
      <c r="B26" s="126" t="s">
        <v>125</v>
      </c>
      <c r="C26" s="108" t="s">
        <v>172</v>
      </c>
      <c r="D26" s="145">
        <f t="shared" si="0"/>
        <v>1515</v>
      </c>
      <c r="E26" s="40">
        <v>759</v>
      </c>
      <c r="F26" s="40">
        <v>756</v>
      </c>
      <c r="G26" s="40">
        <v>1425</v>
      </c>
      <c r="H26" s="90">
        <f t="shared" si="1"/>
        <v>106.3157894736842</v>
      </c>
    </row>
    <row r="27" spans="2:8" s="125" customFormat="1" ht="17.25" customHeight="1">
      <c r="B27" s="126" t="s">
        <v>126</v>
      </c>
      <c r="C27" s="108" t="s">
        <v>172</v>
      </c>
      <c r="D27" s="145">
        <f t="shared" si="0"/>
        <v>1326</v>
      </c>
      <c r="E27" s="40">
        <v>397</v>
      </c>
      <c r="F27" s="40">
        <v>929</v>
      </c>
      <c r="G27" s="40">
        <v>1208</v>
      </c>
      <c r="H27" s="90">
        <f t="shared" si="1"/>
        <v>109.76821192052981</v>
      </c>
    </row>
    <row r="28" spans="2:8" s="125" customFormat="1" ht="17.25" customHeight="1">
      <c r="B28" s="126" t="s">
        <v>127</v>
      </c>
      <c r="C28" s="108" t="s">
        <v>200</v>
      </c>
      <c r="D28" s="145">
        <f t="shared" si="0"/>
        <v>1428</v>
      </c>
      <c r="E28" s="40">
        <v>1252</v>
      </c>
      <c r="F28" s="40">
        <v>176</v>
      </c>
      <c r="G28" s="40">
        <v>1430</v>
      </c>
      <c r="H28" s="90">
        <f t="shared" si="1"/>
        <v>99.86013986013987</v>
      </c>
    </row>
    <row r="29" spans="2:8" s="125" customFormat="1" ht="17.25" customHeight="1">
      <c r="B29" s="126" t="s">
        <v>128</v>
      </c>
      <c r="C29" s="108" t="s">
        <v>171</v>
      </c>
      <c r="D29" s="145">
        <f t="shared" si="0"/>
        <v>1648</v>
      </c>
      <c r="E29" s="40">
        <v>659</v>
      </c>
      <c r="F29" s="40">
        <v>989</v>
      </c>
      <c r="G29" s="40">
        <v>1485</v>
      </c>
      <c r="H29" s="90">
        <f t="shared" si="1"/>
        <v>110.97643097643098</v>
      </c>
    </row>
    <row r="30" spans="2:8" s="125" customFormat="1" ht="17.25" customHeight="1">
      <c r="B30" s="126" t="s">
        <v>129</v>
      </c>
      <c r="C30" s="108" t="s">
        <v>197</v>
      </c>
      <c r="D30" s="145">
        <f t="shared" si="0"/>
        <v>1677</v>
      </c>
      <c r="E30" s="40">
        <v>1172</v>
      </c>
      <c r="F30" s="40">
        <v>505</v>
      </c>
      <c r="G30" s="40">
        <v>1696</v>
      </c>
      <c r="H30" s="90">
        <f t="shared" si="1"/>
        <v>98.87971698113208</v>
      </c>
    </row>
    <row r="31" spans="2:8" s="125" customFormat="1" ht="17.25" customHeight="1">
      <c r="B31" s="126" t="s">
        <v>130</v>
      </c>
      <c r="C31" s="108" t="s">
        <v>192</v>
      </c>
      <c r="D31" s="145">
        <f t="shared" si="0"/>
        <v>806</v>
      </c>
      <c r="E31" s="40">
        <v>586</v>
      </c>
      <c r="F31" s="40">
        <v>220</v>
      </c>
      <c r="G31" s="40">
        <v>1288</v>
      </c>
      <c r="H31" s="90">
        <f t="shared" si="1"/>
        <v>62.577639751552795</v>
      </c>
    </row>
    <row r="32" spans="2:8" s="125" customFormat="1" ht="17.25" customHeight="1">
      <c r="B32" s="126" t="s">
        <v>201</v>
      </c>
      <c r="C32" s="108" t="s">
        <v>185</v>
      </c>
      <c r="D32" s="145">
        <f t="shared" si="0"/>
        <v>1408</v>
      </c>
      <c r="E32" s="40">
        <v>562</v>
      </c>
      <c r="F32" s="40">
        <v>846</v>
      </c>
      <c r="G32" s="147">
        <v>835</v>
      </c>
      <c r="H32" s="148">
        <f t="shared" si="1"/>
        <v>168.62275449101796</v>
      </c>
    </row>
    <row r="33" spans="2:8" s="125" customFormat="1" ht="17.25" customHeight="1">
      <c r="B33" s="126" t="s">
        <v>131</v>
      </c>
      <c r="C33" s="108" t="s">
        <v>173</v>
      </c>
      <c r="D33" s="145">
        <f t="shared" si="0"/>
        <v>710</v>
      </c>
      <c r="E33" s="40">
        <v>283</v>
      </c>
      <c r="F33" s="40">
        <v>427</v>
      </c>
      <c r="G33" s="40">
        <v>846</v>
      </c>
      <c r="H33" s="90">
        <f t="shared" si="1"/>
        <v>83.92434988179669</v>
      </c>
    </row>
    <row r="34" spans="2:8" s="125" customFormat="1" ht="17.25" customHeight="1">
      <c r="B34" s="126" t="s">
        <v>132</v>
      </c>
      <c r="C34" s="108" t="s">
        <v>171</v>
      </c>
      <c r="D34" s="145">
        <f t="shared" si="0"/>
        <v>997</v>
      </c>
      <c r="E34" s="40">
        <v>335</v>
      </c>
      <c r="F34" s="40">
        <v>662</v>
      </c>
      <c r="G34" s="40">
        <v>967</v>
      </c>
      <c r="H34" s="90">
        <f t="shared" si="1"/>
        <v>103.10237849017581</v>
      </c>
    </row>
    <row r="35" spans="2:8" s="125" customFormat="1" ht="17.25" customHeight="1">
      <c r="B35" s="126" t="s">
        <v>133</v>
      </c>
      <c r="C35" s="108" t="s">
        <v>193</v>
      </c>
      <c r="D35" s="145">
        <f t="shared" si="0"/>
        <v>1547</v>
      </c>
      <c r="E35" s="40">
        <v>865</v>
      </c>
      <c r="F35" s="40">
        <v>682</v>
      </c>
      <c r="G35" s="40">
        <v>904</v>
      </c>
      <c r="H35" s="90">
        <f t="shared" si="1"/>
        <v>171.1283185840708</v>
      </c>
    </row>
    <row r="36" spans="2:8" s="125" customFormat="1" ht="17.25" customHeight="1">
      <c r="B36" s="126" t="s">
        <v>134</v>
      </c>
      <c r="C36" s="108" t="s">
        <v>173</v>
      </c>
      <c r="D36" s="145">
        <f t="shared" si="0"/>
        <v>340</v>
      </c>
      <c r="E36" s="40">
        <v>312</v>
      </c>
      <c r="F36" s="40">
        <v>28</v>
      </c>
      <c r="G36" s="40">
        <v>732</v>
      </c>
      <c r="H36" s="90">
        <f t="shared" si="1"/>
        <v>46.44808743169399</v>
      </c>
    </row>
    <row r="37" spans="2:8" s="125" customFormat="1" ht="17.25" customHeight="1">
      <c r="B37" s="126" t="s">
        <v>202</v>
      </c>
      <c r="C37" s="108" t="s">
        <v>178</v>
      </c>
      <c r="D37" s="145">
        <f t="shared" si="0"/>
        <v>779</v>
      </c>
      <c r="E37" s="40">
        <v>749</v>
      </c>
      <c r="F37" s="40">
        <v>30</v>
      </c>
      <c r="G37" s="40">
        <v>783</v>
      </c>
      <c r="H37" s="90">
        <f t="shared" si="1"/>
        <v>99.48914431673053</v>
      </c>
    </row>
    <row r="38" spans="2:8" s="125" customFormat="1" ht="17.25" customHeight="1">
      <c r="B38" s="126" t="s">
        <v>87</v>
      </c>
      <c r="C38" s="108"/>
      <c r="D38" s="145">
        <f t="shared" si="0"/>
        <v>8450</v>
      </c>
      <c r="E38" s="40">
        <v>4511</v>
      </c>
      <c r="F38" s="40">
        <v>3939</v>
      </c>
      <c r="G38" s="40">
        <v>8681</v>
      </c>
      <c r="H38" s="90">
        <f t="shared" si="1"/>
        <v>97.33901624236839</v>
      </c>
    </row>
    <row r="39" spans="2:8" s="125" customFormat="1" ht="12" customHeight="1" thickBot="1">
      <c r="B39" s="149"/>
      <c r="C39" s="150"/>
      <c r="D39" s="151"/>
      <c r="E39" s="151"/>
      <c r="F39" s="151"/>
      <c r="G39" s="151"/>
      <c r="H39" s="152"/>
    </row>
    <row r="41" spans="3:7" ht="13.5">
      <c r="C41" s="133"/>
      <c r="D41" s="133"/>
      <c r="E41" s="133"/>
      <c r="F41" s="133"/>
      <c r="G41" s="133"/>
    </row>
    <row r="48" spans="4:7" ht="13.5">
      <c r="D48" s="153"/>
      <c r="E48" s="133"/>
      <c r="F48" s="133"/>
      <c r="G48" s="133"/>
    </row>
  </sheetData>
  <mergeCells count="3">
    <mergeCell ref="B3:B4"/>
    <mergeCell ref="C3:C4"/>
    <mergeCell ref="G3:G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J51"/>
  <sheetViews>
    <sheetView workbookViewId="0" topLeftCell="A1">
      <selection activeCell="A1" sqref="A1"/>
    </sheetView>
  </sheetViews>
  <sheetFormatPr defaultColWidth="9.00390625" defaultRowHeight="13.5"/>
  <cols>
    <col min="1" max="1" width="3.625" style="33" customWidth="1"/>
    <col min="2" max="2" width="31.625" style="33" bestFit="1" customWidth="1"/>
    <col min="3" max="3" width="9.375" style="33" bestFit="1" customWidth="1"/>
    <col min="4" max="4" width="9.125" style="33" bestFit="1" customWidth="1"/>
    <col min="5" max="5" width="10.375" style="33" bestFit="1" customWidth="1"/>
    <col min="6" max="6" width="9.125" style="33" bestFit="1" customWidth="1"/>
    <col min="7" max="7" width="9.375" style="33" bestFit="1" customWidth="1"/>
    <col min="8" max="16384" width="9.00390625" style="33" customWidth="1"/>
  </cols>
  <sheetData>
    <row r="2" spans="2:8" ht="13.5">
      <c r="B2" s="115" t="s">
        <v>135</v>
      </c>
      <c r="C2" s="115"/>
      <c r="D2" s="116"/>
      <c r="E2" s="116"/>
      <c r="F2" s="116"/>
      <c r="G2" s="116"/>
      <c r="H2" s="116"/>
    </row>
    <row r="3" spans="2:8" ht="14.25" thickBot="1">
      <c r="B3" s="115"/>
      <c r="C3" s="115"/>
      <c r="D3" s="115"/>
      <c r="E3" s="115"/>
      <c r="F3" s="115"/>
      <c r="G3" s="115"/>
      <c r="H3" s="119" t="s">
        <v>76</v>
      </c>
    </row>
    <row r="4" spans="2:8" ht="14.25" thickTop="1">
      <c r="B4" s="230" t="s">
        <v>188</v>
      </c>
      <c r="C4" s="232" t="s">
        <v>169</v>
      </c>
      <c r="D4" s="96" t="s">
        <v>244</v>
      </c>
      <c r="E4" s="96"/>
      <c r="F4" s="96"/>
      <c r="G4" s="232" t="s">
        <v>245</v>
      </c>
      <c r="H4" s="97" t="s">
        <v>91</v>
      </c>
    </row>
    <row r="5" spans="2:8" ht="13.5">
      <c r="B5" s="231"/>
      <c r="C5" s="234"/>
      <c r="D5" s="98" t="s">
        <v>92</v>
      </c>
      <c r="E5" s="98" t="s">
        <v>93</v>
      </c>
      <c r="F5" s="98" t="s">
        <v>94</v>
      </c>
      <c r="G5" s="234"/>
      <c r="H5" s="99" t="s">
        <v>95</v>
      </c>
    </row>
    <row r="6" spans="2:8" ht="13.5">
      <c r="B6" s="121"/>
      <c r="C6" s="122"/>
      <c r="D6" s="122"/>
      <c r="E6" s="122"/>
      <c r="F6" s="122"/>
      <c r="G6" s="122"/>
      <c r="H6" s="123"/>
    </row>
    <row r="7" spans="2:8" ht="13.5">
      <c r="B7" s="124" t="s">
        <v>2</v>
      </c>
      <c r="C7" s="39"/>
      <c r="D7" s="39">
        <f>SUM(E7:F7)</f>
        <v>122542</v>
      </c>
      <c r="E7" s="39">
        <f>SUM(E9:E50)</f>
        <v>81298</v>
      </c>
      <c r="F7" s="39">
        <f>SUM(F9:F50)</f>
        <v>41244</v>
      </c>
      <c r="G7" s="39">
        <v>122847</v>
      </c>
      <c r="H7" s="42">
        <f>D7/G7*100</f>
        <v>99.75172368881617</v>
      </c>
    </row>
    <row r="8" spans="2:8" ht="13.5">
      <c r="B8" s="143"/>
      <c r="C8" s="39"/>
      <c r="D8" s="39"/>
      <c r="E8" s="39"/>
      <c r="F8" s="39"/>
      <c r="G8" s="39"/>
      <c r="H8" s="42"/>
    </row>
    <row r="9" spans="2:8" s="125" customFormat="1" ht="13.5">
      <c r="B9" s="126" t="s">
        <v>253</v>
      </c>
      <c r="C9" s="154" t="s">
        <v>176</v>
      </c>
      <c r="D9" s="155">
        <f aca="true" t="shared" si="0" ref="D9:D48">SUM(E9:F9)</f>
        <v>13728</v>
      </c>
      <c r="E9" s="155">
        <v>5290</v>
      </c>
      <c r="F9" s="155">
        <v>8438</v>
      </c>
      <c r="G9" s="155">
        <v>13617</v>
      </c>
      <c r="H9" s="110">
        <f aca="true" t="shared" si="1" ref="H9:H48">D9/G9*100</f>
        <v>100.81515752368364</v>
      </c>
    </row>
    <row r="10" spans="2:8" s="125" customFormat="1" ht="13.5">
      <c r="B10" s="126" t="s">
        <v>254</v>
      </c>
      <c r="C10" s="154" t="s">
        <v>183</v>
      </c>
      <c r="D10" s="155">
        <f t="shared" si="0"/>
        <v>9601</v>
      </c>
      <c r="E10" s="155">
        <v>3840</v>
      </c>
      <c r="F10" s="155">
        <v>5761</v>
      </c>
      <c r="G10" s="155">
        <v>10203</v>
      </c>
      <c r="H10" s="110">
        <f t="shared" si="1"/>
        <v>94.09977457610506</v>
      </c>
    </row>
    <row r="11" spans="2:8" s="125" customFormat="1" ht="13.5">
      <c r="B11" s="126" t="s">
        <v>255</v>
      </c>
      <c r="C11" s="154" t="s">
        <v>185</v>
      </c>
      <c r="D11" s="155">
        <f t="shared" si="0"/>
        <v>7506</v>
      </c>
      <c r="E11" s="155">
        <v>3299</v>
      </c>
      <c r="F11" s="155">
        <v>4207</v>
      </c>
      <c r="G11" s="155">
        <v>8308</v>
      </c>
      <c r="H11" s="110">
        <f t="shared" si="1"/>
        <v>90.34665382763602</v>
      </c>
    </row>
    <row r="12" spans="2:8" s="125" customFormat="1" ht="13.5">
      <c r="B12" s="126" t="s">
        <v>256</v>
      </c>
      <c r="C12" s="154" t="s">
        <v>171</v>
      </c>
      <c r="D12" s="155">
        <f t="shared" si="0"/>
        <v>7772</v>
      </c>
      <c r="E12" s="155">
        <v>3569</v>
      </c>
      <c r="F12" s="155">
        <v>4203</v>
      </c>
      <c r="G12" s="155">
        <v>8252</v>
      </c>
      <c r="H12" s="110">
        <f t="shared" si="1"/>
        <v>94.1832283082889</v>
      </c>
    </row>
    <row r="13" spans="2:8" s="125" customFormat="1" ht="13.5">
      <c r="B13" s="126" t="s">
        <v>257</v>
      </c>
      <c r="C13" s="154" t="s">
        <v>185</v>
      </c>
      <c r="D13" s="155">
        <f t="shared" si="0"/>
        <v>4656</v>
      </c>
      <c r="E13" s="155">
        <v>4183</v>
      </c>
      <c r="F13" s="155">
        <v>473</v>
      </c>
      <c r="G13" s="155">
        <v>5630</v>
      </c>
      <c r="H13" s="110">
        <f t="shared" si="1"/>
        <v>82.69982238010657</v>
      </c>
    </row>
    <row r="14" spans="2:8" s="125" customFormat="1" ht="13.5">
      <c r="B14" s="126" t="s">
        <v>136</v>
      </c>
      <c r="C14" s="154" t="s">
        <v>203</v>
      </c>
      <c r="D14" s="155">
        <f t="shared" si="0"/>
        <v>5046</v>
      </c>
      <c r="E14" s="155">
        <v>4541</v>
      </c>
      <c r="F14" s="155">
        <v>505</v>
      </c>
      <c r="G14" s="155">
        <v>4958</v>
      </c>
      <c r="H14" s="110">
        <f t="shared" si="1"/>
        <v>101.7749092375958</v>
      </c>
    </row>
    <row r="15" spans="2:8" s="125" customFormat="1" ht="13.5">
      <c r="B15" s="126" t="s">
        <v>137</v>
      </c>
      <c r="C15" s="154" t="s">
        <v>200</v>
      </c>
      <c r="D15" s="155">
        <f t="shared" si="0"/>
        <v>4489</v>
      </c>
      <c r="E15" s="155">
        <v>4355</v>
      </c>
      <c r="F15" s="155">
        <v>134</v>
      </c>
      <c r="G15" s="155">
        <v>4413</v>
      </c>
      <c r="H15" s="110">
        <f t="shared" si="1"/>
        <v>101.72218445501926</v>
      </c>
    </row>
    <row r="16" spans="2:8" s="125" customFormat="1" ht="13.5">
      <c r="B16" s="126" t="s">
        <v>258</v>
      </c>
      <c r="C16" s="154" t="s">
        <v>178</v>
      </c>
      <c r="D16" s="155">
        <f t="shared" si="0"/>
        <v>5165</v>
      </c>
      <c r="E16" s="155">
        <v>3616</v>
      </c>
      <c r="F16" s="155">
        <v>1549</v>
      </c>
      <c r="G16" s="155">
        <v>5104</v>
      </c>
      <c r="H16" s="110">
        <f t="shared" si="1"/>
        <v>101.19514106583071</v>
      </c>
    </row>
    <row r="17" spans="2:8" s="125" customFormat="1" ht="13.5">
      <c r="B17" s="126" t="s">
        <v>259</v>
      </c>
      <c r="C17" s="154" t="s">
        <v>171</v>
      </c>
      <c r="D17" s="155">
        <f t="shared" si="0"/>
        <v>3920</v>
      </c>
      <c r="E17" s="155">
        <v>1423</v>
      </c>
      <c r="F17" s="155">
        <v>2497</v>
      </c>
      <c r="G17" s="155">
        <v>4185</v>
      </c>
      <c r="H17" s="110">
        <f t="shared" si="1"/>
        <v>93.6678614097969</v>
      </c>
    </row>
    <row r="18" spans="2:8" s="125" customFormat="1" ht="13.5">
      <c r="B18" s="126" t="s">
        <v>260</v>
      </c>
      <c r="C18" s="154" t="s">
        <v>190</v>
      </c>
      <c r="D18" s="155">
        <f t="shared" si="0"/>
        <v>4019</v>
      </c>
      <c r="E18" s="155">
        <v>2410</v>
      </c>
      <c r="F18" s="155">
        <v>1609</v>
      </c>
      <c r="G18" s="155">
        <v>3658</v>
      </c>
      <c r="H18" s="110">
        <f t="shared" si="1"/>
        <v>109.86878075451065</v>
      </c>
    </row>
    <row r="19" spans="2:8" s="125" customFormat="1" ht="13.5">
      <c r="B19" s="126" t="s">
        <v>261</v>
      </c>
      <c r="C19" s="154" t="s">
        <v>195</v>
      </c>
      <c r="D19" s="155">
        <f t="shared" si="0"/>
        <v>3270</v>
      </c>
      <c r="E19" s="155">
        <v>1305</v>
      </c>
      <c r="F19" s="155">
        <v>1965</v>
      </c>
      <c r="G19" s="155">
        <v>3416</v>
      </c>
      <c r="H19" s="110">
        <f t="shared" si="1"/>
        <v>95.72599531615926</v>
      </c>
    </row>
    <row r="20" spans="2:8" s="125" customFormat="1" ht="13.5">
      <c r="B20" s="126" t="s">
        <v>138</v>
      </c>
      <c r="C20" s="154" t="s">
        <v>171</v>
      </c>
      <c r="D20" s="155">
        <f t="shared" si="0"/>
        <v>3401</v>
      </c>
      <c r="E20" s="155">
        <v>3401</v>
      </c>
      <c r="F20" s="155">
        <v>0</v>
      </c>
      <c r="G20" s="156">
        <v>3249</v>
      </c>
      <c r="H20" s="110">
        <f t="shared" si="1"/>
        <v>104.67836257309942</v>
      </c>
    </row>
    <row r="21" spans="2:8" s="125" customFormat="1" ht="13.5">
      <c r="B21" s="126" t="s">
        <v>262</v>
      </c>
      <c r="C21" s="154" t="s">
        <v>204</v>
      </c>
      <c r="D21" s="155">
        <f t="shared" si="0"/>
        <v>3273</v>
      </c>
      <c r="E21" s="155">
        <v>3178</v>
      </c>
      <c r="F21" s="155">
        <v>95</v>
      </c>
      <c r="G21" s="155">
        <v>3283</v>
      </c>
      <c r="H21" s="110">
        <f t="shared" si="1"/>
        <v>99.69540054827901</v>
      </c>
    </row>
    <row r="22" spans="2:8" s="125" customFormat="1" ht="13.5">
      <c r="B22" s="126" t="s">
        <v>205</v>
      </c>
      <c r="C22" s="154" t="s">
        <v>171</v>
      </c>
      <c r="D22" s="155">
        <f t="shared" si="0"/>
        <v>2710</v>
      </c>
      <c r="E22" s="155">
        <v>2627</v>
      </c>
      <c r="F22" s="155">
        <v>83</v>
      </c>
      <c r="G22" s="155">
        <v>2488</v>
      </c>
      <c r="H22" s="110">
        <f t="shared" si="1"/>
        <v>108.92282958199357</v>
      </c>
    </row>
    <row r="23" spans="2:8" s="125" customFormat="1" ht="13.5">
      <c r="B23" s="126" t="s">
        <v>139</v>
      </c>
      <c r="C23" s="154" t="s">
        <v>206</v>
      </c>
      <c r="D23" s="155">
        <f t="shared" si="0"/>
        <v>2637</v>
      </c>
      <c r="E23" s="155">
        <v>2569</v>
      </c>
      <c r="F23" s="155">
        <v>68</v>
      </c>
      <c r="G23" s="155">
        <v>2588</v>
      </c>
      <c r="H23" s="110">
        <f t="shared" si="1"/>
        <v>101.89335394126739</v>
      </c>
    </row>
    <row r="24" spans="2:8" s="125" customFormat="1" ht="13.5">
      <c r="B24" s="126" t="s">
        <v>140</v>
      </c>
      <c r="C24" s="154" t="s">
        <v>173</v>
      </c>
      <c r="D24" s="155">
        <f t="shared" si="0"/>
        <v>2177</v>
      </c>
      <c r="E24" s="155">
        <v>1960</v>
      </c>
      <c r="F24" s="155">
        <v>217</v>
      </c>
      <c r="G24" s="156">
        <v>2307</v>
      </c>
      <c r="H24" s="110">
        <f t="shared" si="1"/>
        <v>94.36497615951453</v>
      </c>
    </row>
    <row r="25" spans="2:8" s="125" customFormat="1" ht="13.5">
      <c r="B25" s="126" t="s">
        <v>263</v>
      </c>
      <c r="C25" s="154" t="s">
        <v>207</v>
      </c>
      <c r="D25" s="155">
        <f t="shared" si="0"/>
        <v>2054</v>
      </c>
      <c r="E25" s="155">
        <v>1991</v>
      </c>
      <c r="F25" s="155">
        <v>63</v>
      </c>
      <c r="G25" s="155">
        <v>2072</v>
      </c>
      <c r="H25" s="110">
        <f t="shared" si="1"/>
        <v>99.13127413127413</v>
      </c>
    </row>
    <row r="26" spans="2:8" s="125" customFormat="1" ht="13.5">
      <c r="B26" s="126" t="s">
        <v>141</v>
      </c>
      <c r="C26" s="154" t="s">
        <v>171</v>
      </c>
      <c r="D26" s="155">
        <f t="shared" si="0"/>
        <v>2372</v>
      </c>
      <c r="E26" s="155">
        <v>2135</v>
      </c>
      <c r="F26" s="155">
        <v>237</v>
      </c>
      <c r="G26" s="155">
        <v>2233</v>
      </c>
      <c r="H26" s="110">
        <f t="shared" si="1"/>
        <v>106.22480967308555</v>
      </c>
    </row>
    <row r="27" spans="2:8" s="125" customFormat="1" ht="13.5">
      <c r="B27" s="126" t="s">
        <v>264</v>
      </c>
      <c r="C27" s="154" t="s">
        <v>194</v>
      </c>
      <c r="D27" s="155">
        <f t="shared" si="0"/>
        <v>2331</v>
      </c>
      <c r="E27" s="155">
        <v>1869</v>
      </c>
      <c r="F27" s="155">
        <v>462</v>
      </c>
      <c r="G27" s="155">
        <v>2493</v>
      </c>
      <c r="H27" s="110">
        <f t="shared" si="1"/>
        <v>93.50180505415162</v>
      </c>
    </row>
    <row r="28" spans="2:8" s="125" customFormat="1" ht="13.5" customHeight="1">
      <c r="B28" s="126" t="s">
        <v>265</v>
      </c>
      <c r="C28" s="157" t="s">
        <v>199</v>
      </c>
      <c r="D28" s="38">
        <f t="shared" si="0"/>
        <v>2046</v>
      </c>
      <c r="E28" s="38">
        <v>1428</v>
      </c>
      <c r="F28" s="38">
        <v>618</v>
      </c>
      <c r="G28" s="38">
        <v>2233</v>
      </c>
      <c r="H28" s="90">
        <f t="shared" si="1"/>
        <v>91.62561576354679</v>
      </c>
    </row>
    <row r="29" spans="2:8" s="125" customFormat="1" ht="13.5">
      <c r="B29" s="126" t="s">
        <v>266</v>
      </c>
      <c r="C29" s="157" t="s">
        <v>172</v>
      </c>
      <c r="D29" s="38">
        <f t="shared" si="0"/>
        <v>2348</v>
      </c>
      <c r="E29" s="38">
        <v>1878</v>
      </c>
      <c r="F29" s="38">
        <v>470</v>
      </c>
      <c r="G29" s="38">
        <v>2257</v>
      </c>
      <c r="H29" s="90">
        <f t="shared" si="1"/>
        <v>104.03190075321223</v>
      </c>
    </row>
    <row r="30" spans="2:8" s="125" customFormat="1" ht="13.5">
      <c r="B30" s="126" t="s">
        <v>267</v>
      </c>
      <c r="C30" s="157" t="s">
        <v>179</v>
      </c>
      <c r="D30" s="38">
        <f t="shared" si="0"/>
        <v>1200</v>
      </c>
      <c r="E30" s="38">
        <v>672</v>
      </c>
      <c r="F30" s="38">
        <v>528</v>
      </c>
      <c r="G30" s="38">
        <v>1199</v>
      </c>
      <c r="H30" s="90">
        <f t="shared" si="1"/>
        <v>100.0834028356964</v>
      </c>
    </row>
    <row r="31" spans="2:8" s="125" customFormat="1" ht="13.5">
      <c r="B31" s="126" t="s">
        <v>268</v>
      </c>
      <c r="C31" s="157" t="s">
        <v>208</v>
      </c>
      <c r="D31" s="38">
        <f t="shared" si="0"/>
        <v>1568</v>
      </c>
      <c r="E31" s="38">
        <v>1176</v>
      </c>
      <c r="F31" s="38">
        <v>392</v>
      </c>
      <c r="G31" s="38">
        <v>1553</v>
      </c>
      <c r="H31" s="90">
        <f t="shared" si="1"/>
        <v>100.96587250482936</v>
      </c>
    </row>
    <row r="32" spans="2:8" s="125" customFormat="1" ht="13.5">
      <c r="B32" s="126" t="s">
        <v>269</v>
      </c>
      <c r="C32" s="157" t="s">
        <v>209</v>
      </c>
      <c r="D32" s="38">
        <f t="shared" si="0"/>
        <v>1617</v>
      </c>
      <c r="E32" s="38">
        <v>1617</v>
      </c>
      <c r="F32" s="38">
        <v>0</v>
      </c>
      <c r="G32" s="158">
        <v>1551</v>
      </c>
      <c r="H32" s="90">
        <f t="shared" si="1"/>
        <v>104.25531914893618</v>
      </c>
    </row>
    <row r="33" spans="2:8" s="125" customFormat="1" ht="13.5">
      <c r="B33" s="126" t="s">
        <v>270</v>
      </c>
      <c r="C33" s="157" t="s">
        <v>179</v>
      </c>
      <c r="D33" s="38">
        <f t="shared" si="0"/>
        <v>358</v>
      </c>
      <c r="E33" s="38">
        <v>63</v>
      </c>
      <c r="F33" s="38">
        <v>295</v>
      </c>
      <c r="G33" s="38">
        <v>826</v>
      </c>
      <c r="H33" s="90">
        <f t="shared" si="1"/>
        <v>43.341404358353515</v>
      </c>
    </row>
    <row r="34" spans="2:8" s="125" customFormat="1" ht="13.5">
      <c r="B34" s="126" t="s">
        <v>271</v>
      </c>
      <c r="C34" s="157" t="s">
        <v>177</v>
      </c>
      <c r="D34" s="38">
        <f t="shared" si="0"/>
        <v>1426</v>
      </c>
      <c r="E34" s="38">
        <v>857</v>
      </c>
      <c r="F34" s="38">
        <v>569</v>
      </c>
      <c r="G34" s="38">
        <v>1423</v>
      </c>
      <c r="H34" s="90">
        <f t="shared" si="1"/>
        <v>100.21082220660576</v>
      </c>
    </row>
    <row r="35" spans="2:8" s="125" customFormat="1" ht="13.5">
      <c r="B35" s="126" t="s">
        <v>272</v>
      </c>
      <c r="C35" s="157" t="s">
        <v>171</v>
      </c>
      <c r="D35" s="38">
        <f t="shared" si="0"/>
        <v>1500</v>
      </c>
      <c r="E35" s="38">
        <v>1183</v>
      </c>
      <c r="F35" s="38">
        <v>317</v>
      </c>
      <c r="G35" s="38">
        <v>1441</v>
      </c>
      <c r="H35" s="90">
        <f t="shared" si="1"/>
        <v>104.09437890353921</v>
      </c>
    </row>
    <row r="36" spans="2:8" s="125" customFormat="1" ht="13.5">
      <c r="B36" s="126" t="s">
        <v>273</v>
      </c>
      <c r="C36" s="157" t="s">
        <v>171</v>
      </c>
      <c r="D36" s="38">
        <f t="shared" si="0"/>
        <v>1197</v>
      </c>
      <c r="E36" s="38">
        <v>987</v>
      </c>
      <c r="F36" s="38">
        <v>210</v>
      </c>
      <c r="G36" s="38">
        <v>1273</v>
      </c>
      <c r="H36" s="90">
        <f t="shared" si="1"/>
        <v>94.02985074626866</v>
      </c>
    </row>
    <row r="37" spans="2:8" s="125" customFormat="1" ht="13.5">
      <c r="B37" s="126" t="s">
        <v>274</v>
      </c>
      <c r="C37" s="157" t="s">
        <v>192</v>
      </c>
      <c r="D37" s="38">
        <f t="shared" si="0"/>
        <v>1219</v>
      </c>
      <c r="E37" s="38">
        <v>1023</v>
      </c>
      <c r="F37" s="38">
        <v>196</v>
      </c>
      <c r="G37" s="38">
        <v>1223</v>
      </c>
      <c r="H37" s="90">
        <f t="shared" si="1"/>
        <v>99.67293540474243</v>
      </c>
    </row>
    <row r="38" spans="2:8" s="125" customFormat="1" ht="13.5">
      <c r="B38" s="126" t="s">
        <v>275</v>
      </c>
      <c r="C38" s="157" t="s">
        <v>203</v>
      </c>
      <c r="D38" s="38">
        <f t="shared" si="0"/>
        <v>1104</v>
      </c>
      <c r="E38" s="38">
        <v>846</v>
      </c>
      <c r="F38" s="38">
        <v>258</v>
      </c>
      <c r="G38" s="38">
        <v>1125</v>
      </c>
      <c r="H38" s="90">
        <f t="shared" si="1"/>
        <v>98.13333333333333</v>
      </c>
    </row>
    <row r="39" spans="2:8" s="125" customFormat="1" ht="13.5">
      <c r="B39" s="126" t="s">
        <v>276</v>
      </c>
      <c r="C39" s="157" t="s">
        <v>210</v>
      </c>
      <c r="D39" s="38">
        <f t="shared" si="0"/>
        <v>1133</v>
      </c>
      <c r="E39" s="38">
        <v>935</v>
      </c>
      <c r="F39" s="38">
        <v>198</v>
      </c>
      <c r="G39" s="38">
        <v>1212</v>
      </c>
      <c r="H39" s="90">
        <f t="shared" si="1"/>
        <v>93.48184818481849</v>
      </c>
    </row>
    <row r="40" spans="2:8" s="125" customFormat="1" ht="13.5">
      <c r="B40" s="126" t="s">
        <v>277</v>
      </c>
      <c r="C40" s="157" t="s">
        <v>187</v>
      </c>
      <c r="D40" s="38">
        <f t="shared" si="0"/>
        <v>951</v>
      </c>
      <c r="E40" s="38">
        <v>570</v>
      </c>
      <c r="F40" s="38">
        <v>381</v>
      </c>
      <c r="G40" s="38">
        <v>1083</v>
      </c>
      <c r="H40" s="90">
        <f t="shared" si="1"/>
        <v>87.81163434903047</v>
      </c>
    </row>
    <row r="41" spans="2:8" s="125" customFormat="1" ht="13.5">
      <c r="B41" s="126" t="s">
        <v>278</v>
      </c>
      <c r="C41" s="157" t="s">
        <v>211</v>
      </c>
      <c r="D41" s="38">
        <f t="shared" si="0"/>
        <v>1047</v>
      </c>
      <c r="E41" s="38">
        <v>833</v>
      </c>
      <c r="F41" s="38">
        <v>214</v>
      </c>
      <c r="G41" s="38">
        <v>1119</v>
      </c>
      <c r="H41" s="90">
        <f t="shared" si="1"/>
        <v>93.5656836461126</v>
      </c>
    </row>
    <row r="42" spans="2:8" s="125" customFormat="1" ht="13.5">
      <c r="B42" s="126" t="s">
        <v>279</v>
      </c>
      <c r="C42" s="157" t="s">
        <v>171</v>
      </c>
      <c r="D42" s="38">
        <f t="shared" si="0"/>
        <v>900</v>
      </c>
      <c r="E42" s="38">
        <v>772</v>
      </c>
      <c r="F42" s="38">
        <v>128</v>
      </c>
      <c r="G42" s="38">
        <v>1012</v>
      </c>
      <c r="H42" s="90">
        <f t="shared" si="1"/>
        <v>88.93280632411067</v>
      </c>
    </row>
    <row r="43" spans="2:8" s="125" customFormat="1" ht="13.5">
      <c r="B43" s="126" t="s">
        <v>280</v>
      </c>
      <c r="C43" s="157" t="s">
        <v>191</v>
      </c>
      <c r="D43" s="38">
        <f t="shared" si="0"/>
        <v>914</v>
      </c>
      <c r="E43" s="38">
        <v>593</v>
      </c>
      <c r="F43" s="38">
        <v>321</v>
      </c>
      <c r="G43" s="38">
        <v>904</v>
      </c>
      <c r="H43" s="90">
        <f t="shared" si="1"/>
        <v>101.1061946902655</v>
      </c>
    </row>
    <row r="44" spans="2:8" s="125" customFormat="1" ht="13.5">
      <c r="B44" s="126" t="s">
        <v>281</v>
      </c>
      <c r="C44" s="157" t="s">
        <v>187</v>
      </c>
      <c r="D44" s="38">
        <f t="shared" si="0"/>
        <v>786</v>
      </c>
      <c r="E44" s="38">
        <v>314</v>
      </c>
      <c r="F44" s="38">
        <v>472</v>
      </c>
      <c r="G44" s="38">
        <v>817</v>
      </c>
      <c r="H44" s="90">
        <f t="shared" si="1"/>
        <v>96.20563035495717</v>
      </c>
    </row>
    <row r="45" spans="2:8" s="125" customFormat="1" ht="13.5">
      <c r="B45" s="126" t="s">
        <v>282</v>
      </c>
      <c r="C45" s="157" t="s">
        <v>212</v>
      </c>
      <c r="D45" s="38">
        <f t="shared" si="0"/>
        <v>1049</v>
      </c>
      <c r="E45" s="38">
        <v>948</v>
      </c>
      <c r="F45" s="38">
        <v>101</v>
      </c>
      <c r="G45" s="38">
        <v>1034</v>
      </c>
      <c r="H45" s="90">
        <f t="shared" si="1"/>
        <v>101.45067698259187</v>
      </c>
    </row>
    <row r="46" spans="2:8" s="125" customFormat="1" ht="13.5">
      <c r="B46" s="126" t="s">
        <v>213</v>
      </c>
      <c r="C46" s="157" t="s">
        <v>196</v>
      </c>
      <c r="D46" s="38">
        <f t="shared" si="0"/>
        <v>679</v>
      </c>
      <c r="E46" s="38">
        <v>679</v>
      </c>
      <c r="F46" s="38">
        <v>0</v>
      </c>
      <c r="G46" s="38">
        <v>691</v>
      </c>
      <c r="H46" s="90">
        <f t="shared" si="1"/>
        <v>98.26338639652677</v>
      </c>
    </row>
    <row r="47" spans="2:8" s="125" customFormat="1" ht="13.5">
      <c r="B47" s="126" t="s">
        <v>142</v>
      </c>
      <c r="C47" s="157" t="s">
        <v>173</v>
      </c>
      <c r="D47" s="38">
        <f t="shared" si="0"/>
        <v>1057</v>
      </c>
      <c r="E47" s="38">
        <v>759</v>
      </c>
      <c r="F47" s="38">
        <v>298</v>
      </c>
      <c r="G47" s="38">
        <v>700</v>
      </c>
      <c r="H47" s="90">
        <f t="shared" si="1"/>
        <v>151</v>
      </c>
    </row>
    <row r="48" spans="2:8" s="125" customFormat="1" ht="13.5">
      <c r="B48" s="126" t="s">
        <v>143</v>
      </c>
      <c r="C48" s="157" t="s">
        <v>214</v>
      </c>
      <c r="D48" s="38">
        <f t="shared" si="0"/>
        <v>831</v>
      </c>
      <c r="E48" s="38">
        <v>498</v>
      </c>
      <c r="F48" s="38">
        <v>333</v>
      </c>
      <c r="G48" s="38">
        <v>825</v>
      </c>
      <c r="H48" s="90">
        <f t="shared" si="1"/>
        <v>100.72727272727273</v>
      </c>
    </row>
    <row r="49" spans="2:8" s="125" customFormat="1" ht="13.5">
      <c r="B49" s="159"/>
      <c r="C49" s="160"/>
      <c r="D49" s="160"/>
      <c r="E49" s="161"/>
      <c r="F49" s="161"/>
      <c r="G49" s="160"/>
      <c r="H49" s="162"/>
    </row>
    <row r="50" spans="2:10" s="125" customFormat="1" ht="13.5">
      <c r="B50" s="126" t="s">
        <v>87</v>
      </c>
      <c r="C50" s="155"/>
      <c r="D50" s="155">
        <f>SUM(E50:F50)</f>
        <v>7485</v>
      </c>
      <c r="E50" s="155">
        <v>5106</v>
      </c>
      <c r="F50" s="155">
        <v>2379</v>
      </c>
      <c r="G50" s="155">
        <v>4889</v>
      </c>
      <c r="H50" s="110">
        <f>D50/G50*100</f>
        <v>153.09879320924523</v>
      </c>
      <c r="J50" s="163"/>
    </row>
    <row r="51" spans="2:8" ht="6.75" customHeight="1" thickBot="1">
      <c r="B51" s="130"/>
      <c r="C51" s="131"/>
      <c r="D51" s="164"/>
      <c r="E51" s="113"/>
      <c r="F51" s="165"/>
      <c r="G51" s="165"/>
      <c r="H51" s="166"/>
    </row>
  </sheetData>
  <mergeCells count="3">
    <mergeCell ref="B4:B5"/>
    <mergeCell ref="C4:C5"/>
    <mergeCell ref="G4:G5"/>
  </mergeCells>
  <printOptions/>
  <pageMargins left="0.75" right="0.33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第19章　観光　（平成18年山形県統計年鑑）</dc:title>
  <dc:subject/>
  <dc:creator>山形県</dc:creator>
  <cp:keywords/>
  <dc:description/>
  <cp:lastModifiedBy>工藤　裕子</cp:lastModifiedBy>
  <dcterms:created xsi:type="dcterms:W3CDTF">2008-09-03T05:13:13Z</dcterms:created>
  <dcterms:modified xsi:type="dcterms:W3CDTF">2008-10-02T06:39:41Z</dcterms:modified>
  <cp:category/>
  <cp:version/>
  <cp:contentType/>
  <cp:contentStatus/>
</cp:coreProperties>
</file>