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4.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940" windowHeight="9000" tabRatio="937" activeTab="0"/>
  </bookViews>
  <sheets>
    <sheet name="目次" sheetId="1" r:id="rId1"/>
    <sheet name="16-1(1)" sheetId="2" r:id="rId2"/>
    <sheet name="16－1(2)" sheetId="3" r:id="rId3"/>
    <sheet name="16－1(3)" sheetId="4" r:id="rId4"/>
    <sheet name="16－1(4)" sheetId="5" r:id="rId5"/>
    <sheet name="16-2" sheetId="6" r:id="rId6"/>
    <sheet name="16-3" sheetId="7" r:id="rId7"/>
    <sheet name="16-4" sheetId="8" r:id="rId8"/>
    <sheet name="16-5" sheetId="9" r:id="rId9"/>
    <sheet name="16-6" sheetId="10" r:id="rId10"/>
    <sheet name="16-7" sheetId="11" r:id="rId11"/>
    <sheet name="16-8" sheetId="12" r:id="rId12"/>
    <sheet name="16-9" sheetId="13" r:id="rId13"/>
    <sheet name="16-10" sheetId="14" r:id="rId14"/>
    <sheet name="16-11" sheetId="15" r:id="rId15"/>
    <sheet name="16-12" sheetId="16" r:id="rId16"/>
    <sheet name="16-13" sheetId="17" r:id="rId17"/>
    <sheet name="16-14" sheetId="18" r:id="rId18"/>
    <sheet name="16-15（1）" sheetId="19" r:id="rId19"/>
    <sheet name="16-15（2）" sheetId="20" r:id="rId20"/>
    <sheet name="16-16（1）（２）（3) " sheetId="21" r:id="rId21"/>
    <sheet name="16-17（１）" sheetId="22" r:id="rId22"/>
    <sheet name="16－17(2)" sheetId="23" r:id="rId23"/>
    <sheet name="16－17(3)" sheetId="24" r:id="rId24"/>
    <sheet name="16－17(4)" sheetId="25" r:id="rId25"/>
    <sheet name="16－17(5)" sheetId="26" r:id="rId26"/>
    <sheet name="16-18" sheetId="27" r:id="rId27"/>
    <sheet name="16-19" sheetId="28" r:id="rId28"/>
  </sheets>
  <definedNames>
    <definedName name="_xlnm.Print_Area" localSheetId="9">'16-6'!$A$1:$P$60</definedName>
    <definedName name="_xlnm.Print_Area" localSheetId="10">'16-7'!$A$1:$K$52</definedName>
  </definedNames>
  <calcPr fullCalcOnLoad="1"/>
</workbook>
</file>

<file path=xl/sharedStrings.xml><?xml version="1.0" encoding="utf-8"?>
<sst xmlns="http://schemas.openxmlformats.org/spreadsheetml/2006/main" count="2667" uniqueCount="958">
  <si>
    <t>１６－２．地域、市町村別の業務種類別医師及び歯科医師数(平成12、14年）</t>
  </si>
  <si>
    <t>各年12月31日現在</t>
  </si>
  <si>
    <t>平 成 14 年</t>
  </si>
  <si>
    <t>資料：厚生労働省｢医師・歯科医師・薬剤師調査」</t>
  </si>
  <si>
    <t>１６－３．医療関係者数(平成12、14年）</t>
  </si>
  <si>
    <t>保健師</t>
  </si>
  <si>
    <t>助産師</t>
  </si>
  <si>
    <t>看護師</t>
  </si>
  <si>
    <t>准看護師</t>
  </si>
  <si>
    <t>平成14年</t>
  </si>
  <si>
    <t xml:space="preserve"> </t>
  </si>
  <si>
    <t>平成14年</t>
  </si>
  <si>
    <t>　　５）保健婦助産婦看護婦法の一部改正により、平成14年３月1日から「保健婦（士）」は「保健師」に、「助産婦」は「助産師」に、</t>
  </si>
  <si>
    <t>　「看護婦（士）」は「看護師」に、「准看護婦（士）」は「准看護師」に名称が変更された。</t>
  </si>
  <si>
    <t>１６－１６．産業廃棄物の発生及び処理・処分状況（平成11年度）</t>
  </si>
  <si>
    <t>（１）種類別</t>
  </si>
  <si>
    <t>単位：千ｔ/年</t>
  </si>
  <si>
    <t>種類別</t>
  </si>
  <si>
    <t>発生量</t>
  </si>
  <si>
    <t>排出量</t>
  </si>
  <si>
    <t>搬出量</t>
  </si>
  <si>
    <t>減量化量</t>
  </si>
  <si>
    <t>最終
処分量</t>
  </si>
  <si>
    <t>その他量</t>
  </si>
  <si>
    <t>有償物量</t>
  </si>
  <si>
    <t>再生利用量</t>
  </si>
  <si>
    <t>合計</t>
  </si>
  <si>
    <t>燃え殻</t>
  </si>
  <si>
    <t>汚泥</t>
  </si>
  <si>
    <t>廃油</t>
  </si>
  <si>
    <t>廃酸</t>
  </si>
  <si>
    <t>廃アルカリ</t>
  </si>
  <si>
    <t>廃ﾌﾟﾗｽﾁｯｸ類</t>
  </si>
  <si>
    <t>紙くず</t>
  </si>
  <si>
    <t>木くず</t>
  </si>
  <si>
    <t>繊維くず</t>
  </si>
  <si>
    <t>動植物性残さ</t>
  </si>
  <si>
    <t>ゴムくず</t>
  </si>
  <si>
    <t>金属くず</t>
  </si>
  <si>
    <t>ｶﾞﾗｽ陶磁器くず</t>
  </si>
  <si>
    <t>鉱さい</t>
  </si>
  <si>
    <t>がれき類</t>
  </si>
  <si>
    <t>ばいじん</t>
  </si>
  <si>
    <t>その他の産業廃棄物</t>
  </si>
  <si>
    <t>資料：県環境整備課「山形県産業廃棄物実態調査報告書」（平成11年度実績）  （２）～（３）についても同じ</t>
  </si>
  <si>
    <t>（２）業種別</t>
  </si>
  <si>
    <t>業種別</t>
  </si>
  <si>
    <t>最終
処分量</t>
  </si>
  <si>
    <t>鉱業</t>
  </si>
  <si>
    <t>-</t>
  </si>
  <si>
    <t>建設業</t>
  </si>
  <si>
    <t>製造業</t>
  </si>
  <si>
    <t>電気・水道業</t>
  </si>
  <si>
    <t>運輸業</t>
  </si>
  <si>
    <t>-</t>
  </si>
  <si>
    <t>卸・小売業</t>
  </si>
  <si>
    <t>サービス業</t>
  </si>
  <si>
    <t>（３）地域別</t>
  </si>
  <si>
    <t>地域別</t>
  </si>
  <si>
    <t>（１）地域別</t>
  </si>
  <si>
    <t>各年12月31日現在</t>
  </si>
  <si>
    <t>各年12月31日現在</t>
  </si>
  <si>
    <t>保  健  所  別</t>
  </si>
  <si>
    <t>医　　　　　師</t>
  </si>
  <si>
    <t>歯　　　科　　　医　　　師</t>
  </si>
  <si>
    <t>薬　　　剤　　　師</t>
  </si>
  <si>
    <t>実　　　数</t>
  </si>
  <si>
    <t>人口１０万対</t>
  </si>
  <si>
    <t>実　　　　　数</t>
  </si>
  <si>
    <t>平成12年</t>
  </si>
  <si>
    <t>総    数</t>
  </si>
  <si>
    <t>村山地域</t>
  </si>
  <si>
    <t>最上地域</t>
  </si>
  <si>
    <t>置賜地域</t>
  </si>
  <si>
    <t>庄内地域</t>
  </si>
  <si>
    <t>第16章</t>
  </si>
  <si>
    <t>衛生</t>
  </si>
  <si>
    <t>（２）業務の種類別</t>
  </si>
  <si>
    <t>区         分</t>
  </si>
  <si>
    <t>総　　　　　数</t>
  </si>
  <si>
    <t>介護老人
保健施設</t>
  </si>
  <si>
    <t>医療施設以外の
従事者</t>
  </si>
  <si>
    <t>そ　の　他</t>
  </si>
  <si>
    <t>総　数</t>
  </si>
  <si>
    <t>病　院</t>
  </si>
  <si>
    <t>診療所</t>
  </si>
  <si>
    <t>医療施設
以外及び
その他</t>
  </si>
  <si>
    <t>開　設　者</t>
  </si>
  <si>
    <t>勤　務　者</t>
  </si>
  <si>
    <t>医育機関
付属の病院</t>
  </si>
  <si>
    <t>他職業
従事者</t>
  </si>
  <si>
    <t>無職</t>
  </si>
  <si>
    <t>病院</t>
  </si>
  <si>
    <t>医育機関の臨
床系外勤務者</t>
  </si>
  <si>
    <t>教育研究
等機関</t>
  </si>
  <si>
    <t>衛生行又は
保健衛生業務</t>
  </si>
  <si>
    <t xml:space="preserve">  医         師</t>
  </si>
  <si>
    <t xml:space="preserve">  歯 科 医 師</t>
  </si>
  <si>
    <t>-</t>
  </si>
  <si>
    <t xml:space="preserve"> 平成12年</t>
  </si>
  <si>
    <t>注：「その他」に該当する者は住所地による。</t>
  </si>
  <si>
    <t>医 療 施 設 の 従 事 者</t>
  </si>
  <si>
    <t>（３）診療担当別医師数</t>
  </si>
  <si>
    <t>各年12月31日現在</t>
  </si>
  <si>
    <t>年     別</t>
  </si>
  <si>
    <t>内科</t>
  </si>
  <si>
    <t>呼吸器科</t>
  </si>
  <si>
    <t>消化器科(胃）</t>
  </si>
  <si>
    <t>循環器科</t>
  </si>
  <si>
    <t>小児科</t>
  </si>
  <si>
    <t>精神科</t>
  </si>
  <si>
    <t>神経科</t>
  </si>
  <si>
    <t>神経内科</t>
  </si>
  <si>
    <t>外科</t>
  </si>
  <si>
    <t>整形外科</t>
  </si>
  <si>
    <t>形成外科</t>
  </si>
  <si>
    <t>美容外科</t>
  </si>
  <si>
    <t>脳神経外科</t>
  </si>
  <si>
    <t>呼吸器外科</t>
  </si>
  <si>
    <t>心臓血管外科</t>
  </si>
  <si>
    <t>小児外科</t>
  </si>
  <si>
    <t>産婦人科</t>
  </si>
  <si>
    <t>産科</t>
  </si>
  <si>
    <t>婦人科</t>
  </si>
  <si>
    <t>眼科</t>
  </si>
  <si>
    <t>耳鼻咽喉科</t>
  </si>
  <si>
    <t>気管食道科</t>
  </si>
  <si>
    <t>皮膚科</t>
  </si>
  <si>
    <t>ひ尿器科</t>
  </si>
  <si>
    <t>性病科</t>
  </si>
  <si>
    <t>こう門科</t>
  </si>
  <si>
    <t>ﾘﾊﾋﾞﾘﾃｰｼｮﾝ科</t>
  </si>
  <si>
    <t>放射線科</t>
  </si>
  <si>
    <t>麻酔科</t>
  </si>
  <si>
    <t>全科</t>
  </si>
  <si>
    <t>その他</t>
  </si>
  <si>
    <t>不詳</t>
  </si>
  <si>
    <t>(4)業務の種類別薬剤師数</t>
  </si>
  <si>
    <t>年　別</t>
  </si>
  <si>
    <t>薬局の開設者</t>
  </si>
  <si>
    <t>薬局の勤務者</t>
  </si>
  <si>
    <t>病院又は
診療所の
勤務者</t>
  </si>
  <si>
    <t>大学において
教育又は研究に
従事するもの</t>
  </si>
  <si>
    <t>衛生行政又は
保健衛生施設
の従事者</t>
  </si>
  <si>
    <t>医薬品関係企業の医薬
品製造業･輸入販売業
(研究･開発、営業･その他)</t>
  </si>
  <si>
    <t>医薬品関係企業の
医薬品販売業
(薬種商を含む。)</t>
  </si>
  <si>
    <t>保健所別
市町村別</t>
  </si>
  <si>
    <t xml:space="preserve">医　　　　　　　　　　師 </t>
  </si>
  <si>
    <t>歯 　　科　　医　　師</t>
  </si>
  <si>
    <t>医　療　施　設　の　従　事　者</t>
  </si>
  <si>
    <t>介護老人
保健
施設</t>
  </si>
  <si>
    <t>医療･介護老人保健施設･施設以外の従事者</t>
  </si>
  <si>
    <t>総数</t>
  </si>
  <si>
    <t>医療･介護老人保健施設
以外の
従事者</t>
  </si>
  <si>
    <t>病院の
開設者</t>
  </si>
  <si>
    <t>診療所の
開設者</t>
  </si>
  <si>
    <t>病院の
勤務者</t>
  </si>
  <si>
    <t>診療所の
勤務者</t>
  </si>
  <si>
    <t>医育機関
付属の病院
の勤務者</t>
  </si>
  <si>
    <t>他職業
従事者</t>
  </si>
  <si>
    <t>平 成 12 年</t>
  </si>
  <si>
    <t>山形市</t>
  </si>
  <si>
    <t>寒河江市</t>
  </si>
  <si>
    <t>上山市</t>
  </si>
  <si>
    <t>村山市</t>
  </si>
  <si>
    <t>天童市</t>
  </si>
  <si>
    <t>東根市</t>
  </si>
  <si>
    <t>尾花沢市</t>
  </si>
  <si>
    <t>山辺町</t>
  </si>
  <si>
    <t>中山町</t>
  </si>
  <si>
    <t>河北町</t>
  </si>
  <si>
    <t>西川町</t>
  </si>
  <si>
    <t>朝日町</t>
  </si>
  <si>
    <t>大江町</t>
  </si>
  <si>
    <t>大石田町</t>
  </si>
  <si>
    <t>新庄市</t>
  </si>
  <si>
    <t>金山町</t>
  </si>
  <si>
    <t>最上町</t>
  </si>
  <si>
    <t>舟形町</t>
  </si>
  <si>
    <t>真室川町</t>
  </si>
  <si>
    <t>大蔵村</t>
  </si>
  <si>
    <t>鮭川村</t>
  </si>
  <si>
    <t>戸沢村</t>
  </si>
  <si>
    <t>米沢市</t>
  </si>
  <si>
    <t>長井市</t>
  </si>
  <si>
    <t>南陽市</t>
  </si>
  <si>
    <t>高畠町</t>
  </si>
  <si>
    <t>川西町</t>
  </si>
  <si>
    <t>小国町</t>
  </si>
  <si>
    <t>白鷹町</t>
  </si>
  <si>
    <t>飯豊町</t>
  </si>
  <si>
    <t>鶴岡市</t>
  </si>
  <si>
    <t>酒田市</t>
  </si>
  <si>
    <t>立川町</t>
  </si>
  <si>
    <t>余目町</t>
  </si>
  <si>
    <t>藤島町</t>
  </si>
  <si>
    <t>羽黒町</t>
  </si>
  <si>
    <t>櫛引町</t>
  </si>
  <si>
    <t>三川町</t>
  </si>
  <si>
    <t>朝日村</t>
  </si>
  <si>
    <t>温海町</t>
  </si>
  <si>
    <t>遊佐町</t>
  </si>
  <si>
    <t>八幡町</t>
  </si>
  <si>
    <t>松山町</t>
  </si>
  <si>
    <t>平田町</t>
  </si>
  <si>
    <t>注：｢その他」に該当する者は住所地による。</t>
  </si>
  <si>
    <t>年　別
地域別</t>
  </si>
  <si>
    <t>医　師</t>
  </si>
  <si>
    <t>歯科医師</t>
  </si>
  <si>
    <t>薬剤師</t>
  </si>
  <si>
    <t>村山地域</t>
  </si>
  <si>
    <t>最上地域</t>
  </si>
  <si>
    <t xml:space="preserve">置賜地域 </t>
  </si>
  <si>
    <t>庄内地域</t>
  </si>
  <si>
    <t>年　　別</t>
  </si>
  <si>
    <t>診　療
放射線
技　師</t>
  </si>
  <si>
    <t>臨床
検査
技師</t>
  </si>
  <si>
    <t>(管理)
栄養士</t>
  </si>
  <si>
    <t>歯科衛生士</t>
  </si>
  <si>
    <t>歯　科
技工士</t>
  </si>
  <si>
    <t>あん摩ﾏｯｻｰｼﾞ指圧師・
はり師・きゅう師・
柔道整復師</t>
  </si>
  <si>
    <t>理　学
療法士</t>
  </si>
  <si>
    <t>作　業
療法士</t>
  </si>
  <si>
    <t>注：１）従業地の数値である。　　２）（  ）内数値は男子を再掲したものである。</t>
  </si>
  <si>
    <t>　　３） 診療放射線技師、臨床検査技師、栄養士、理学療法士、作業療法士は病院従事者数で、診療放射線技師には診療Ｘ線技師を、</t>
  </si>
  <si>
    <t>栄養士には管理栄養士を含む。  ４）診療放射線技師、臨床検査技師、栄養士、理学療法士、作業療法士の数は10月1日現在である。</t>
  </si>
  <si>
    <t>１６－４．保健所別の麻薬取扱者数(平成15年度）</t>
  </si>
  <si>
    <t>平成16年3月31日現在</t>
  </si>
  <si>
    <t>麻薬取扱者別</t>
  </si>
  <si>
    <t>総     数</t>
  </si>
  <si>
    <t>村  山</t>
  </si>
  <si>
    <t>庄　内</t>
  </si>
  <si>
    <t>麻薬卸売業者</t>
  </si>
  <si>
    <t>麻薬小売業者</t>
  </si>
  <si>
    <t>麻薬施用施設</t>
  </si>
  <si>
    <t>麻薬管理者</t>
  </si>
  <si>
    <t>麻薬研究者</t>
  </si>
  <si>
    <t>資料：県保健薬務課</t>
  </si>
  <si>
    <t>村  山</t>
  </si>
  <si>
    <t>最　上</t>
  </si>
  <si>
    <t>置　賜</t>
  </si>
  <si>
    <t>平成15年度</t>
  </si>
  <si>
    <t>１６－５．保健所別の薬局及び医薬品等製造・販売業者数（平成15年度）</t>
  </si>
  <si>
    <t>平成16年3月31日現在</t>
  </si>
  <si>
    <t>区分</t>
  </si>
  <si>
    <t>最　上</t>
  </si>
  <si>
    <t>置　賜</t>
  </si>
  <si>
    <t>製造業</t>
  </si>
  <si>
    <t>医薬品等</t>
  </si>
  <si>
    <t>医療用具修理業</t>
  </si>
  <si>
    <t>毒物劇物</t>
  </si>
  <si>
    <t>輸入業</t>
  </si>
  <si>
    <t>医薬品</t>
  </si>
  <si>
    <t>化粧品</t>
  </si>
  <si>
    <t>医療用具</t>
  </si>
  <si>
    <t>販売業</t>
  </si>
  <si>
    <t>薬局</t>
  </si>
  <si>
    <t>薬局一般</t>
  </si>
  <si>
    <t>注：医薬品配置販売業は県外業者分を含まない。</t>
  </si>
  <si>
    <t>医薬品</t>
  </si>
  <si>
    <t>　　医薬部外品</t>
  </si>
  <si>
    <t>医薬部外品</t>
  </si>
  <si>
    <t>化粧品</t>
  </si>
  <si>
    <t>医療用具</t>
  </si>
  <si>
    <t>薬局医薬品</t>
  </si>
  <si>
    <t>卸売一般</t>
  </si>
  <si>
    <t>薬種商</t>
  </si>
  <si>
    <t>医薬品特例</t>
  </si>
  <si>
    <t>医薬品配置</t>
  </si>
  <si>
    <t>医療用具</t>
  </si>
  <si>
    <t>医療用具賃貸</t>
  </si>
  <si>
    <t>一般</t>
  </si>
  <si>
    <t>農業用品目</t>
  </si>
  <si>
    <t>特定品目</t>
  </si>
  <si>
    <t>資料：県保健薬務課</t>
  </si>
  <si>
    <t xml:space="preserve">１６－６．保健所別、市町村別の病院、一般診療所及び歯科診療所数と病床数(平成13～15年） </t>
  </si>
  <si>
    <t>保健所別
市町村別</t>
  </si>
  <si>
    <t>病院総数</t>
  </si>
  <si>
    <t>国　　立</t>
  </si>
  <si>
    <t>地方公共団体</t>
  </si>
  <si>
    <t>法 人 立</t>
  </si>
  <si>
    <t>個 人 立</t>
  </si>
  <si>
    <t>一般診療所</t>
  </si>
  <si>
    <t>歯科診療所</t>
  </si>
  <si>
    <t>病院数</t>
  </si>
  <si>
    <t>病床数</t>
  </si>
  <si>
    <t>診療所数</t>
  </si>
  <si>
    <t>平成 13 年</t>
  </si>
  <si>
    <t>平成 14 年</t>
  </si>
  <si>
    <t>市部</t>
  </si>
  <si>
    <t>町村部</t>
  </si>
  <si>
    <t>村山保健所</t>
  </si>
  <si>
    <t>　山 形 市</t>
  </si>
  <si>
    <t>　寒河江市</t>
  </si>
  <si>
    <t>　上 山 市</t>
  </si>
  <si>
    <t>　村 山 市</t>
  </si>
  <si>
    <t>　天 童 市</t>
  </si>
  <si>
    <t>　東 根 市</t>
  </si>
  <si>
    <t>　尾花沢市</t>
  </si>
  <si>
    <t>　山 辺 町</t>
  </si>
  <si>
    <t>　中 山 町</t>
  </si>
  <si>
    <t>　河 北 町</t>
  </si>
  <si>
    <t>　西 川 町</t>
  </si>
  <si>
    <t>　朝 日 町</t>
  </si>
  <si>
    <t>　大 江 町</t>
  </si>
  <si>
    <t>　大石田町</t>
  </si>
  <si>
    <t>最上保健所</t>
  </si>
  <si>
    <t>　新 庄 市</t>
  </si>
  <si>
    <t>　金 山 町</t>
  </si>
  <si>
    <t>　最 上 町</t>
  </si>
  <si>
    <t>　舟 形 町</t>
  </si>
  <si>
    <t>　真室川町</t>
  </si>
  <si>
    <t>　大 蔵 村</t>
  </si>
  <si>
    <t>　鮭 川 村</t>
  </si>
  <si>
    <t>　戸 沢 村</t>
  </si>
  <si>
    <t>置賜保健所</t>
  </si>
  <si>
    <t>　米 沢 市</t>
  </si>
  <si>
    <t>　長 井 市</t>
  </si>
  <si>
    <t>　南 陽 市</t>
  </si>
  <si>
    <t>　高 畠 町</t>
  </si>
  <si>
    <t>　川 西 町</t>
  </si>
  <si>
    <t>　小 国 町</t>
  </si>
  <si>
    <t>　白 鷹 町</t>
  </si>
  <si>
    <t>　飯 豊 町</t>
  </si>
  <si>
    <t>庄内保健所</t>
  </si>
  <si>
    <t>　鶴 岡 市</t>
  </si>
  <si>
    <t>　酒 田 市</t>
  </si>
  <si>
    <t>　立 川 町</t>
  </si>
  <si>
    <t>　余 目 町</t>
  </si>
  <si>
    <t>　藤 島 町</t>
  </si>
  <si>
    <t>　羽 黒 町</t>
  </si>
  <si>
    <t>　櫛 引 町</t>
  </si>
  <si>
    <t>　三 川 町</t>
  </si>
  <si>
    <t>　朝 日 村</t>
  </si>
  <si>
    <t>　温 海 町</t>
  </si>
  <si>
    <t>　遊 佐 町</t>
  </si>
  <si>
    <t>　八 幡 町</t>
  </si>
  <si>
    <t>　松 山 町</t>
  </si>
  <si>
    <t>　平 田 町</t>
  </si>
  <si>
    <t xml:space="preserve">  資料：厚生労働省 ｢医療施設調査」</t>
  </si>
  <si>
    <t>各年10月１日現在</t>
  </si>
  <si>
    <t>平成 15 年</t>
  </si>
  <si>
    <t>　16-7　開設者別病院利用の状況（平成１５年）</t>
  </si>
  <si>
    <t>　１２月３１日現在</t>
  </si>
  <si>
    <t>開設者</t>
  </si>
  <si>
    <t>病床</t>
  </si>
  <si>
    <t>在院患者数</t>
  </si>
  <si>
    <t xml:space="preserve">  新入院</t>
  </si>
  <si>
    <t xml:space="preserve">  退　 院</t>
  </si>
  <si>
    <t>外来患者数</t>
  </si>
  <si>
    <t>病　床</t>
  </si>
  <si>
    <t>年　間</t>
  </si>
  <si>
    <t>1   日</t>
  </si>
  <si>
    <t>利用率</t>
  </si>
  <si>
    <t>延　数</t>
  </si>
  <si>
    <t>平均数</t>
  </si>
  <si>
    <t>（年間総数）</t>
  </si>
  <si>
    <t>（％）</t>
  </si>
  <si>
    <t>総　　　　　　数</t>
  </si>
  <si>
    <t>精神</t>
  </si>
  <si>
    <t>感染症</t>
  </si>
  <si>
    <t>結核</t>
  </si>
  <si>
    <t>療養</t>
  </si>
  <si>
    <t>一般</t>
  </si>
  <si>
    <t>精　神　病　院</t>
  </si>
  <si>
    <t>　 県</t>
  </si>
  <si>
    <t>　 医療法人</t>
  </si>
  <si>
    <t>　 個人</t>
  </si>
  <si>
    <t>一　般　病　院</t>
  </si>
  <si>
    <t xml:space="preserve"> 　厚生労働省</t>
  </si>
  <si>
    <t>　 文部科学省</t>
  </si>
  <si>
    <t>一般</t>
  </si>
  <si>
    <t>療養</t>
  </si>
  <si>
    <t xml:space="preserve"> 　済生会</t>
  </si>
  <si>
    <t xml:space="preserve"> 　共済組合</t>
  </si>
  <si>
    <t>総数</t>
  </si>
  <si>
    <t xml:space="preserve"> 　公益法人</t>
  </si>
  <si>
    <t>月間在院患者延数の1月～12月の合計</t>
  </si>
  <si>
    <t>×１００</t>
  </si>
  <si>
    <t>年間在院患者延数</t>
  </si>
  <si>
    <t>(月間日数×月末病床数)の1月～12月の合計</t>
  </si>
  <si>
    <t xml:space="preserve">  資料：厚生労働省 「医療施設調査」、 「病院報告」</t>
  </si>
  <si>
    <t xml:space="preserve">  患者数（注２）</t>
  </si>
  <si>
    <t>種類</t>
  </si>
  <si>
    <t>　 県（注3）</t>
  </si>
  <si>
    <t>　 市町村（注3）</t>
  </si>
  <si>
    <t xml:space="preserve"> 　医療法人</t>
  </si>
  <si>
    <t xml:space="preserve"> 　その他法人</t>
  </si>
  <si>
    <t>　　　3）開設者区分の県には、県及び市町村から成る一部事務組合を含む。また開設者区分の市町村には、市町村のみから成る一部事務組合を含む。</t>
  </si>
  <si>
    <t>　　　4）その他病床とは経過的旧その他の病床であって、医療法等の一部を改正する法律附則第2条第1項の届出をしていない病床のことである。</t>
  </si>
  <si>
    <t xml:space="preserve">   　　5)病床利用率       ＝</t>
  </si>
  <si>
    <t xml:space="preserve">    １日平均在院患者数＝</t>
  </si>
  <si>
    <t>３６５(年間日数)</t>
  </si>
  <si>
    <t xml:space="preserve">  １日平均外来患者数＝ </t>
  </si>
  <si>
    <t>年間外来患者延数</t>
  </si>
  <si>
    <t>１６－８．特定死因別の月別死亡数及び年齢階級別死亡数(平成14、15年）</t>
  </si>
  <si>
    <t>月　　　別
年齢階級別</t>
  </si>
  <si>
    <t>死亡
総数</t>
  </si>
  <si>
    <t>結核</t>
  </si>
  <si>
    <t>悪　性
新生物</t>
  </si>
  <si>
    <t>糖尿病</t>
  </si>
  <si>
    <t>心疾患
（高血圧
性を除く）</t>
  </si>
  <si>
    <t>高血圧
性疾患</t>
  </si>
  <si>
    <t>脳血管
疾　患</t>
  </si>
  <si>
    <t>肺炎</t>
  </si>
  <si>
    <t>胃潰瘍
及び十二
指腸潰瘍</t>
  </si>
  <si>
    <t>肝疾患</t>
  </si>
  <si>
    <t>腎不全</t>
  </si>
  <si>
    <t>老衰</t>
  </si>
  <si>
    <t>不慮の
事　故</t>
  </si>
  <si>
    <t>自殺</t>
  </si>
  <si>
    <t>平成14年</t>
  </si>
  <si>
    <t>平成15年</t>
  </si>
  <si>
    <t>1月</t>
  </si>
  <si>
    <t>2月</t>
  </si>
  <si>
    <t>3月</t>
  </si>
  <si>
    <t>4月</t>
  </si>
  <si>
    <t>5月</t>
  </si>
  <si>
    <t>6月</t>
  </si>
  <si>
    <t>7月</t>
  </si>
  <si>
    <t>8月</t>
  </si>
  <si>
    <t>9月</t>
  </si>
  <si>
    <t>10月</t>
  </si>
  <si>
    <t>11月</t>
  </si>
  <si>
    <t>12月</t>
  </si>
  <si>
    <t xml:space="preserve">   0～ 4歳</t>
  </si>
  <si>
    <t xml:space="preserve">   5～ 9</t>
  </si>
  <si>
    <t>10～14</t>
  </si>
  <si>
    <t>15～19</t>
  </si>
  <si>
    <t>20～24</t>
  </si>
  <si>
    <t>25～29</t>
  </si>
  <si>
    <t>30～34</t>
  </si>
  <si>
    <t>35～39</t>
  </si>
  <si>
    <t>40～44</t>
  </si>
  <si>
    <t>45～49</t>
  </si>
  <si>
    <t>50～54</t>
  </si>
  <si>
    <t>55～59</t>
  </si>
  <si>
    <t>60～64</t>
  </si>
  <si>
    <t>65～69</t>
  </si>
  <si>
    <t>70～74</t>
  </si>
  <si>
    <t>75～79</t>
  </si>
  <si>
    <t>80～84</t>
  </si>
  <si>
    <t>85～89</t>
  </si>
  <si>
    <t>90～94</t>
  </si>
  <si>
    <t>95歳以上</t>
  </si>
  <si>
    <t xml:space="preserve">  注：特定死因別のため死亡総数と一致しない。</t>
  </si>
  <si>
    <t xml:space="preserve">  資料：厚生労働省 「人口動態統計」</t>
  </si>
  <si>
    <t>病　　類</t>
  </si>
  <si>
    <t>１月</t>
  </si>
  <si>
    <t>２月</t>
  </si>
  <si>
    <t>３月</t>
  </si>
  <si>
    <t>４月</t>
  </si>
  <si>
    <t>５月</t>
  </si>
  <si>
    <t>６月</t>
  </si>
  <si>
    <t>７月</t>
  </si>
  <si>
    <t>８月</t>
  </si>
  <si>
    <t>９月</t>
  </si>
  <si>
    <t>一類感染症</t>
  </si>
  <si>
    <t xml:space="preserve"> - </t>
  </si>
  <si>
    <t>エボラ出血熱</t>
  </si>
  <si>
    <t>－</t>
  </si>
  <si>
    <t>クリミア・コンゴ出血熱</t>
  </si>
  <si>
    <t>マールブルグ病</t>
  </si>
  <si>
    <t>ラッサ熱</t>
  </si>
  <si>
    <t>二類感染症</t>
  </si>
  <si>
    <t>急性灰白髄炎</t>
  </si>
  <si>
    <t>細菌性赤痢</t>
  </si>
  <si>
    <t>－</t>
  </si>
  <si>
    <t>腸チフス</t>
  </si>
  <si>
    <t>三類感染症</t>
  </si>
  <si>
    <t>四類感染症</t>
  </si>
  <si>
    <t>後天性免疫不全症候群</t>
  </si>
  <si>
    <t>梅毒</t>
  </si>
  <si>
    <t>アメーバ赤痢</t>
  </si>
  <si>
    <t>エキノコックス症</t>
  </si>
  <si>
    <t>急性ウイルス性肝炎</t>
  </si>
  <si>
    <t>黄熱</t>
  </si>
  <si>
    <t>オウム病</t>
  </si>
  <si>
    <t>回帰熱</t>
  </si>
  <si>
    <t>Q熱</t>
  </si>
  <si>
    <t>狂犬病</t>
  </si>
  <si>
    <t>クリプトスポリジウム症</t>
  </si>
  <si>
    <t>クロイツフェルト・ヤコブ病</t>
  </si>
  <si>
    <t>劇症型溶血性ﾚﾝｻ球菌感染症</t>
  </si>
  <si>
    <t>－</t>
  </si>
  <si>
    <t>コクシジオイデス症</t>
  </si>
  <si>
    <t>ジアルジア症</t>
  </si>
  <si>
    <t>腎症候性出血熱</t>
  </si>
  <si>
    <t>髄膜炎菌性髄膜炎</t>
  </si>
  <si>
    <t>－</t>
  </si>
  <si>
    <t>先天性風疹症候群</t>
  </si>
  <si>
    <t>炭そ</t>
  </si>
  <si>
    <t>ツツガムシ病</t>
  </si>
  <si>
    <t>デング病</t>
  </si>
  <si>
    <t>日本紅斑熱</t>
  </si>
  <si>
    <t>日本脳炎</t>
  </si>
  <si>
    <t>乳児ボツリヌス症</t>
  </si>
  <si>
    <t>破傷風</t>
  </si>
  <si>
    <t>ﾊﾞﾝｺﾏｲｼﾝ耐性腸球菌感染症</t>
  </si>
  <si>
    <t>ハンタウイルス肺症候群</t>
  </si>
  <si>
    <t>Ｂウイルス病</t>
  </si>
  <si>
    <t>ブルセラ病</t>
  </si>
  <si>
    <t>発疹チフス</t>
  </si>
  <si>
    <t>ライム病</t>
  </si>
  <si>
    <t>レジオネラ症</t>
  </si>
  <si>
    <t>食中毒</t>
  </si>
  <si>
    <t>注：1) 結核の月別の集計は行っていない。  2)疑似患者、健康保菌者を含む。</t>
  </si>
  <si>
    <t>資料：県食品安全対策課、県保健薬務課</t>
  </si>
  <si>
    <t>－</t>
  </si>
  <si>
    <t>ペスト</t>
  </si>
  <si>
    <t>－</t>
  </si>
  <si>
    <t>－</t>
  </si>
  <si>
    <t>－</t>
  </si>
  <si>
    <t>コレラ</t>
  </si>
  <si>
    <t>－</t>
  </si>
  <si>
    <t>ジフテリア</t>
  </si>
  <si>
    <t>－</t>
  </si>
  <si>
    <t>パラチフス</t>
  </si>
  <si>
    <t>腸管出血性大腸菌感染症</t>
  </si>
  <si>
    <t>－</t>
  </si>
  <si>
    <t>－</t>
  </si>
  <si>
    <t>マラリア</t>
  </si>
  <si>
    <t>－</t>
  </si>
  <si>
    <t>－</t>
  </si>
  <si>
    <t>－</t>
  </si>
  <si>
    <t>－</t>
  </si>
  <si>
    <t>－</t>
  </si>
  <si>
    <t>－</t>
  </si>
  <si>
    <t>結　　　核</t>
  </si>
  <si>
    <t>…</t>
  </si>
  <si>
    <t>１６－１０. 保健所別の感染症及び食中毒患者数(平成15年)</t>
  </si>
  <si>
    <t>村山</t>
  </si>
  <si>
    <t>最上</t>
  </si>
  <si>
    <t>置賜</t>
  </si>
  <si>
    <t>庄内</t>
  </si>
  <si>
    <t>劇症型溶血性レンサ球菌感染症</t>
  </si>
  <si>
    <t>バンコマイシン耐性腸球菌感染症</t>
  </si>
  <si>
    <t>資料：県食品安全対策課、県保健薬務課</t>
  </si>
  <si>
    <t>１６－１１.保健所別の感染症及び食中毒り患率(平成15年)</t>
  </si>
  <si>
    <t>単位：人口10万人対</t>
  </si>
  <si>
    <t xml:space="preserve"> -  </t>
  </si>
  <si>
    <t>梅  毒</t>
  </si>
  <si>
    <t>食  中  毒</t>
  </si>
  <si>
    <t>１６－１２．食品群別摂取栄養量(平成11年度）</t>
  </si>
  <si>
    <t>1人1日当たり</t>
  </si>
  <si>
    <t>区　分</t>
  </si>
  <si>
    <t>ビ　　　タ　　　ミ　　　ン</t>
  </si>
  <si>
    <t>摂取量</t>
  </si>
  <si>
    <t>エネルギー</t>
  </si>
  <si>
    <t>たん白質</t>
  </si>
  <si>
    <t>脂　　質</t>
  </si>
  <si>
    <t>炭水化物</t>
  </si>
  <si>
    <t>カルシウム</t>
  </si>
  <si>
    <t>鉄</t>
  </si>
  <si>
    <t>Ａ</t>
  </si>
  <si>
    <r>
      <t>Ｂ</t>
    </r>
    <r>
      <rPr>
        <vertAlign val="subscript"/>
        <sz val="8"/>
        <rFont val="ＭＳ 明朝"/>
        <family val="1"/>
      </rPr>
      <t>１</t>
    </r>
  </si>
  <si>
    <r>
      <t>Ｂ</t>
    </r>
    <r>
      <rPr>
        <vertAlign val="subscript"/>
        <sz val="8"/>
        <rFont val="ＭＳ 明朝"/>
        <family val="1"/>
      </rPr>
      <t>２</t>
    </r>
  </si>
  <si>
    <t>Ｃ</t>
  </si>
  <si>
    <t>食　品</t>
  </si>
  <si>
    <t>ｇ</t>
  </si>
  <si>
    <t>ｋｃａｌ</t>
  </si>
  <si>
    <t>ｍｇ</t>
  </si>
  <si>
    <t>ＩＵ</t>
  </si>
  <si>
    <t>総量</t>
  </si>
  <si>
    <t>米類</t>
  </si>
  <si>
    <t>小麦粉その他穀類</t>
  </si>
  <si>
    <t>いも類</t>
  </si>
  <si>
    <t>砂糖類</t>
  </si>
  <si>
    <t>菓子類</t>
  </si>
  <si>
    <t>油脂類</t>
  </si>
  <si>
    <t>種実類</t>
  </si>
  <si>
    <t>豆類</t>
  </si>
  <si>
    <t>魚介類</t>
  </si>
  <si>
    <t>肉類</t>
  </si>
  <si>
    <t>卵類</t>
  </si>
  <si>
    <t>牛乳</t>
  </si>
  <si>
    <t>乳製品</t>
  </si>
  <si>
    <t>緑黄色野菜</t>
  </si>
  <si>
    <t>その他の野菜</t>
  </si>
  <si>
    <t>（うち漬物）</t>
  </si>
  <si>
    <t>(25.8)</t>
  </si>
  <si>
    <t>(8)</t>
  </si>
  <si>
    <t>(0.4)</t>
  </si>
  <si>
    <t>(0.0)</t>
  </si>
  <si>
    <t>(1.7)</t>
  </si>
  <si>
    <t>(13)</t>
  </si>
  <si>
    <t>(0.2)</t>
  </si>
  <si>
    <t>(31)</t>
  </si>
  <si>
    <t>(0.01)</t>
  </si>
  <si>
    <t>(5)</t>
  </si>
  <si>
    <t>きのこ類</t>
  </si>
  <si>
    <t>果実類</t>
  </si>
  <si>
    <t>海草類</t>
  </si>
  <si>
    <t>調味料</t>
  </si>
  <si>
    <t>（うち酒類）</t>
  </si>
  <si>
    <t>(79.1)</t>
  </si>
  <si>
    <t>(52)</t>
  </si>
  <si>
    <t>(0.3)</t>
  </si>
  <si>
    <t>(0.0)</t>
  </si>
  <si>
    <t>(2.7)</t>
  </si>
  <si>
    <t>(2)</t>
  </si>
  <si>
    <t>(0)</t>
  </si>
  <si>
    <t>(0.00)</t>
  </si>
  <si>
    <t>(0.02)</t>
  </si>
  <si>
    <t>加工食品</t>
  </si>
  <si>
    <t>　　３）栄養摂取状況調査は10～11月中祝祭日を除く１日を任意に定めて行った。</t>
  </si>
  <si>
    <t xml:space="preserve">    ４）四捨五入等の関係上、内訳会計が総数に合わないことがある。</t>
  </si>
  <si>
    <t>資料：県保健薬務課「平成11年度県民栄養調査」</t>
  </si>
  <si>
    <t>１６－１３．傷病分類別・地域別受療率（平成14年）</t>
  </si>
  <si>
    <t>区                             分</t>
  </si>
  <si>
    <t>総       数</t>
  </si>
  <si>
    <t>村       山</t>
  </si>
  <si>
    <t>最       上</t>
  </si>
  <si>
    <t>置       賜</t>
  </si>
  <si>
    <t>庄       内</t>
  </si>
  <si>
    <t>感染症及び寄生虫症</t>
  </si>
  <si>
    <t xml:space="preserve">      結                           核  ( 再 掲 ）</t>
  </si>
  <si>
    <t>新生物</t>
  </si>
  <si>
    <t xml:space="preserve">      悪  性  新  生  物   ( 再 掲 ）</t>
  </si>
  <si>
    <t xml:space="preserve">          胃の悪性新生物 ( 再 掲 ）</t>
  </si>
  <si>
    <t xml:space="preserve">          結腸及び直腸の悪性新生物 ( 再 掲 ）</t>
  </si>
  <si>
    <t xml:space="preserve">          気管、気管支及び肺の悪性新生物 （ 再 掲 ）</t>
  </si>
  <si>
    <t>血液及び造血器の疾患並びに免疫機構の障害</t>
  </si>
  <si>
    <t>内分泌、栄養及び代謝疾患等</t>
  </si>
  <si>
    <t xml:space="preserve">      糖           尿           病    （ 再 掲 ）</t>
  </si>
  <si>
    <t>精神及び行動の障害</t>
  </si>
  <si>
    <t xml:space="preserve">      精  神  分  裂  病  等 ( 再 掲 ）</t>
  </si>
  <si>
    <t>神経系の疾患</t>
  </si>
  <si>
    <t>眼及び付属器の疾患</t>
  </si>
  <si>
    <t>耳及び乳様突起の疾患</t>
  </si>
  <si>
    <t>循環系の疾患</t>
  </si>
  <si>
    <t xml:space="preserve">      高   血   圧   性   疾   患  （ 再 掲 ）</t>
  </si>
  <si>
    <t xml:space="preserve">      心疾患(高血圧性のものを除く）  ( 再 掲 ）</t>
  </si>
  <si>
    <t xml:space="preserve">      脳    血    管    疾    患     ( 再 掲 ）</t>
  </si>
  <si>
    <t>呼吸系の疾患</t>
  </si>
  <si>
    <t xml:space="preserve">      喘　　　　　　　　　　息   ( 再 掲 ）</t>
  </si>
  <si>
    <t>消化器系の疾患</t>
  </si>
  <si>
    <t>皮膚及び皮下組織の疾患</t>
  </si>
  <si>
    <t>筋骨格系及び結合組織の疾患</t>
  </si>
  <si>
    <t>尿路性器系の疾患</t>
  </si>
  <si>
    <t>妊娠、分娩及び産じょく</t>
  </si>
  <si>
    <t>周産期に発生した病態</t>
  </si>
  <si>
    <t>先天奇形、変形及び染色体異常</t>
  </si>
  <si>
    <t>症状、微候等で他に分類されないもの</t>
  </si>
  <si>
    <t>損傷、中毒及びその他の外因の影響</t>
  </si>
  <si>
    <t>健康サービスの利用等</t>
  </si>
  <si>
    <t>注：１）調査の時期は平成14年10月8日(火）～10月10日(木）のうち、医療施設ごとに指定した1日（午前0時～24時）とした。</t>
  </si>
  <si>
    <r>
      <t>　　　　　　　　</t>
    </r>
    <r>
      <rPr>
        <sz val="9"/>
        <rFont val="ＭＳ Ｐ明朝"/>
        <family val="1"/>
      </rPr>
      <t>当該地域の患者数</t>
    </r>
    <r>
      <rPr>
        <sz val="9"/>
        <rFont val="ＭＳ 明朝"/>
        <family val="1"/>
      </rPr>
      <t xml:space="preserve">
　　</t>
    </r>
    <r>
      <rPr>
        <sz val="9"/>
        <rFont val="ＭＳ Ｐ明朝"/>
        <family val="1"/>
      </rPr>
      <t>２）受療率＝　　　　　　　　　　　　　　　×１００，０００</t>
    </r>
    <r>
      <rPr>
        <sz val="9"/>
        <rFont val="ＭＳ 明朝"/>
        <family val="1"/>
      </rPr>
      <t xml:space="preserve">
　　　　　　　　</t>
    </r>
    <r>
      <rPr>
        <sz val="9"/>
        <rFont val="ＭＳ Ｐ明朝"/>
        <family val="1"/>
      </rPr>
      <t>当該地域の人口</t>
    </r>
    <r>
      <rPr>
        <sz val="9"/>
        <rFont val="ＭＳ 明朝"/>
        <family val="1"/>
      </rPr>
      <t xml:space="preserve">      </t>
    </r>
  </si>
  <si>
    <t>資料：県健康福祉企画課「平成14年山形県患者調査」</t>
  </si>
  <si>
    <t>基本健康診査</t>
  </si>
  <si>
    <t>市町村名</t>
  </si>
  <si>
    <t>対象
者数</t>
  </si>
  <si>
    <t>受診
者数</t>
  </si>
  <si>
    <t>受診率</t>
  </si>
  <si>
    <t>山 形 市</t>
  </si>
  <si>
    <t>上 山 市</t>
  </si>
  <si>
    <t>天 童 市</t>
  </si>
  <si>
    <t>山 辺 町</t>
  </si>
  <si>
    <t>中 山 町</t>
  </si>
  <si>
    <t>河 北 町</t>
  </si>
  <si>
    <t>西 川 町</t>
  </si>
  <si>
    <t>朝 日 町</t>
  </si>
  <si>
    <t>大 江 町</t>
  </si>
  <si>
    <t>村 山 市</t>
  </si>
  <si>
    <t>東 根 市</t>
  </si>
  <si>
    <t>新 庄 市</t>
  </si>
  <si>
    <t>金 山 町</t>
  </si>
  <si>
    <t>最 上 町</t>
  </si>
  <si>
    <t>舟 形 町</t>
  </si>
  <si>
    <t>大 蔵 村</t>
  </si>
  <si>
    <t>鮭 川 村</t>
  </si>
  <si>
    <t>戸 沢 村</t>
  </si>
  <si>
    <t>米 沢 市</t>
  </si>
  <si>
    <t>南 陽 市</t>
  </si>
  <si>
    <t>高 畠 町</t>
  </si>
  <si>
    <t>川 西 町</t>
  </si>
  <si>
    <t>長 井 市</t>
  </si>
  <si>
    <t>小 国 町</t>
  </si>
  <si>
    <t>白 鷹 町</t>
  </si>
  <si>
    <t>飯 豊 町</t>
  </si>
  <si>
    <t>鶴 岡 市</t>
  </si>
  <si>
    <t>藤 島 町</t>
  </si>
  <si>
    <t>羽 黒 町</t>
  </si>
  <si>
    <t>櫛 引 町</t>
  </si>
  <si>
    <t>三 川 町</t>
  </si>
  <si>
    <t>朝 日 村</t>
  </si>
  <si>
    <t>温 海 町</t>
  </si>
  <si>
    <t>酒 田 市</t>
  </si>
  <si>
    <t>立 川 町</t>
  </si>
  <si>
    <t>余 目 町</t>
  </si>
  <si>
    <t>遊 佐 町</t>
  </si>
  <si>
    <t>八 幡 町</t>
  </si>
  <si>
    <t>松 山 町</t>
  </si>
  <si>
    <t>平 田 町</t>
  </si>
  <si>
    <t>１６－１４．健康診査受診状況 （平成15年度）</t>
  </si>
  <si>
    <t>総  　　数</t>
  </si>
  <si>
    <t>資料：県保健薬務課</t>
  </si>
  <si>
    <t>（１）市町村別ごみ処理状況</t>
  </si>
  <si>
    <t>市町村別</t>
  </si>
  <si>
    <t>計画処理</t>
  </si>
  <si>
    <t>市町村による処理量（ごみ質別内訳 ）</t>
  </si>
  <si>
    <t>排出別内訳</t>
  </si>
  <si>
    <t>焼　却</t>
  </si>
  <si>
    <t>焼却施設以</t>
  </si>
  <si>
    <t>資源化施設</t>
  </si>
  <si>
    <t>区域内人口</t>
  </si>
  <si>
    <t>可燃ごみ</t>
  </si>
  <si>
    <t>不燃ごみ</t>
  </si>
  <si>
    <t>資源ごみ</t>
  </si>
  <si>
    <t>直搬ごみ</t>
  </si>
  <si>
    <t>粗大ごみ</t>
  </si>
  <si>
    <t>生活系</t>
  </si>
  <si>
    <t>事業系</t>
  </si>
  <si>
    <t>一日一人</t>
  </si>
  <si>
    <t>施設計</t>
  </si>
  <si>
    <t>外の処理</t>
  </si>
  <si>
    <t>資源化量</t>
  </si>
  <si>
    <t>（人）</t>
  </si>
  <si>
    <t>（t）</t>
  </si>
  <si>
    <t>（g）</t>
  </si>
  <si>
    <t>施設計（t）</t>
  </si>
  <si>
    <t>総　　数</t>
  </si>
  <si>
    <t xml:space="preserve"> 山形組合</t>
  </si>
  <si>
    <t xml:space="preserve"> 山形市</t>
  </si>
  <si>
    <t xml:space="preserve"> 上山市</t>
  </si>
  <si>
    <t xml:space="preserve"> 山辺町</t>
  </si>
  <si>
    <t xml:space="preserve"> 中山町</t>
  </si>
  <si>
    <t xml:space="preserve"> 西村山組合</t>
  </si>
  <si>
    <t xml:space="preserve"> 寒河江市</t>
  </si>
  <si>
    <t xml:space="preserve"> 西川町</t>
  </si>
  <si>
    <t xml:space="preserve"> 朝日町</t>
  </si>
  <si>
    <t xml:space="preserve"> 大江町</t>
  </si>
  <si>
    <t xml:space="preserve"> 東根組合</t>
  </si>
  <si>
    <t xml:space="preserve"> 村山市</t>
  </si>
  <si>
    <t xml:space="preserve"> 天童市</t>
  </si>
  <si>
    <t xml:space="preserve"> 東根市</t>
  </si>
  <si>
    <t xml:space="preserve"> 河北町</t>
  </si>
  <si>
    <t xml:space="preserve"> 尾花沢組合</t>
  </si>
  <si>
    <t xml:space="preserve"> 尾花沢市</t>
  </si>
  <si>
    <t xml:space="preserve"> 大石田町</t>
  </si>
  <si>
    <t xml:space="preserve"> 最上組合</t>
  </si>
  <si>
    <t xml:space="preserve"> 新庄市</t>
  </si>
  <si>
    <t xml:space="preserve"> 金山町</t>
  </si>
  <si>
    <t xml:space="preserve"> 最上町</t>
  </si>
  <si>
    <t xml:space="preserve"> 舟形町</t>
  </si>
  <si>
    <t xml:space="preserve"> 真室川町</t>
  </si>
  <si>
    <t xml:space="preserve"> 大蔵村</t>
  </si>
  <si>
    <t xml:space="preserve"> 鮭川村</t>
  </si>
  <si>
    <t xml:space="preserve"> 戸沢村</t>
  </si>
  <si>
    <t xml:space="preserve"> 置賜組合</t>
  </si>
  <si>
    <t xml:space="preserve"> 米沢市</t>
  </si>
  <si>
    <t xml:space="preserve"> 長井市</t>
  </si>
  <si>
    <t xml:space="preserve"> 南陽市</t>
  </si>
  <si>
    <t xml:space="preserve"> 高畠町</t>
  </si>
  <si>
    <t xml:space="preserve"> 川西町</t>
  </si>
  <si>
    <t xml:space="preserve"> 小国町</t>
  </si>
  <si>
    <t xml:space="preserve"> 白鷹町</t>
  </si>
  <si>
    <t xml:space="preserve"> 飯豊町</t>
  </si>
  <si>
    <t xml:space="preserve"> 鶴岡組合</t>
  </si>
  <si>
    <t xml:space="preserve"> 鶴岡市</t>
  </si>
  <si>
    <t xml:space="preserve"> 藤島町</t>
  </si>
  <si>
    <t xml:space="preserve"> 羽黒町</t>
  </si>
  <si>
    <t xml:space="preserve"> 櫛引町</t>
  </si>
  <si>
    <t xml:space="preserve"> 三川町</t>
  </si>
  <si>
    <t xml:space="preserve"> 朝日村</t>
  </si>
  <si>
    <t xml:space="preserve"> 温海町</t>
  </si>
  <si>
    <t xml:space="preserve"> 酒田組合</t>
  </si>
  <si>
    <t xml:space="preserve"> 酒田市</t>
  </si>
  <si>
    <t xml:space="preserve"> 立川町</t>
  </si>
  <si>
    <t xml:space="preserve"> 余目町</t>
  </si>
  <si>
    <t xml:space="preserve"> 遊佐町</t>
  </si>
  <si>
    <t xml:space="preserve"> 八幡町</t>
  </si>
  <si>
    <t xml:space="preserve"> 松山町</t>
  </si>
  <si>
    <t xml:space="preserve"> 平田町</t>
  </si>
  <si>
    <t>資料：県環境整備課</t>
  </si>
  <si>
    <t>１６－１５．一般廃棄物処理状況（平成14年度）</t>
  </si>
  <si>
    <t>平成15年3月31日現在</t>
  </si>
  <si>
    <t>計画処理
区域内人
口（人）</t>
  </si>
  <si>
    <t xml:space="preserve">水洗化人口 </t>
  </si>
  <si>
    <t>非水洗化人口</t>
  </si>
  <si>
    <t>し尿処理の内訳</t>
  </si>
  <si>
    <t>公共下
水道人
口(人)</t>
  </si>
  <si>
    <t>浄化槽人口(人）</t>
  </si>
  <si>
    <t>計</t>
  </si>
  <si>
    <t>計画収
集人口</t>
  </si>
  <si>
    <t>自家処
理人口</t>
  </si>
  <si>
    <t>生し尿</t>
  </si>
  <si>
    <t>浄化槽
汚泥</t>
  </si>
  <si>
    <t>うち農業</t>
  </si>
  <si>
    <t>浄化槽</t>
  </si>
  <si>
    <t>集落排水</t>
  </si>
  <si>
    <t>(人）</t>
  </si>
  <si>
    <t>( kl ）</t>
  </si>
  <si>
    <t xml:space="preserve">（２）市町村別し尿処理状況 </t>
  </si>
  <si>
    <t xml:space="preserve">平成15年3月31日現在 </t>
  </si>
  <si>
    <t>水洗
化率</t>
  </si>
  <si>
    <t>合　併</t>
  </si>
  <si>
    <t>単　独</t>
  </si>
  <si>
    <t>小　計</t>
  </si>
  <si>
    <t>１６－１７．公害苦情件数（平成13～15年度）</t>
  </si>
  <si>
    <t>（１）苦情の受理及び処理件数</t>
  </si>
  <si>
    <t>年度別</t>
  </si>
  <si>
    <t>受　　　理　　　件　　　数</t>
  </si>
  <si>
    <t>処　　　理　　　件　　　数</t>
  </si>
  <si>
    <t>新規
直接
受理</t>
  </si>
  <si>
    <t>他から移送</t>
  </si>
  <si>
    <t>前年度
か　ら
繰　越</t>
  </si>
  <si>
    <t>直　接
処　理
(解決)</t>
  </si>
  <si>
    <t>他へ移送</t>
  </si>
  <si>
    <t>翌年度
へ繰越</t>
  </si>
  <si>
    <t>国 等 の
機関から</t>
  </si>
  <si>
    <t>警察へ</t>
  </si>
  <si>
    <t>国等の
機関へ</t>
  </si>
  <si>
    <t>平成13年度</t>
  </si>
  <si>
    <t>平成14年度</t>
  </si>
  <si>
    <t>平成15年度</t>
  </si>
  <si>
    <t>資料：県環境企画課　（２）～（５）についても同じ</t>
  </si>
  <si>
    <t>警察
から</t>
  </si>
  <si>
    <t>（２）苦情の種類別新規直接受理件数</t>
  </si>
  <si>
    <t>典　　　型　　　７　　　公　　　害</t>
  </si>
  <si>
    <t>典型７公害
以外の苦情</t>
  </si>
  <si>
    <t>大気汚染</t>
  </si>
  <si>
    <t>水質汚濁</t>
  </si>
  <si>
    <t>土壌汚染</t>
  </si>
  <si>
    <t>騒音</t>
  </si>
  <si>
    <t>振動</t>
  </si>
  <si>
    <t>地盤沈下</t>
  </si>
  <si>
    <t>悪臭</t>
  </si>
  <si>
    <t>平成13年度</t>
  </si>
  <si>
    <t>-</t>
  </si>
  <si>
    <t>（３）被害の発生地域別新規直接受理件数(典型７公害）</t>
  </si>
  <si>
    <t>都　市　計　画　法　に　よ　る　都　市　計　画　区　域</t>
  </si>
  <si>
    <t>都市計画区域
以外の地域</t>
  </si>
  <si>
    <t>住居地域</t>
  </si>
  <si>
    <t>近　　隣
商業地域</t>
  </si>
  <si>
    <t>商業地域</t>
  </si>
  <si>
    <t>準工業地域</t>
  </si>
  <si>
    <t>工業地域</t>
  </si>
  <si>
    <t>工　　業
専用地域</t>
  </si>
  <si>
    <t>調整区域</t>
  </si>
  <si>
    <t>（４）公害の発生源発生場所別新規直接受理件数（典型７公害）</t>
  </si>
  <si>
    <t>公 害 発 生 源  ・  発 生 場 所 別</t>
  </si>
  <si>
    <t>平成15年度
件         数</t>
  </si>
  <si>
    <t>総　　　　　　　　　　　　数</t>
  </si>
  <si>
    <t xml:space="preserve">    製       造       事       業       所</t>
  </si>
  <si>
    <t xml:space="preserve">    サ       ー       ビ       ス        業</t>
  </si>
  <si>
    <t xml:space="preserve">      食    料    品   ・   飲    料   等</t>
  </si>
  <si>
    <t xml:space="preserve">      卸     売     ・     小     売     業</t>
  </si>
  <si>
    <t xml:space="preserve">      繊          維         工          業</t>
  </si>
  <si>
    <t xml:space="preserve">      飲 食 店  ・  飲 食 店 カ ラ オ ケ</t>
  </si>
  <si>
    <t xml:space="preserve">      木     材     ・    木     製     品</t>
  </si>
  <si>
    <t xml:space="preserve">      クリーニング ・  理美容 ・ 浴場業</t>
  </si>
  <si>
    <t xml:space="preserve">      パ  ル  プ ・ 紙 ・ 紙  加  工  品</t>
  </si>
  <si>
    <t xml:space="preserve">      旅館 ・ その他の宿泊所 ・娯楽業</t>
  </si>
  <si>
    <t xml:space="preserve">      出         版  ・  印              刷</t>
  </si>
  <si>
    <t xml:space="preserve">      自動車整備・機械・家具等修理業</t>
  </si>
  <si>
    <t xml:space="preserve">        化学工 業 ・プラスチック・ゴム製品</t>
  </si>
  <si>
    <t xml:space="preserve">      廃     棄     物     処     理    業</t>
  </si>
  <si>
    <t xml:space="preserve">      窯    業    ・    土   石   製   品</t>
  </si>
  <si>
    <t xml:space="preserve">      医          療          業          等</t>
  </si>
  <si>
    <t xml:space="preserve">      鉄鋼  ・  非鉄金属  ・  金属製品</t>
  </si>
  <si>
    <t xml:space="preserve">      教  育  ・  学  術  研  究  機  関</t>
  </si>
  <si>
    <t xml:space="preserve">      機          械         器          具</t>
  </si>
  <si>
    <t xml:space="preserve">      その他のサービス業(公務を含む）</t>
  </si>
  <si>
    <t xml:space="preserve">      そ の 他 の  製  造  事  業  所</t>
  </si>
  <si>
    <t xml:space="preserve">      専　　門　　サ　　ー　　ビ　　ス　業</t>
  </si>
  <si>
    <t xml:space="preserve">    耕種 ・ 畜産 ・ 養蚕農業 ・ 林業等</t>
  </si>
  <si>
    <t xml:space="preserve">    家  庭  生  活  ( ペ ッ ト を 含 む ）</t>
  </si>
  <si>
    <t xml:space="preserve">    鉱                                      業</t>
  </si>
  <si>
    <t xml:space="preserve">    事                 務                 所</t>
  </si>
  <si>
    <t xml:space="preserve">    電   気  ・  ガ   ス  ・  水 道 業 等</t>
  </si>
  <si>
    <t xml:space="preserve">    道路 ・空地 ・公園 ・神社 ・寺院等</t>
  </si>
  <si>
    <t xml:space="preserve">    工                  事                 業</t>
  </si>
  <si>
    <t xml:space="preserve">    そ                 の                 他</t>
  </si>
  <si>
    <t xml:space="preserve">    道  路  旅  客  ・  貨 物  運 送 等</t>
  </si>
  <si>
    <t xml:space="preserve">    不                                     明</t>
  </si>
  <si>
    <t>（５）被害の種類別新規直接受理件数(典型７公害）</t>
  </si>
  <si>
    <t>年　度　別</t>
  </si>
  <si>
    <t>健         康</t>
  </si>
  <si>
    <t>財         産</t>
  </si>
  <si>
    <t>動  ・  植  物</t>
  </si>
  <si>
    <t>感覚的・心理的</t>
  </si>
  <si>
    <t>そ    の    他</t>
  </si>
  <si>
    <t>１６－１８．理容所・美容所・旅館業・公衆浴場等施設数（平成8～15年度）</t>
  </si>
  <si>
    <t>施　　設　　別</t>
  </si>
  <si>
    <t>８年度</t>
  </si>
  <si>
    <t>９年度</t>
  </si>
  <si>
    <t>10年度</t>
  </si>
  <si>
    <t>11年度</t>
  </si>
  <si>
    <t>12年度</t>
  </si>
  <si>
    <t>13年度</t>
  </si>
  <si>
    <t>14年度</t>
  </si>
  <si>
    <t>15年度</t>
  </si>
  <si>
    <t>　理　　容　　所</t>
  </si>
  <si>
    <t>　美　　容　　所</t>
  </si>
  <si>
    <t>　クリーニング所</t>
  </si>
  <si>
    <t>　興　　行　　場</t>
  </si>
  <si>
    <t>　旅　　館　　業</t>
  </si>
  <si>
    <t>　公　衆　浴　場</t>
  </si>
  <si>
    <t>注：１）旅館業にはホテル営業・簡易宿所営業及び下宿営業を含む。</t>
  </si>
  <si>
    <t>　　２）公衆浴場は公衆浴場法第2条第1項の規定により、知事が許可した公衆浴場である。</t>
  </si>
  <si>
    <t>１６－１９．従業理容師・美容師・クリーニング師(平成8～15年度）</t>
  </si>
  <si>
    <t>種　　　　　別</t>
  </si>
  <si>
    <t>12年度</t>
  </si>
  <si>
    <t>13年度</t>
  </si>
  <si>
    <t>14年度</t>
  </si>
  <si>
    <t>15年度</t>
  </si>
  <si>
    <t>　理　　容　　師</t>
  </si>
  <si>
    <t>　美　　容　　師</t>
  </si>
  <si>
    <t>　クリーニング師</t>
  </si>
  <si>
    <t>１６－１．医師、歯科医師及び薬剤師数（平成12、14年）</t>
  </si>
  <si>
    <t>平成14年</t>
  </si>
  <si>
    <t>注：従業地による数値である。人口１０万対率算出に用いた人口は、該当年１０月１日現在の総務省発表推計人口である。</t>
  </si>
  <si>
    <t>資料：厚生労働省「医師・歯科医師・薬剤師調査」　（２）～（４）についても同じ</t>
  </si>
  <si>
    <t>平成14年</t>
  </si>
  <si>
    <t>年     別</t>
  </si>
  <si>
    <t>総　　数</t>
  </si>
  <si>
    <t>平成12 年</t>
  </si>
  <si>
    <t>平成12 年</t>
  </si>
  <si>
    <t>注：｢その他」 は医師の資格を要しない業務に従事している者等をいう。</t>
  </si>
  <si>
    <t>１６－７．開設者別病院利用の状況（平成15年）</t>
  </si>
  <si>
    <t>１６－１１．保健所別の感染症及び食中毒り患率(平成15年)</t>
  </si>
  <si>
    <t>１６－３．医療関係者数(平成12、14年）</t>
  </si>
  <si>
    <t>１６－４．保健所別の麻薬取扱者数(平成15年度）</t>
  </si>
  <si>
    <t>１６－５．保健所別の薬局及び医薬品等製造・販売業者数（平成15年度）</t>
  </si>
  <si>
    <t>１６－８．特定死因別の月別死亡数及び年齢階級別死亡数(平成14、15年）</t>
  </si>
  <si>
    <t>１６－９．感染症及び食中毒患者数 -病類･月別-  (平成15年)</t>
  </si>
  <si>
    <t>１６－１２．食品群別摂取栄養量(平成11年度）</t>
  </si>
  <si>
    <t>１６－１４．健康診査受診状況 （平成15年度）</t>
  </si>
  <si>
    <t>１６－１５．一般廃棄物処理状況（平成14年度）</t>
  </si>
  <si>
    <t>１６－１７．公害苦情件数（平成13～15年度）</t>
  </si>
  <si>
    <t>１６－１８．理容所・美容所・旅館業・公衆浴場等施設数（平成8～15年度）</t>
  </si>
  <si>
    <t>１６－１９．従業理容師・美容師・クリーニング師(平成8～15年度）</t>
  </si>
  <si>
    <t>１６－１．医師、歯科医師及び薬剤師数（平成12、14年）</t>
  </si>
  <si>
    <t>資料：県健康福祉企画課 「医師、歯科医師、薬剤師調査」、 「衛生行政報告例 」、 「病院報告」</t>
  </si>
  <si>
    <t>　注：１）　平成13年3月の「医療法等の一部を改正する法律」の施行により、「その他の病床」（療養病床群を含む。）は「療養病床」及び「一般病床」に区分され、経過措置期間満了後の平成15年9月から病床の区別は「精神病床」、「感染病床」、「結核病床」、「療養病床」及び「一般病床」に改められた。したがって、平成15年の年間数は、経過措置期間（平成15年1月～8月）を含むため、 経過措置期間中の一般病床には経過的旧療養型病床群を除く経過的旧その他の病床を含み、療養病床には、経過的旧療養型病床群を含む。</t>
  </si>
  <si>
    <r>
      <t>　１６－９.　感染症及び食中毒患者数 -病類･月別-</t>
    </r>
    <r>
      <rPr>
        <sz val="12"/>
        <rFont val="ＭＳ Ｐゴシック"/>
        <family val="3"/>
      </rPr>
      <t xml:space="preserve">  (平成15年)</t>
    </r>
  </si>
  <si>
    <t>食　中　毒</t>
  </si>
  <si>
    <t xml:space="preserve"> -  </t>
  </si>
  <si>
    <t xml:space="preserve"> -  </t>
  </si>
  <si>
    <t xml:space="preserve"> -  </t>
  </si>
  <si>
    <t xml:space="preserve"> -  </t>
  </si>
  <si>
    <t xml:space="preserve"> -  </t>
  </si>
  <si>
    <t>アメーバ赤痢</t>
  </si>
  <si>
    <t xml:space="preserve"> -  </t>
  </si>
  <si>
    <t xml:space="preserve"> -  </t>
  </si>
  <si>
    <t xml:space="preserve"> -  </t>
  </si>
  <si>
    <t xml:space="preserve"> -  </t>
  </si>
  <si>
    <t>非定型抗酸菌陽性を含む　</t>
  </si>
  <si>
    <t>注：１）調味料のうちドレッシング、マヨネーズは油脂類に含めた。　　２）乳類のうち乳酸菌飲料は嗜好飲料類に含めた。</t>
  </si>
  <si>
    <t>嗜好飲料</t>
  </si>
  <si>
    <t>注：人口は平成１４年１０月１日現在。</t>
  </si>
  <si>
    <t>　　３）平成８年度は各年12月31日現在、９年度以降は各年度３月31日現在。</t>
  </si>
  <si>
    <t>資料：県健康福祉企画課「衛生行政報告例」</t>
  </si>
  <si>
    <t>注：平成８年度は各年12月31日現在、９年度以降は各年度３月31日現在。</t>
  </si>
  <si>
    <t>資料：県健康福祉企画課「衛生行政報告例」</t>
  </si>
  <si>
    <t>　　　2）療養病床及び療養型病床群の新入院患者数には同一医療機関内の他の病床から移された患者数を、退院患者数には同一医療機関内の他の</t>
  </si>
  <si>
    <t xml:space="preserve">          病床へ移された患者数を含まない。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</si>
</sst>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
    <numFmt numFmtId="178" formatCode="#,##0_);\(#,##0\)"/>
    <numFmt numFmtId="179" formatCode="_-* #,##0_-;\-* #,##0_-;_-* &quot;-&quot;_-;_-@_-"/>
    <numFmt numFmtId="180" formatCode="_-* #,##0.0_-;\-* #,##0.0_-;_-* &quot;-&quot;?_-;_-@_-"/>
    <numFmt numFmtId="181" formatCode="_ * #,##0.0_ ;_ * \-#,##0.0_ ;_ * &quot;-&quot;?_ ;_ @_ "/>
    <numFmt numFmtId="182" formatCode="#,##0.0"/>
    <numFmt numFmtId="183" formatCode="#,##0_);[Red]\(#,##0\)"/>
    <numFmt numFmtId="184" formatCode="#,##0.0_);[Red]\(#,##0.0\)"/>
  </numFmts>
  <fonts count="27">
    <font>
      <sz val="11"/>
      <name val="ＭＳ Ｐゴシック"/>
      <family val="3"/>
    </font>
    <font>
      <sz val="6"/>
      <name val="ＭＳ Ｐゴシック"/>
      <family val="3"/>
    </font>
    <font>
      <sz val="10"/>
      <name val="ＭＳ Ｐ明朝"/>
      <family val="1"/>
    </font>
    <font>
      <sz val="12"/>
      <name val="ＭＳ 明朝"/>
      <family val="1"/>
    </font>
    <font>
      <sz val="10"/>
      <name val="ＭＳ 明朝"/>
      <family val="1"/>
    </font>
    <font>
      <sz val="9"/>
      <name val="ＭＳ 明朝"/>
      <family val="1"/>
    </font>
    <font>
      <sz val="10"/>
      <name val="ＭＳ ゴシック"/>
      <family val="3"/>
    </font>
    <font>
      <b/>
      <sz val="10"/>
      <name val="ＭＳ 明朝"/>
      <family val="1"/>
    </font>
    <font>
      <sz val="8"/>
      <name val="ＭＳ 明朝"/>
      <family val="1"/>
    </font>
    <font>
      <sz val="9"/>
      <name val="ＭＳ Ｐ明朝"/>
      <family val="1"/>
    </font>
    <font>
      <sz val="9"/>
      <name val="ＭＳ ゴシック"/>
      <family val="3"/>
    </font>
    <font>
      <u val="single"/>
      <sz val="11"/>
      <color indexed="12"/>
      <name val="ＭＳ Ｐゴシック"/>
      <family val="3"/>
    </font>
    <font>
      <u val="single"/>
      <sz val="11"/>
      <color indexed="36"/>
      <name val="ＭＳ Ｐゴシック"/>
      <family val="3"/>
    </font>
    <font>
      <sz val="14"/>
      <name val="ＭＳ 明朝"/>
      <family val="1"/>
    </font>
    <font>
      <b/>
      <sz val="11"/>
      <name val="ＭＳ Ｐゴシック"/>
      <family val="3"/>
    </font>
    <font>
      <sz val="6"/>
      <name val="ＭＳ Ｐ明朝"/>
      <family val="1"/>
    </font>
    <font>
      <sz val="11"/>
      <name val="ＭＳ Ｐ明朝"/>
      <family val="1"/>
    </font>
    <font>
      <sz val="7"/>
      <name val="ＭＳ Ｐ明朝"/>
      <family val="1"/>
    </font>
    <font>
      <sz val="11"/>
      <name val="ＭＳ 明朝"/>
      <family val="1"/>
    </font>
    <font>
      <sz val="11"/>
      <name val="ＭＳ ゴシック"/>
      <family val="3"/>
    </font>
    <font>
      <vertAlign val="subscript"/>
      <sz val="8"/>
      <name val="ＭＳ 明朝"/>
      <family val="1"/>
    </font>
    <font>
      <b/>
      <sz val="10"/>
      <name val="ＭＳ Ｐ明朝"/>
      <family val="1"/>
    </font>
    <font>
      <b/>
      <sz val="9"/>
      <name val="ＭＳ ゴシック"/>
      <family val="3"/>
    </font>
    <font>
      <b/>
      <sz val="10"/>
      <name val="ＭＳ ゴシック"/>
      <family val="3"/>
    </font>
    <font>
      <sz val="10"/>
      <name val="ＭＳ Ｐゴシック"/>
      <family val="3"/>
    </font>
    <font>
      <sz val="8"/>
      <name val="ＭＳ Ｐ明朝"/>
      <family val="1"/>
    </font>
    <font>
      <sz val="12"/>
      <name val="ＭＳ Ｐゴシック"/>
      <family val="3"/>
    </font>
  </fonts>
  <fills count="2">
    <fill>
      <patternFill/>
    </fill>
    <fill>
      <patternFill patternType="gray125"/>
    </fill>
  </fills>
  <borders count="112">
    <border>
      <left/>
      <right/>
      <top/>
      <bottom/>
      <diagonal/>
    </border>
    <border>
      <left>
        <color indexed="63"/>
      </left>
      <right>
        <color indexed="63"/>
      </right>
      <top>
        <color indexed="63"/>
      </top>
      <bottom style="thin"/>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style="hair"/>
    </border>
    <border>
      <left>
        <color indexed="63"/>
      </left>
      <right style="thin"/>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thin"/>
      <top>
        <color indexed="63"/>
      </top>
      <bottom style="thin"/>
    </border>
    <border>
      <left style="hair"/>
      <right style="hair"/>
      <top>
        <color indexed="63"/>
      </top>
      <bottom style="thin"/>
    </border>
    <border>
      <left style="thin"/>
      <right style="thin"/>
      <top>
        <color indexed="63"/>
      </top>
      <bottom style="double"/>
    </border>
    <border>
      <left>
        <color indexed="63"/>
      </left>
      <right>
        <color indexed="63"/>
      </right>
      <top>
        <color indexed="63"/>
      </top>
      <bottom style="double"/>
    </border>
    <border>
      <left>
        <color indexed="63"/>
      </left>
      <right style="hair"/>
      <top>
        <color indexed="63"/>
      </top>
      <bottom style="double"/>
    </border>
    <border>
      <left>
        <color indexed="63"/>
      </left>
      <right style="thin"/>
      <top>
        <color indexed="63"/>
      </top>
      <bottom style="double"/>
    </border>
    <border>
      <left>
        <color indexed="63"/>
      </left>
      <right>
        <color indexed="63"/>
      </right>
      <top style="thin"/>
      <bottom style="hair"/>
    </border>
    <border>
      <left style="hair"/>
      <right style="hair"/>
      <top>
        <color indexed="63"/>
      </top>
      <bottom>
        <color indexed="63"/>
      </bottom>
    </border>
    <border>
      <left style="hair"/>
      <right style="thin"/>
      <top>
        <color indexed="63"/>
      </top>
      <bottom style="thin"/>
    </border>
    <border>
      <left style="hair"/>
      <right>
        <color indexed="63"/>
      </right>
      <top>
        <color indexed="63"/>
      </top>
      <bottom>
        <color indexed="63"/>
      </bottom>
    </border>
    <border>
      <left style="thin"/>
      <right>
        <color indexed="63"/>
      </right>
      <top>
        <color indexed="63"/>
      </top>
      <bottom>
        <color indexed="63"/>
      </bottom>
    </border>
    <border>
      <left style="thin"/>
      <right style="thin"/>
      <top style="thin"/>
      <bottom style="thin"/>
    </border>
    <border>
      <left style="thin"/>
      <right style="hair"/>
      <top style="thin"/>
      <bottom style="thin"/>
    </border>
    <border>
      <left style="hair"/>
      <right style="hair"/>
      <top style="thin"/>
      <bottom style="thin"/>
    </border>
    <border>
      <left style="hair"/>
      <right>
        <color indexed="63"/>
      </right>
      <top style="thin"/>
      <bottom style="thin"/>
    </border>
    <border>
      <left>
        <color indexed="63"/>
      </left>
      <right style="hair"/>
      <top style="thin"/>
      <bottom style="thin"/>
    </border>
    <border>
      <left style="hair"/>
      <right>
        <color indexed="63"/>
      </right>
      <top>
        <color indexed="63"/>
      </top>
      <bottom style="thin"/>
    </border>
    <border>
      <left style="hair"/>
      <right style="thin"/>
      <top style="thin"/>
      <bottom style="thin"/>
    </border>
    <border>
      <left>
        <color indexed="63"/>
      </left>
      <right>
        <color indexed="63"/>
      </right>
      <top style="thin"/>
      <bottom>
        <color indexed="63"/>
      </bottom>
    </border>
    <border>
      <left style="hair"/>
      <right style="hair"/>
      <top style="thin"/>
      <bottom>
        <color indexed="63"/>
      </bottom>
    </border>
    <border>
      <left style="thin"/>
      <right style="thin"/>
      <top>
        <color indexed="63"/>
      </top>
      <bottom style="thin"/>
    </border>
    <border>
      <left style="thin"/>
      <right style="hair"/>
      <top>
        <color indexed="63"/>
      </top>
      <bottom style="thin"/>
    </border>
    <border>
      <left style="thin"/>
      <right style="hair"/>
      <top>
        <color indexed="63"/>
      </top>
      <bottom style="medium"/>
    </border>
    <border>
      <left>
        <color indexed="63"/>
      </left>
      <right style="hair"/>
      <top>
        <color indexed="63"/>
      </top>
      <bottom style="medium"/>
    </border>
    <border>
      <left>
        <color indexed="63"/>
      </left>
      <right>
        <color indexed="63"/>
      </right>
      <top>
        <color indexed="63"/>
      </top>
      <bottom style="medium"/>
    </border>
    <border>
      <left>
        <color indexed="63"/>
      </left>
      <right style="hair"/>
      <top style="double"/>
      <bottom style="thin"/>
    </border>
    <border>
      <left>
        <color indexed="63"/>
      </left>
      <right style="thin"/>
      <top>
        <color indexed="63"/>
      </top>
      <bottom style="medium"/>
    </border>
    <border>
      <left style="hair"/>
      <right style="thin"/>
      <top>
        <color indexed="63"/>
      </top>
      <bottom>
        <color indexed="63"/>
      </bottom>
    </border>
    <border>
      <left style="thin"/>
      <right style="thin"/>
      <top>
        <color indexed="63"/>
      </top>
      <bottom>
        <color indexed="63"/>
      </bottom>
    </border>
    <border>
      <left>
        <color indexed="63"/>
      </left>
      <right style="thin"/>
      <top style="thin"/>
      <bottom style="thin"/>
    </border>
    <border>
      <left style="thin"/>
      <right style="hair"/>
      <top style="thin"/>
      <bottom>
        <color indexed="63"/>
      </bottom>
    </border>
    <border>
      <left>
        <color indexed="63"/>
      </left>
      <right style="hair"/>
      <top style="thin"/>
      <bottom>
        <color indexed="63"/>
      </bottom>
    </border>
    <border>
      <left>
        <color indexed="63"/>
      </left>
      <right style="thin"/>
      <top style="thin"/>
      <bottom>
        <color indexed="63"/>
      </bottom>
    </border>
    <border>
      <left style="thin"/>
      <right style="hair"/>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
      <left style="thin"/>
      <right style="thin"/>
      <top style="thin"/>
      <bottom>
        <color indexed="63"/>
      </bottom>
    </border>
    <border>
      <left style="thin"/>
      <right>
        <color indexed="63"/>
      </right>
      <top style="thin"/>
      <bottom style="hair"/>
    </border>
    <border>
      <left>
        <color indexed="63"/>
      </left>
      <right style="thin"/>
      <top style="thin"/>
      <bottom style="hair"/>
    </border>
    <border>
      <left style="thin"/>
      <right style="hair"/>
      <top style="hair"/>
      <bottom>
        <color indexed="63"/>
      </bottom>
    </border>
    <border>
      <left style="hair"/>
      <right style="hair"/>
      <top style="hair"/>
      <bottom>
        <color indexed="63"/>
      </bottom>
    </border>
    <border>
      <left style="hair"/>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double"/>
      <bottom>
        <color indexed="63"/>
      </bottom>
    </border>
    <border>
      <left>
        <color indexed="63"/>
      </left>
      <right>
        <color indexed="63"/>
      </right>
      <top style="hair"/>
      <bottom style="hair"/>
    </border>
    <border>
      <left>
        <color indexed="63"/>
      </left>
      <right style="hair"/>
      <top style="hair"/>
      <bottom style="hair"/>
    </border>
    <border>
      <left style="thin"/>
      <right>
        <color indexed="63"/>
      </right>
      <top>
        <color indexed="63"/>
      </top>
      <bottom style="double"/>
    </border>
    <border>
      <left style="hair"/>
      <right style="hair"/>
      <top>
        <color indexed="63"/>
      </top>
      <bottom style="double"/>
    </border>
    <border>
      <left style="hair"/>
      <right>
        <color indexed="63"/>
      </right>
      <top>
        <color indexed="63"/>
      </top>
      <bottom style="double"/>
    </border>
    <border>
      <left style="hair"/>
      <right style="hair"/>
      <top style="double"/>
      <bottom style="thin"/>
    </border>
    <border>
      <left>
        <color indexed="63"/>
      </left>
      <right>
        <color indexed="63"/>
      </right>
      <top style="double"/>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style="thin"/>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color indexed="63"/>
      </top>
      <bottom style="medium"/>
    </border>
    <border>
      <left style="medium"/>
      <right style="thin"/>
      <top style="medium"/>
      <bottom>
        <color indexed="63"/>
      </bottom>
    </border>
    <border>
      <left style="medium"/>
      <right style="thin"/>
      <top>
        <color indexed="63"/>
      </top>
      <bottom>
        <color indexed="63"/>
      </bottom>
    </border>
    <border>
      <left>
        <color indexed="63"/>
      </left>
      <right style="medium"/>
      <top style="thin"/>
      <bottom>
        <color indexed="63"/>
      </bottom>
    </border>
    <border>
      <left style="medium"/>
      <right style="thin"/>
      <top style="thin"/>
      <bottom>
        <color indexed="63"/>
      </bottom>
    </border>
    <border>
      <left style="medium"/>
      <right style="thin"/>
      <top>
        <color indexed="63"/>
      </top>
      <bottom style="medium"/>
    </border>
    <border>
      <left>
        <color indexed="63"/>
      </left>
      <right>
        <color indexed="63"/>
      </right>
      <top>
        <color indexed="63"/>
      </top>
      <bottom style="medium">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medium">
        <color indexed="8"/>
      </right>
      <top style="thin">
        <color indexed="8"/>
      </top>
      <bottom>
        <color indexed="63"/>
      </bottom>
    </border>
    <border>
      <left style="thin">
        <color indexed="8"/>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style="medium">
        <color indexed="8"/>
      </right>
      <top>
        <color indexed="63"/>
      </top>
      <bottom style="medium">
        <color indexed="8"/>
      </bottom>
    </border>
    <border>
      <left>
        <color indexed="63"/>
      </left>
      <right style="thin">
        <color indexed="8"/>
      </right>
      <top>
        <color indexed="63"/>
      </top>
      <bottom style="thin">
        <color indexed="8"/>
      </bottom>
    </border>
    <border>
      <left style="hair"/>
      <right>
        <color indexed="63"/>
      </right>
      <top style="thin"/>
      <bottom>
        <color indexed="63"/>
      </bottom>
    </border>
    <border>
      <left style="hair"/>
      <right>
        <color indexed="63"/>
      </right>
      <top>
        <color indexed="63"/>
      </top>
      <bottom style="hair"/>
    </border>
    <border>
      <left style="hair"/>
      <right style="thin"/>
      <top style="hair"/>
      <bottom>
        <color indexed="63"/>
      </bottom>
    </border>
    <border>
      <left>
        <color indexed="63"/>
      </left>
      <right>
        <color indexed="63"/>
      </right>
      <top style="thin"/>
      <bottom style="thin"/>
    </border>
    <border>
      <left>
        <color indexed="63"/>
      </left>
      <right style="thin"/>
      <top style="double"/>
      <bottom style="thin"/>
    </border>
    <border>
      <left style="hair"/>
      <right>
        <color indexed="63"/>
      </right>
      <top style="thin"/>
      <bottom style="hair"/>
    </border>
    <border>
      <left>
        <color indexed="63"/>
      </left>
      <right style="hair"/>
      <top style="thin"/>
      <bottom style="hair"/>
    </border>
    <border>
      <left style="thin"/>
      <right style="thin"/>
      <top style="medium"/>
      <bottom style="thin"/>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color indexed="63"/>
      </right>
      <top style="hair"/>
      <bottom style="hair"/>
    </border>
    <border>
      <left>
        <color indexed="63"/>
      </left>
      <right style="thin"/>
      <top style="double"/>
      <bottom>
        <color indexed="63"/>
      </bottom>
    </border>
    <border>
      <left style="thin"/>
      <right>
        <color indexed="63"/>
      </right>
      <top style="double"/>
      <bottom>
        <color indexed="63"/>
      </bottom>
    </border>
    <border>
      <left style="hair"/>
      <right style="hair"/>
      <top style="double"/>
      <bottom>
        <color indexed="63"/>
      </bottom>
    </border>
    <border>
      <left style="hair"/>
      <right>
        <color indexed="63"/>
      </right>
      <top style="double"/>
      <bottom>
        <color indexed="63"/>
      </bottom>
    </border>
    <border>
      <left style="hair"/>
      <right>
        <color indexed="63"/>
      </right>
      <top style="hair"/>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717">
    <xf numFmtId="0" fontId="0" fillId="0" borderId="0" xfId="0" applyAlignment="1">
      <alignment/>
    </xf>
    <xf numFmtId="38" fontId="3" fillId="0" borderId="0" xfId="17" applyFont="1" applyAlignment="1">
      <alignment vertical="center"/>
    </xf>
    <xf numFmtId="38" fontId="4" fillId="0" borderId="1" xfId="17" applyFont="1" applyBorder="1" applyAlignment="1">
      <alignment vertical="center"/>
    </xf>
    <xf numFmtId="38" fontId="4" fillId="0" borderId="2" xfId="17" applyFont="1" applyBorder="1" applyAlignment="1">
      <alignment horizontal="centerContinuous" vertical="center"/>
    </xf>
    <xf numFmtId="38" fontId="4" fillId="0" borderId="3" xfId="17" applyFont="1" applyBorder="1" applyAlignment="1">
      <alignment horizontal="centerContinuous" vertical="center"/>
    </xf>
    <xf numFmtId="38" fontId="4" fillId="0" borderId="4" xfId="17" applyFont="1" applyBorder="1" applyAlignment="1">
      <alignment horizontal="centerContinuous" vertical="center"/>
    </xf>
    <xf numFmtId="38" fontId="6" fillId="0" borderId="5" xfId="17" applyFont="1" applyBorder="1" applyAlignment="1">
      <alignment vertical="center"/>
    </xf>
    <xf numFmtId="38" fontId="6" fillId="0" borderId="5" xfId="17" applyFont="1" applyBorder="1" applyAlignment="1">
      <alignment horizontal="center" vertical="center"/>
    </xf>
    <xf numFmtId="38" fontId="6" fillId="0" borderId="0" xfId="17" applyFont="1" applyAlignment="1">
      <alignment vertical="center"/>
    </xf>
    <xf numFmtId="38" fontId="4" fillId="0" borderId="6" xfId="17" applyFont="1" applyBorder="1" applyAlignment="1">
      <alignment vertical="center"/>
    </xf>
    <xf numFmtId="176" fontId="4" fillId="0" borderId="6" xfId="17" applyNumberFormat="1" applyFont="1" applyBorder="1" applyAlignment="1">
      <alignment vertical="center"/>
    </xf>
    <xf numFmtId="176" fontId="4" fillId="0" borderId="5" xfId="17" applyNumberFormat="1" applyFont="1" applyBorder="1" applyAlignment="1">
      <alignment vertical="center"/>
    </xf>
    <xf numFmtId="38" fontId="2" fillId="0" borderId="0" xfId="17" applyFont="1" applyFill="1" applyAlignment="1">
      <alignment vertical="center"/>
    </xf>
    <xf numFmtId="38" fontId="3" fillId="0" borderId="0" xfId="17" applyFont="1" applyFill="1" applyAlignment="1">
      <alignment vertical="center"/>
    </xf>
    <xf numFmtId="38" fontId="4" fillId="0" borderId="1" xfId="17" applyFont="1" applyFill="1" applyBorder="1" applyAlignment="1">
      <alignment vertical="center"/>
    </xf>
    <xf numFmtId="38" fontId="2" fillId="0" borderId="1" xfId="17" applyFont="1" applyFill="1" applyBorder="1" applyAlignment="1">
      <alignment vertical="center"/>
    </xf>
    <xf numFmtId="38" fontId="2" fillId="0" borderId="1" xfId="17" applyFont="1" applyFill="1" applyBorder="1" applyAlignment="1">
      <alignment horizontal="right" vertical="center"/>
    </xf>
    <xf numFmtId="38" fontId="2" fillId="0" borderId="5" xfId="17" applyFont="1" applyFill="1" applyBorder="1" applyAlignment="1">
      <alignment vertical="center"/>
    </xf>
    <xf numFmtId="38" fontId="4" fillId="0" borderId="2" xfId="17" applyFont="1" applyFill="1" applyBorder="1" applyAlignment="1">
      <alignment horizontal="centerContinuous" vertical="center"/>
    </xf>
    <xf numFmtId="38" fontId="4" fillId="0" borderId="3" xfId="17" applyFont="1" applyFill="1" applyBorder="1" applyAlignment="1">
      <alignment horizontal="centerContinuous" vertical="center"/>
    </xf>
    <xf numFmtId="38" fontId="4" fillId="0" borderId="4" xfId="17" applyFont="1" applyFill="1" applyBorder="1" applyAlignment="1">
      <alignment horizontal="centerContinuous" vertical="center"/>
    </xf>
    <xf numFmtId="38" fontId="5" fillId="0" borderId="7" xfId="17" applyFont="1" applyFill="1" applyBorder="1" applyAlignment="1">
      <alignment horizontal="center" vertical="center"/>
    </xf>
    <xf numFmtId="38" fontId="5" fillId="0" borderId="8" xfId="17" applyFont="1" applyFill="1" applyBorder="1" applyAlignment="1">
      <alignment horizontal="center" vertical="center"/>
    </xf>
    <xf numFmtId="38" fontId="6" fillId="0" borderId="5" xfId="17" applyFont="1" applyFill="1" applyBorder="1" applyAlignment="1">
      <alignment vertical="center"/>
    </xf>
    <xf numFmtId="38" fontId="6" fillId="0" borderId="5" xfId="17" applyFont="1" applyFill="1" applyBorder="1" applyAlignment="1">
      <alignment horizontal="center" vertical="center"/>
    </xf>
    <xf numFmtId="38" fontId="6" fillId="0" borderId="6" xfId="17" applyFont="1" applyFill="1" applyBorder="1" applyAlignment="1">
      <alignment vertical="center"/>
    </xf>
    <xf numFmtId="176" fontId="6" fillId="0" borderId="6" xfId="17" applyNumberFormat="1" applyFont="1" applyFill="1" applyBorder="1" applyAlignment="1">
      <alignment vertical="center"/>
    </xf>
    <xf numFmtId="176" fontId="6" fillId="0" borderId="5" xfId="17" applyNumberFormat="1" applyFont="1" applyFill="1" applyBorder="1" applyAlignment="1">
      <alignment vertical="center"/>
    </xf>
    <xf numFmtId="38" fontId="6" fillId="0" borderId="0" xfId="17" applyFont="1" applyFill="1" applyAlignment="1">
      <alignment vertical="center"/>
    </xf>
    <xf numFmtId="38" fontId="2" fillId="0" borderId="5" xfId="17" applyFont="1" applyFill="1" applyBorder="1" applyAlignment="1">
      <alignment horizontal="center" vertical="center"/>
    </xf>
    <xf numFmtId="38" fontId="4" fillId="0" borderId="6" xfId="17" applyFont="1" applyFill="1" applyBorder="1" applyAlignment="1">
      <alignment vertical="center"/>
    </xf>
    <xf numFmtId="176" fontId="4" fillId="0" borderId="6" xfId="17" applyNumberFormat="1" applyFont="1" applyFill="1" applyBorder="1" applyAlignment="1">
      <alignment vertical="center"/>
    </xf>
    <xf numFmtId="176" fontId="4" fillId="0" borderId="5" xfId="17" applyNumberFormat="1" applyFont="1" applyFill="1" applyBorder="1" applyAlignment="1">
      <alignment vertical="center"/>
    </xf>
    <xf numFmtId="38" fontId="2" fillId="0" borderId="8" xfId="17" applyFont="1" applyFill="1" applyBorder="1" applyAlignment="1">
      <alignment horizontal="center" vertical="center"/>
    </xf>
    <xf numFmtId="38" fontId="2" fillId="0" borderId="7" xfId="17" applyFont="1" applyFill="1" applyBorder="1" applyAlignment="1">
      <alignment vertical="center"/>
    </xf>
    <xf numFmtId="38" fontId="2" fillId="0" borderId="8" xfId="17" applyFont="1" applyFill="1" applyBorder="1" applyAlignment="1">
      <alignment vertical="center"/>
    </xf>
    <xf numFmtId="38" fontId="4" fillId="0" borderId="0" xfId="17" applyFont="1" applyAlignment="1">
      <alignment vertical="center"/>
    </xf>
    <xf numFmtId="38" fontId="4" fillId="0" borderId="1" xfId="17" applyFont="1" applyBorder="1" applyAlignment="1">
      <alignment horizontal="right" vertical="center"/>
    </xf>
    <xf numFmtId="38" fontId="4" fillId="0" borderId="5" xfId="17" applyFont="1" applyBorder="1" applyAlignment="1">
      <alignment vertical="center"/>
    </xf>
    <xf numFmtId="38" fontId="4" fillId="0" borderId="9" xfId="17" applyFont="1" applyBorder="1" applyAlignment="1">
      <alignment horizontal="center" vertical="center"/>
    </xf>
    <xf numFmtId="38" fontId="2" fillId="0" borderId="5" xfId="17" applyFont="1" applyBorder="1" applyAlignment="1">
      <alignment horizontal="left" vertical="center"/>
    </xf>
    <xf numFmtId="38" fontId="4" fillId="0" borderId="5" xfId="17" applyFont="1" applyBorder="1" applyAlignment="1">
      <alignment horizontal="center" vertical="center"/>
    </xf>
    <xf numFmtId="38" fontId="4" fillId="0" borderId="6" xfId="17" applyFont="1" applyBorder="1" applyAlignment="1">
      <alignment horizontal="right" vertical="center"/>
    </xf>
    <xf numFmtId="38" fontId="4" fillId="0" borderId="5" xfId="17" applyFont="1" applyBorder="1" applyAlignment="1">
      <alignment horizontal="right" vertical="center"/>
    </xf>
    <xf numFmtId="38" fontId="6" fillId="0" borderId="6" xfId="17" applyFont="1" applyBorder="1" applyAlignment="1">
      <alignment horizontal="right" vertical="center"/>
    </xf>
    <xf numFmtId="38" fontId="6" fillId="0" borderId="5" xfId="17" applyFont="1" applyBorder="1" applyAlignment="1">
      <alignment horizontal="right" vertical="center"/>
    </xf>
    <xf numFmtId="38" fontId="6" fillId="0" borderId="8" xfId="17" applyFont="1" applyBorder="1" applyAlignment="1">
      <alignment horizontal="center" vertical="center"/>
    </xf>
    <xf numFmtId="38" fontId="6" fillId="0" borderId="7" xfId="17" applyFont="1" applyBorder="1" applyAlignment="1">
      <alignment horizontal="right" vertical="center"/>
    </xf>
    <xf numFmtId="38" fontId="6" fillId="0" borderId="9" xfId="17" applyFont="1" applyBorder="1" applyAlignment="1">
      <alignment horizontal="right" vertical="center"/>
    </xf>
    <xf numFmtId="38" fontId="6" fillId="0" borderId="8" xfId="17" applyFont="1" applyBorder="1" applyAlignment="1">
      <alignment horizontal="right" vertical="center"/>
    </xf>
    <xf numFmtId="38" fontId="4" fillId="0" borderId="0" xfId="17" applyFont="1" applyBorder="1" applyAlignment="1">
      <alignment vertical="center"/>
    </xf>
    <xf numFmtId="38" fontId="4" fillId="0" borderId="0" xfId="17" applyFont="1" applyBorder="1" applyAlignment="1">
      <alignment horizontal="left" vertical="center"/>
    </xf>
    <xf numFmtId="38" fontId="7" fillId="0" borderId="0" xfId="17" applyFont="1" applyBorder="1" applyAlignment="1">
      <alignment vertical="center"/>
    </xf>
    <xf numFmtId="38" fontId="4" fillId="0" borderId="0" xfId="17" applyFont="1" applyFill="1" applyAlignment="1">
      <alignment vertical="center"/>
    </xf>
    <xf numFmtId="38" fontId="4" fillId="0" borderId="1" xfId="17" applyFont="1" applyFill="1" applyBorder="1" applyAlignment="1">
      <alignment horizontal="right" vertical="center"/>
    </xf>
    <xf numFmtId="38" fontId="4" fillId="0" borderId="5" xfId="17" applyFont="1" applyFill="1" applyBorder="1" applyAlignment="1">
      <alignment vertical="center"/>
    </xf>
    <xf numFmtId="38" fontId="2" fillId="0" borderId="5" xfId="17" applyFont="1" applyFill="1" applyBorder="1" applyAlignment="1">
      <alignment horizontal="left" vertical="center"/>
    </xf>
    <xf numFmtId="38" fontId="4" fillId="0" borderId="5" xfId="17" applyFont="1" applyFill="1" applyBorder="1" applyAlignment="1">
      <alignment horizontal="center" vertical="center"/>
    </xf>
    <xf numFmtId="38" fontId="4" fillId="0" borderId="0" xfId="17" applyFont="1" applyFill="1" applyBorder="1" applyAlignment="1">
      <alignment vertical="center"/>
    </xf>
    <xf numFmtId="38" fontId="7" fillId="0" borderId="0" xfId="17" applyFont="1" applyFill="1" applyBorder="1" applyAlignment="1">
      <alignment vertical="center"/>
    </xf>
    <xf numFmtId="38" fontId="4" fillId="0" borderId="8" xfId="17" applyFont="1" applyBorder="1" applyAlignment="1">
      <alignment horizontal="center" vertical="center"/>
    </xf>
    <xf numFmtId="38" fontId="5" fillId="0" borderId="1" xfId="17" applyFont="1" applyBorder="1" applyAlignment="1">
      <alignment horizontal="centerContinuous" vertical="center"/>
    </xf>
    <xf numFmtId="38" fontId="5" fillId="0" borderId="7" xfId="17" applyFont="1" applyBorder="1" applyAlignment="1">
      <alignment horizontal="centerContinuous" vertical="center"/>
    </xf>
    <xf numFmtId="38" fontId="8" fillId="0" borderId="7" xfId="17" applyFont="1" applyBorder="1" applyAlignment="1">
      <alignment horizontal="center" vertical="center" wrapText="1"/>
    </xf>
    <xf numFmtId="38" fontId="8" fillId="0" borderId="8" xfId="17" applyFont="1" applyBorder="1" applyAlignment="1">
      <alignment horizontal="center" vertical="center" wrapText="1"/>
    </xf>
    <xf numFmtId="38" fontId="6" fillId="0" borderId="10" xfId="17" applyFont="1" applyBorder="1" applyAlignment="1">
      <alignment horizontal="center" vertical="center"/>
    </xf>
    <xf numFmtId="38" fontId="6" fillId="0" borderId="11" xfId="17" applyFont="1" applyBorder="1" applyAlignment="1">
      <alignment vertical="center"/>
    </xf>
    <xf numFmtId="38" fontId="6" fillId="0" borderId="12" xfId="17" applyFont="1" applyBorder="1" applyAlignment="1">
      <alignment vertical="center"/>
    </xf>
    <xf numFmtId="38" fontId="6" fillId="0" borderId="12" xfId="17" applyFont="1" applyBorder="1" applyAlignment="1">
      <alignment horizontal="right" vertical="center"/>
    </xf>
    <xf numFmtId="38" fontId="6" fillId="0" borderId="13" xfId="17" applyFont="1" applyBorder="1" applyAlignment="1">
      <alignment vertical="center"/>
    </xf>
    <xf numFmtId="38" fontId="6" fillId="0" borderId="7" xfId="17" applyFont="1" applyBorder="1" applyAlignment="1">
      <alignment vertical="center"/>
    </xf>
    <xf numFmtId="38" fontId="6" fillId="0" borderId="8" xfId="17" applyFont="1" applyBorder="1" applyAlignment="1">
      <alignment vertical="center"/>
    </xf>
    <xf numFmtId="38" fontId="8" fillId="0" borderId="0" xfId="17" applyFont="1" applyAlignment="1">
      <alignment vertical="center"/>
    </xf>
    <xf numFmtId="38" fontId="4" fillId="0" borderId="5" xfId="17" applyFont="1" applyBorder="1" applyAlignment="1">
      <alignment horizontal="distributed" vertical="center"/>
    </xf>
    <xf numFmtId="38" fontId="6" fillId="0" borderId="8" xfId="17" applyFont="1" applyBorder="1" applyAlignment="1">
      <alignment horizontal="distributed" vertical="center"/>
    </xf>
    <xf numFmtId="38" fontId="5" fillId="0" borderId="2" xfId="17" applyFont="1" applyFill="1" applyBorder="1" applyAlignment="1">
      <alignment horizontal="centerContinuous" vertical="center"/>
    </xf>
    <xf numFmtId="38" fontId="5" fillId="0" borderId="3" xfId="17" applyFont="1" applyFill="1" applyBorder="1" applyAlignment="1">
      <alignment horizontal="centerContinuous" vertical="center"/>
    </xf>
    <xf numFmtId="38" fontId="5" fillId="0" borderId="14" xfId="17" applyFont="1" applyFill="1" applyBorder="1" applyAlignment="1">
      <alignment horizontal="centerContinuous" vertical="center"/>
    </xf>
    <xf numFmtId="38" fontId="5" fillId="0" borderId="4" xfId="17" applyFont="1" applyFill="1" applyBorder="1" applyAlignment="1">
      <alignment horizontal="centerContinuous" vertical="center"/>
    </xf>
    <xf numFmtId="38" fontId="5" fillId="0" borderId="5" xfId="17" applyFont="1" applyFill="1" applyBorder="1" applyAlignment="1">
      <alignment horizontal="center" vertical="center"/>
    </xf>
    <xf numFmtId="38" fontId="8" fillId="0" borderId="15" xfId="17" applyFont="1" applyFill="1" applyBorder="1" applyAlignment="1">
      <alignment horizontal="center" vertical="center"/>
    </xf>
    <xf numFmtId="38" fontId="5" fillId="0" borderId="16" xfId="17" applyFont="1" applyFill="1" applyBorder="1" applyAlignment="1">
      <alignment horizontal="center" vertical="center"/>
    </xf>
    <xf numFmtId="41" fontId="9" fillId="0" borderId="6" xfId="17" applyNumberFormat="1" applyFont="1" applyFill="1" applyBorder="1" applyAlignment="1">
      <alignment vertical="center" shrinkToFit="1"/>
    </xf>
    <xf numFmtId="41" fontId="9" fillId="0" borderId="6" xfId="17" applyNumberFormat="1" applyFont="1" applyFill="1" applyBorder="1" applyAlignment="1">
      <alignment horizontal="right" vertical="center" shrinkToFit="1"/>
    </xf>
    <xf numFmtId="41" fontId="9" fillId="0" borderId="5" xfId="17" applyNumberFormat="1" applyFont="1" applyFill="1" applyBorder="1" applyAlignment="1">
      <alignment vertical="center" shrinkToFit="1"/>
    </xf>
    <xf numFmtId="38" fontId="5" fillId="0" borderId="0" xfId="17" applyFont="1" applyFill="1" applyBorder="1" applyAlignment="1">
      <alignment horizontal="center" vertical="center"/>
    </xf>
    <xf numFmtId="38" fontId="5" fillId="0" borderId="5" xfId="17" applyFont="1" applyFill="1" applyBorder="1" applyAlignment="1">
      <alignment horizontal="right" vertical="center"/>
    </xf>
    <xf numFmtId="38" fontId="10" fillId="0" borderId="5" xfId="17" applyFont="1" applyFill="1" applyBorder="1" applyAlignment="1">
      <alignment horizontal="center" vertical="center"/>
    </xf>
    <xf numFmtId="41" fontId="10" fillId="0" borderId="6" xfId="17" applyNumberFormat="1" applyFont="1" applyFill="1" applyBorder="1" applyAlignment="1">
      <alignment vertical="center" shrinkToFit="1"/>
    </xf>
    <xf numFmtId="41" fontId="10" fillId="0" borderId="5" xfId="17" applyNumberFormat="1" applyFont="1" applyFill="1" applyBorder="1" applyAlignment="1">
      <alignment vertical="center" shrinkToFit="1"/>
    </xf>
    <xf numFmtId="38" fontId="10" fillId="0" borderId="0" xfId="17" applyFont="1" applyFill="1" applyBorder="1" applyAlignment="1">
      <alignment vertical="center"/>
    </xf>
    <xf numFmtId="38" fontId="10" fillId="0" borderId="5" xfId="17" applyFont="1" applyFill="1" applyBorder="1" applyAlignment="1">
      <alignment vertical="center"/>
    </xf>
    <xf numFmtId="38" fontId="10" fillId="0" borderId="5" xfId="17" applyFont="1" applyFill="1" applyBorder="1" applyAlignment="1">
      <alignment horizontal="right" vertical="center"/>
    </xf>
    <xf numFmtId="38" fontId="5" fillId="0" borderId="5" xfId="17" applyFont="1" applyFill="1" applyBorder="1" applyAlignment="1">
      <alignment horizontal="distributed" vertical="center"/>
    </xf>
    <xf numFmtId="41" fontId="9" fillId="0" borderId="5" xfId="17" applyNumberFormat="1" applyFont="1" applyFill="1" applyBorder="1" applyAlignment="1">
      <alignment horizontal="right" vertical="center" shrinkToFit="1"/>
    </xf>
    <xf numFmtId="38" fontId="5" fillId="0" borderId="1" xfId="17" applyFont="1" applyFill="1" applyBorder="1" applyAlignment="1">
      <alignment horizontal="center" vertical="center"/>
    </xf>
    <xf numFmtId="38" fontId="5" fillId="0" borderId="8" xfId="17" applyFont="1" applyFill="1" applyBorder="1" applyAlignment="1">
      <alignment horizontal="distributed" vertical="center"/>
    </xf>
    <xf numFmtId="41" fontId="9" fillId="0" borderId="7" xfId="17" applyNumberFormat="1" applyFont="1" applyFill="1" applyBorder="1" applyAlignment="1">
      <alignment horizontal="right" vertical="center" shrinkToFit="1"/>
    </xf>
    <xf numFmtId="41" fontId="9" fillId="0" borderId="7" xfId="17" applyNumberFormat="1" applyFont="1" applyFill="1" applyBorder="1" applyAlignment="1">
      <alignment vertical="center" shrinkToFit="1"/>
    </xf>
    <xf numFmtId="41" fontId="9" fillId="0" borderId="8" xfId="17" applyNumberFormat="1" applyFont="1" applyFill="1" applyBorder="1" applyAlignment="1">
      <alignment horizontal="right" vertical="center" shrinkToFit="1"/>
    </xf>
    <xf numFmtId="38" fontId="5" fillId="0" borderId="0" xfId="17" applyFont="1" applyFill="1" applyAlignment="1">
      <alignment vertical="center"/>
    </xf>
    <xf numFmtId="38" fontId="4" fillId="0" borderId="17" xfId="17" applyFont="1" applyBorder="1" applyAlignment="1">
      <alignment vertical="center"/>
    </xf>
    <xf numFmtId="38" fontId="4" fillId="0" borderId="0" xfId="17" applyFont="1" applyBorder="1" applyAlignment="1">
      <alignment horizontal="right" vertical="center"/>
    </xf>
    <xf numFmtId="38" fontId="4" fillId="0" borderId="17" xfId="17" applyFont="1" applyBorder="1" applyAlignment="1">
      <alignment horizontal="right" vertical="center"/>
    </xf>
    <xf numFmtId="38" fontId="4" fillId="0" borderId="18" xfId="17" applyFont="1" applyBorder="1" applyAlignment="1">
      <alignment vertical="center"/>
    </xf>
    <xf numFmtId="38" fontId="3" fillId="0" borderId="0" xfId="17" applyFont="1" applyFill="1" applyBorder="1" applyAlignment="1">
      <alignment vertical="center"/>
    </xf>
    <xf numFmtId="38" fontId="4" fillId="0" borderId="19" xfId="17" applyFont="1" applyFill="1" applyBorder="1" applyAlignment="1">
      <alignment horizontal="center" vertical="center" wrapText="1"/>
    </xf>
    <xf numFmtId="38" fontId="4" fillId="0" borderId="20" xfId="17" applyFont="1" applyFill="1" applyBorder="1" applyAlignment="1">
      <alignment horizontal="center" vertical="center"/>
    </xf>
    <xf numFmtId="38" fontId="4" fillId="0" borderId="21" xfId="17" applyFont="1" applyFill="1" applyBorder="1" applyAlignment="1">
      <alignment horizontal="center" vertical="center"/>
    </xf>
    <xf numFmtId="38" fontId="4" fillId="0" borderId="22" xfId="17" applyFont="1" applyFill="1" applyBorder="1" applyAlignment="1">
      <alignment horizontal="center" vertical="center"/>
    </xf>
    <xf numFmtId="38" fontId="4" fillId="0" borderId="23" xfId="17" applyFont="1" applyFill="1" applyBorder="1" applyAlignment="1">
      <alignment horizontal="center" vertical="center"/>
    </xf>
    <xf numFmtId="38" fontId="4" fillId="0" borderId="5" xfId="17" applyFont="1" applyFill="1" applyBorder="1" applyAlignment="1">
      <alignment horizontal="distributed" vertical="center"/>
    </xf>
    <xf numFmtId="38" fontId="4" fillId="0" borderId="17" xfId="17" applyFont="1" applyFill="1" applyBorder="1" applyAlignment="1">
      <alignment vertical="center"/>
    </xf>
    <xf numFmtId="177" fontId="4" fillId="0" borderId="6" xfId="17" applyNumberFormat="1" applyFont="1" applyFill="1" applyBorder="1" applyAlignment="1">
      <alignment horizontal="left" vertical="center"/>
    </xf>
    <xf numFmtId="38" fontId="4" fillId="0" borderId="0" xfId="17" applyFont="1" applyFill="1" applyBorder="1" applyAlignment="1">
      <alignment horizontal="right" vertical="center"/>
    </xf>
    <xf numFmtId="177" fontId="4" fillId="0" borderId="5" xfId="17" applyNumberFormat="1" applyFont="1" applyFill="1" applyBorder="1" applyAlignment="1">
      <alignment horizontal="left" vertical="center"/>
    </xf>
    <xf numFmtId="38" fontId="6" fillId="0" borderId="5" xfId="17" applyFont="1" applyFill="1" applyBorder="1" applyAlignment="1">
      <alignment horizontal="distributed" vertical="center"/>
    </xf>
    <xf numFmtId="38" fontId="6" fillId="0" borderId="17" xfId="17" applyFont="1" applyFill="1" applyBorder="1" applyAlignment="1">
      <alignment horizontal="right" vertical="center"/>
    </xf>
    <xf numFmtId="177" fontId="6" fillId="0" borderId="6" xfId="17" applyNumberFormat="1" applyFont="1" applyFill="1" applyBorder="1" applyAlignment="1">
      <alignment horizontal="left" vertical="center"/>
    </xf>
    <xf numFmtId="38" fontId="6" fillId="0" borderId="0" xfId="17" applyFont="1" applyFill="1" applyBorder="1" applyAlignment="1">
      <alignment horizontal="right" vertical="center"/>
    </xf>
    <xf numFmtId="177" fontId="6" fillId="0" borderId="5" xfId="17" applyNumberFormat="1" applyFont="1" applyFill="1" applyBorder="1" applyAlignment="1">
      <alignment horizontal="left" vertical="center"/>
    </xf>
    <xf numFmtId="38" fontId="4" fillId="0" borderId="6" xfId="17" applyFont="1" applyFill="1" applyBorder="1" applyAlignment="1">
      <alignment horizontal="left" vertical="center"/>
    </xf>
    <xf numFmtId="178" fontId="4" fillId="0" borderId="6" xfId="17" applyNumberFormat="1" applyFont="1" applyFill="1" applyBorder="1" applyAlignment="1">
      <alignment vertical="center"/>
    </xf>
    <xf numFmtId="38" fontId="4" fillId="0" borderId="17" xfId="17" applyFont="1" applyFill="1" applyBorder="1" applyAlignment="1">
      <alignment horizontal="right" vertical="center"/>
    </xf>
    <xf numFmtId="38" fontId="4" fillId="0" borderId="8" xfId="17" applyFont="1" applyFill="1" applyBorder="1" applyAlignment="1">
      <alignment horizontal="distributed" vertical="center"/>
    </xf>
    <xf numFmtId="38" fontId="4" fillId="0" borderId="7" xfId="17" applyFont="1" applyFill="1" applyBorder="1" applyAlignment="1">
      <alignment vertical="center"/>
    </xf>
    <xf numFmtId="38" fontId="4" fillId="0" borderId="24" xfId="17" applyFont="1" applyFill="1" applyBorder="1" applyAlignment="1">
      <alignment vertical="center"/>
    </xf>
    <xf numFmtId="177" fontId="4" fillId="0" borderId="7" xfId="17" applyNumberFormat="1" applyFont="1" applyFill="1" applyBorder="1" applyAlignment="1">
      <alignment horizontal="left" vertical="center"/>
    </xf>
    <xf numFmtId="177" fontId="4" fillId="0" borderId="8" xfId="17" applyNumberFormat="1" applyFont="1" applyFill="1" applyBorder="1" applyAlignment="1">
      <alignment horizontal="left" vertical="center"/>
    </xf>
    <xf numFmtId="38" fontId="4" fillId="0" borderId="20" xfId="17" applyFont="1" applyFill="1" applyBorder="1" applyAlignment="1">
      <alignment horizontal="center" vertical="center" wrapText="1"/>
    </xf>
    <xf numFmtId="38" fontId="4" fillId="0" borderId="21" xfId="17" applyFont="1" applyFill="1" applyBorder="1" applyAlignment="1">
      <alignment horizontal="center" vertical="center" wrapText="1"/>
    </xf>
    <xf numFmtId="38" fontId="4" fillId="0" borderId="23" xfId="17" applyFont="1" applyFill="1" applyBorder="1" applyAlignment="1">
      <alignment horizontal="center" vertical="center" wrapText="1"/>
    </xf>
    <xf numFmtId="38" fontId="4" fillId="0" borderId="25" xfId="17" applyFont="1" applyFill="1" applyBorder="1" applyAlignment="1">
      <alignment horizontal="center" vertical="center" wrapText="1"/>
    </xf>
    <xf numFmtId="38" fontId="4" fillId="0" borderId="18" xfId="17" applyFont="1" applyFill="1" applyBorder="1" applyAlignment="1">
      <alignment vertical="center"/>
    </xf>
    <xf numFmtId="38" fontId="4" fillId="0" borderId="26" xfId="17" applyFont="1" applyFill="1" applyBorder="1" applyAlignment="1">
      <alignment vertical="center"/>
    </xf>
    <xf numFmtId="38" fontId="4" fillId="0" borderId="27" xfId="17" applyFont="1" applyFill="1" applyBorder="1" applyAlignment="1">
      <alignment vertical="center"/>
    </xf>
    <xf numFmtId="38" fontId="6" fillId="0" borderId="8" xfId="17" applyFont="1" applyFill="1" applyBorder="1" applyAlignment="1">
      <alignment horizontal="distributed" vertical="center"/>
    </xf>
    <xf numFmtId="38" fontId="6" fillId="0" borderId="7" xfId="17" applyFont="1" applyFill="1" applyBorder="1" applyAlignment="1">
      <alignment vertical="center"/>
    </xf>
    <xf numFmtId="38" fontId="6" fillId="0" borderId="24" xfId="17" applyFont="1" applyFill="1" applyBorder="1" applyAlignment="1">
      <alignment vertical="center"/>
    </xf>
    <xf numFmtId="38" fontId="6" fillId="0" borderId="1" xfId="17" applyFont="1" applyFill="1" applyBorder="1" applyAlignment="1">
      <alignment vertical="center"/>
    </xf>
    <xf numFmtId="38" fontId="6" fillId="0" borderId="9" xfId="17" applyFont="1" applyFill="1" applyBorder="1" applyAlignment="1">
      <alignment vertical="center"/>
    </xf>
    <xf numFmtId="38" fontId="6" fillId="0" borderId="8" xfId="17" applyFont="1" applyFill="1" applyBorder="1" applyAlignment="1">
      <alignment vertical="center"/>
    </xf>
    <xf numFmtId="38" fontId="9" fillId="0" borderId="0" xfId="17" applyFont="1" applyFill="1" applyAlignment="1">
      <alignment vertical="center"/>
    </xf>
    <xf numFmtId="0" fontId="4" fillId="0" borderId="0" xfId="0" applyFont="1" applyAlignment="1">
      <alignment/>
    </xf>
    <xf numFmtId="0" fontId="4" fillId="0" borderId="1" xfId="0" applyFont="1" applyBorder="1" applyAlignment="1">
      <alignment/>
    </xf>
    <xf numFmtId="0" fontId="4" fillId="0" borderId="0" xfId="0" applyFont="1" applyAlignment="1">
      <alignment vertical="center"/>
    </xf>
    <xf numFmtId="0" fontId="4" fillId="0" borderId="5" xfId="0" applyFont="1" applyFill="1" applyBorder="1" applyAlignment="1">
      <alignment horizontal="distributed" vertical="center"/>
    </xf>
    <xf numFmtId="0" fontId="4" fillId="0" borderId="28" xfId="0" applyFont="1" applyBorder="1" applyAlignment="1">
      <alignment horizontal="distributed" vertical="center"/>
    </xf>
    <xf numFmtId="41" fontId="4" fillId="0" borderId="9" xfId="17" applyNumberFormat="1" applyFont="1" applyFill="1" applyBorder="1" applyAlignment="1">
      <alignment horizontal="right" vertical="center"/>
    </xf>
    <xf numFmtId="41" fontId="4" fillId="0" borderId="7" xfId="17" applyNumberFormat="1" applyFont="1" applyFill="1" applyBorder="1" applyAlignment="1">
      <alignment vertical="center"/>
    </xf>
    <xf numFmtId="41" fontId="4" fillId="0" borderId="8" xfId="17" applyNumberFormat="1" applyFont="1" applyFill="1" applyBorder="1" applyAlignment="1">
      <alignment horizontal="right" vertical="center"/>
    </xf>
    <xf numFmtId="0" fontId="4" fillId="0" borderId="0" xfId="0" applyFont="1" applyFill="1" applyAlignment="1">
      <alignment/>
    </xf>
    <xf numFmtId="0" fontId="3" fillId="0" borderId="0" xfId="0" applyFont="1" applyFill="1" applyAlignment="1">
      <alignment/>
    </xf>
    <xf numFmtId="0" fontId="4" fillId="0" borderId="1" xfId="0" applyFont="1" applyFill="1" applyBorder="1" applyAlignment="1">
      <alignment/>
    </xf>
    <xf numFmtId="0" fontId="4" fillId="0" borderId="1" xfId="0" applyFont="1" applyFill="1" applyBorder="1" applyAlignment="1">
      <alignment horizontal="right"/>
    </xf>
    <xf numFmtId="0" fontId="4" fillId="0" borderId="5" xfId="0" applyFont="1" applyFill="1" applyBorder="1" applyAlignment="1">
      <alignment/>
    </xf>
    <xf numFmtId="0" fontId="4" fillId="0" borderId="6" xfId="0" applyFont="1" applyFill="1" applyBorder="1" applyAlignment="1">
      <alignment/>
    </xf>
    <xf numFmtId="0" fontId="4" fillId="0" borderId="5" xfId="0" applyFont="1" applyFill="1" applyBorder="1" applyAlignment="1">
      <alignment horizontal="center"/>
    </xf>
    <xf numFmtId="0" fontId="4" fillId="0" borderId="6" xfId="0" applyFont="1" applyFill="1" applyBorder="1" applyAlignment="1">
      <alignment horizontal="center"/>
    </xf>
    <xf numFmtId="0" fontId="4" fillId="0" borderId="8" xfId="0" applyFont="1" applyFill="1" applyBorder="1" applyAlignment="1">
      <alignment/>
    </xf>
    <xf numFmtId="0" fontId="4" fillId="0" borderId="7" xfId="0" applyFont="1" applyFill="1" applyBorder="1" applyAlignment="1">
      <alignment/>
    </xf>
    <xf numFmtId="0" fontId="6" fillId="0" borderId="5" xfId="0" applyFont="1" applyFill="1" applyBorder="1" applyAlignment="1">
      <alignment vertical="center"/>
    </xf>
    <xf numFmtId="0" fontId="6" fillId="0" borderId="5" xfId="0" applyFont="1" applyFill="1" applyBorder="1" applyAlignment="1">
      <alignment horizontal="distributed" vertical="center"/>
    </xf>
    <xf numFmtId="41" fontId="4" fillId="0" borderId="6" xfId="17" applyNumberFormat="1" applyFont="1" applyFill="1" applyBorder="1" applyAlignment="1">
      <alignment vertical="center"/>
    </xf>
    <xf numFmtId="41" fontId="6" fillId="0" borderId="6" xfId="17" applyNumberFormat="1" applyFont="1" applyFill="1" applyBorder="1" applyAlignment="1">
      <alignment vertical="center"/>
    </xf>
    <xf numFmtId="0" fontId="6" fillId="0" borderId="0" xfId="0" applyFont="1" applyFill="1" applyAlignment="1">
      <alignment vertical="center"/>
    </xf>
    <xf numFmtId="0" fontId="4" fillId="0" borderId="5" xfId="0" applyFont="1" applyFill="1" applyBorder="1" applyAlignment="1">
      <alignment vertical="center"/>
    </xf>
    <xf numFmtId="41" fontId="4" fillId="0" borderId="6" xfId="17" applyNumberFormat="1" applyFont="1" applyFill="1" applyBorder="1" applyAlignment="1">
      <alignment horizontal="right" vertical="center"/>
    </xf>
    <xf numFmtId="41" fontId="4" fillId="0" borderId="5" xfId="17" applyNumberFormat="1" applyFont="1" applyFill="1" applyBorder="1" applyAlignment="1">
      <alignment vertical="center"/>
    </xf>
    <xf numFmtId="0" fontId="4" fillId="0" borderId="0" xfId="0" applyFont="1" applyFill="1" applyAlignment="1">
      <alignment vertical="center"/>
    </xf>
    <xf numFmtId="0" fontId="4" fillId="0" borderId="28" xfId="0" applyFont="1" applyFill="1" applyBorder="1" applyAlignment="1">
      <alignment horizontal="distributed" vertical="center"/>
    </xf>
    <xf numFmtId="41" fontId="4" fillId="0" borderId="29" xfId="17" applyNumberFormat="1" applyFont="1" applyFill="1" applyBorder="1" applyAlignment="1">
      <alignment vertical="center"/>
    </xf>
    <xf numFmtId="41" fontId="4" fillId="0" borderId="0" xfId="17" applyNumberFormat="1" applyFont="1" applyFill="1" applyBorder="1" applyAlignment="1">
      <alignment vertical="center"/>
    </xf>
    <xf numFmtId="38" fontId="7" fillId="0" borderId="0" xfId="17" applyFont="1" applyBorder="1" applyAlignment="1">
      <alignment horizontal="distributed" vertical="center"/>
    </xf>
    <xf numFmtId="41" fontId="4" fillId="0" borderId="0" xfId="17" applyNumberFormat="1" applyFont="1" applyFill="1" applyBorder="1" applyAlignment="1">
      <alignment horizontal="right" vertical="center"/>
    </xf>
    <xf numFmtId="41" fontId="4" fillId="0" borderId="30" xfId="17" applyNumberFormat="1" applyFont="1" applyFill="1" applyBorder="1" applyAlignment="1">
      <alignment vertical="center"/>
    </xf>
    <xf numFmtId="41" fontId="4" fillId="0" borderId="31" xfId="17" applyNumberFormat="1" applyFont="1" applyFill="1" applyBorder="1" applyAlignment="1">
      <alignment vertical="center"/>
    </xf>
    <xf numFmtId="41" fontId="4" fillId="0" borderId="31" xfId="17" applyNumberFormat="1" applyFont="1" applyFill="1" applyBorder="1" applyAlignment="1">
      <alignment horizontal="right" vertical="center"/>
    </xf>
    <xf numFmtId="41" fontId="4" fillId="0" borderId="32" xfId="17" applyNumberFormat="1" applyFont="1" applyFill="1" applyBorder="1" applyAlignment="1">
      <alignment vertical="center"/>
    </xf>
    <xf numFmtId="38" fontId="13" fillId="0" borderId="0" xfId="17" applyFont="1" applyFill="1" applyAlignment="1">
      <alignment vertical="center"/>
    </xf>
    <xf numFmtId="38" fontId="4" fillId="0" borderId="0" xfId="17" applyFont="1" applyFill="1" applyAlignment="1">
      <alignment horizontal="centerContinuous" vertical="center"/>
    </xf>
    <xf numFmtId="38" fontId="4" fillId="0" borderId="33" xfId="17" applyFont="1" applyFill="1" applyBorder="1" applyAlignment="1">
      <alignment horizontal="center" vertical="center"/>
    </xf>
    <xf numFmtId="38" fontId="6" fillId="0" borderId="0" xfId="17" applyFont="1" applyFill="1" applyBorder="1" applyAlignment="1">
      <alignment vertical="center"/>
    </xf>
    <xf numFmtId="38" fontId="7" fillId="0" borderId="0" xfId="17" applyFont="1" applyFill="1" applyBorder="1" applyAlignment="1">
      <alignment horizontal="distributed" vertical="center"/>
    </xf>
    <xf numFmtId="38" fontId="4" fillId="0" borderId="32" xfId="17" applyFont="1" applyFill="1" applyBorder="1" applyAlignment="1">
      <alignment vertical="center"/>
    </xf>
    <xf numFmtId="38" fontId="4" fillId="0" borderId="34" xfId="17" applyFont="1" applyFill="1" applyBorder="1" applyAlignment="1">
      <alignment horizontal="distributed" vertical="center"/>
    </xf>
    <xf numFmtId="41" fontId="4" fillId="0" borderId="35" xfId="17" applyNumberFormat="1" applyFont="1" applyFill="1" applyBorder="1" applyAlignment="1">
      <alignment horizontal="right" vertical="center"/>
    </xf>
    <xf numFmtId="41" fontId="6" fillId="0" borderId="6" xfId="17" applyNumberFormat="1" applyFont="1" applyFill="1" applyBorder="1" applyAlignment="1">
      <alignment horizontal="right" vertical="center"/>
    </xf>
    <xf numFmtId="41" fontId="6" fillId="0" borderId="35" xfId="17" applyNumberFormat="1" applyFont="1" applyFill="1" applyBorder="1" applyAlignment="1">
      <alignment horizontal="right" vertical="center"/>
    </xf>
    <xf numFmtId="38" fontId="4" fillId="0" borderId="16" xfId="17" applyFont="1" applyFill="1" applyBorder="1" applyAlignment="1">
      <alignment vertical="center"/>
    </xf>
    <xf numFmtId="38" fontId="6" fillId="0" borderId="18" xfId="17" applyFont="1" applyFill="1" applyBorder="1" applyAlignment="1">
      <alignment vertical="center"/>
    </xf>
    <xf numFmtId="38" fontId="4" fillId="0" borderId="36" xfId="17" applyFont="1" applyFill="1" applyBorder="1" applyAlignment="1">
      <alignment horizontal="center" vertical="center"/>
    </xf>
    <xf numFmtId="38" fontId="4" fillId="0" borderId="28" xfId="17" applyFont="1" applyFill="1" applyBorder="1" applyAlignment="1">
      <alignment vertical="center"/>
    </xf>
    <xf numFmtId="38" fontId="4" fillId="0" borderId="7" xfId="17" applyFont="1" applyFill="1" applyBorder="1" applyAlignment="1">
      <alignment horizontal="right" vertical="center"/>
    </xf>
    <xf numFmtId="0" fontId="3" fillId="0" borderId="0" xfId="0" applyFont="1" applyFill="1" applyAlignment="1">
      <alignment vertical="center"/>
    </xf>
    <xf numFmtId="38" fontId="4" fillId="0" borderId="0" xfId="17" applyFont="1" applyFill="1" applyAlignment="1">
      <alignment/>
    </xf>
    <xf numFmtId="38" fontId="3" fillId="0" borderId="0" xfId="17" applyFont="1" applyFill="1" applyAlignment="1">
      <alignment/>
    </xf>
    <xf numFmtId="38" fontId="4" fillId="0" borderId="1" xfId="17" applyFont="1" applyFill="1" applyBorder="1" applyAlignment="1">
      <alignment/>
    </xf>
    <xf numFmtId="38" fontId="4" fillId="0" borderId="5" xfId="17" applyFont="1" applyFill="1" applyBorder="1" applyAlignment="1">
      <alignment/>
    </xf>
    <xf numFmtId="38" fontId="5" fillId="0" borderId="23" xfId="17" applyFont="1" applyFill="1" applyBorder="1" applyAlignment="1">
      <alignment horizontal="center" vertical="center" wrapText="1"/>
    </xf>
    <xf numFmtId="38" fontId="4" fillId="0" borderId="37" xfId="17" applyFont="1" applyFill="1" applyBorder="1" applyAlignment="1">
      <alignment horizontal="center" vertical="center"/>
    </xf>
    <xf numFmtId="38" fontId="4" fillId="0" borderId="38" xfId="17" applyFont="1" applyFill="1" applyBorder="1" applyAlignment="1">
      <alignment horizontal="right"/>
    </xf>
    <xf numFmtId="38" fontId="4" fillId="0" borderId="39" xfId="17" applyFont="1" applyFill="1" applyBorder="1" applyAlignment="1">
      <alignment horizontal="right"/>
    </xf>
    <xf numFmtId="38" fontId="4" fillId="0" borderId="40" xfId="17" applyFont="1" applyFill="1" applyBorder="1" applyAlignment="1">
      <alignment horizontal="right"/>
    </xf>
    <xf numFmtId="38" fontId="6" fillId="0" borderId="5" xfId="17" applyFont="1" applyFill="1" applyBorder="1" applyAlignment="1">
      <alignment horizontal="distributed"/>
    </xf>
    <xf numFmtId="41" fontId="6" fillId="0" borderId="41" xfId="17" applyNumberFormat="1" applyFont="1" applyFill="1" applyBorder="1" applyAlignment="1">
      <alignment horizontal="right"/>
    </xf>
    <xf numFmtId="41" fontId="6" fillId="0" borderId="15" xfId="17" applyNumberFormat="1" applyFont="1" applyFill="1" applyBorder="1" applyAlignment="1">
      <alignment horizontal="right"/>
    </xf>
    <xf numFmtId="41" fontId="6" fillId="0" borderId="35" xfId="17" applyNumberFormat="1" applyFont="1" applyFill="1" applyBorder="1" applyAlignment="1">
      <alignment horizontal="right"/>
    </xf>
    <xf numFmtId="38" fontId="4" fillId="0" borderId="5" xfId="17" applyFont="1" applyFill="1" applyBorder="1" applyAlignment="1">
      <alignment/>
    </xf>
    <xf numFmtId="41" fontId="4" fillId="0" borderId="41" xfId="17" applyNumberFormat="1" applyFont="1" applyFill="1" applyBorder="1" applyAlignment="1">
      <alignment horizontal="right"/>
    </xf>
    <xf numFmtId="41" fontId="4" fillId="0" borderId="15" xfId="17" applyNumberFormat="1" applyFont="1" applyFill="1" applyBorder="1" applyAlignment="1">
      <alignment horizontal="right"/>
    </xf>
    <xf numFmtId="41" fontId="4" fillId="0" borderId="35" xfId="17" applyNumberFormat="1" applyFont="1" applyFill="1" applyBorder="1" applyAlignment="1">
      <alignment horizontal="right"/>
    </xf>
    <xf numFmtId="38" fontId="6" fillId="0" borderId="5" xfId="17" applyFont="1" applyFill="1" applyBorder="1" applyAlignment="1">
      <alignment/>
    </xf>
    <xf numFmtId="38" fontId="6" fillId="0" borderId="0" xfId="17" applyFont="1" applyFill="1" applyAlignment="1">
      <alignment/>
    </xf>
    <xf numFmtId="38" fontId="4" fillId="0" borderId="5" xfId="17" applyFont="1" applyFill="1" applyBorder="1" applyAlignment="1">
      <alignment horizontal="center"/>
    </xf>
    <xf numFmtId="38" fontId="4" fillId="0" borderId="5" xfId="17" applyFont="1" applyFill="1" applyBorder="1" applyAlignment="1" quotePrefix="1">
      <alignment horizontal="center"/>
    </xf>
    <xf numFmtId="38" fontId="2" fillId="0" borderId="5" xfId="17" applyFont="1" applyFill="1" applyBorder="1" applyAlignment="1">
      <alignment horizontal="center"/>
    </xf>
    <xf numFmtId="38" fontId="2" fillId="0" borderId="8" xfId="17" applyFont="1" applyFill="1" applyBorder="1" applyAlignment="1">
      <alignment horizontal="center"/>
    </xf>
    <xf numFmtId="41" fontId="4" fillId="0" borderId="29" xfId="17" applyNumberFormat="1" applyFont="1" applyFill="1" applyBorder="1" applyAlignment="1">
      <alignment horizontal="right"/>
    </xf>
    <xf numFmtId="41" fontId="4" fillId="0" borderId="9" xfId="17" applyNumberFormat="1" applyFont="1" applyFill="1" applyBorder="1" applyAlignment="1">
      <alignment horizontal="right"/>
    </xf>
    <xf numFmtId="41" fontId="4" fillId="0" borderId="16" xfId="17" applyNumberFormat="1" applyFont="1" applyFill="1" applyBorder="1" applyAlignment="1">
      <alignment horizontal="right"/>
    </xf>
    <xf numFmtId="0" fontId="19" fillId="0" borderId="0" xfId="0" applyFont="1" applyFill="1" applyAlignment="1">
      <alignment/>
    </xf>
    <xf numFmtId="0" fontId="3" fillId="0" borderId="0" xfId="0" applyNumberFormat="1" applyFont="1" applyFill="1" applyAlignment="1">
      <alignment vertical="center"/>
    </xf>
    <xf numFmtId="0" fontId="4" fillId="0" borderId="0" xfId="0" applyNumberFormat="1" applyFont="1" applyFill="1" applyBorder="1" applyAlignment="1">
      <alignment vertical="center"/>
    </xf>
    <xf numFmtId="0" fontId="4" fillId="0" borderId="0" xfId="0" applyNumberFormat="1" applyFont="1" applyFill="1" applyBorder="1" applyAlignment="1">
      <alignment horizontal="center" vertical="top"/>
    </xf>
    <xf numFmtId="0" fontId="4" fillId="0" borderId="0" xfId="0" applyNumberFormat="1" applyFont="1" applyFill="1" applyBorder="1" applyAlignment="1">
      <alignment horizontal="right" vertical="top"/>
    </xf>
    <xf numFmtId="0" fontId="4" fillId="0" borderId="42" xfId="0" applyNumberFormat="1" applyFont="1" applyFill="1" applyBorder="1" applyAlignment="1">
      <alignment horizontal="distributed" vertical="center"/>
    </xf>
    <xf numFmtId="0" fontId="4" fillId="0" borderId="0" xfId="0" applyFont="1" applyFill="1" applyBorder="1" applyAlignment="1">
      <alignment/>
    </xf>
    <xf numFmtId="181" fontId="6" fillId="0" borderId="43" xfId="0" applyNumberFormat="1" applyFont="1" applyFill="1" applyBorder="1" applyAlignment="1" applyProtection="1">
      <alignment horizontal="right" vertical="center"/>
      <protection/>
    </xf>
    <xf numFmtId="0" fontId="6" fillId="0" borderId="0" xfId="0" applyFont="1" applyFill="1" applyBorder="1" applyAlignment="1">
      <alignment/>
    </xf>
    <xf numFmtId="0" fontId="6" fillId="0" borderId="0" xfId="0" applyFont="1" applyFill="1" applyAlignment="1">
      <alignment/>
    </xf>
    <xf numFmtId="0" fontId="4" fillId="0" borderId="44" xfId="0" applyFont="1" applyFill="1" applyBorder="1" applyAlignment="1">
      <alignment vertical="center"/>
    </xf>
    <xf numFmtId="0" fontId="4" fillId="0" borderId="0" xfId="0" applyFont="1" applyFill="1" applyBorder="1" applyAlignment="1">
      <alignment vertical="center"/>
    </xf>
    <xf numFmtId="181" fontId="4" fillId="0" borderId="43" xfId="0" applyNumberFormat="1" applyFont="1" applyFill="1" applyBorder="1" applyAlignment="1" applyProtection="1">
      <alignment horizontal="right" vertical="center"/>
      <protection/>
    </xf>
    <xf numFmtId="181" fontId="4" fillId="0" borderId="45" xfId="0" applyNumberFormat="1" applyFont="1" applyFill="1" applyBorder="1" applyAlignment="1" applyProtection="1">
      <alignment horizontal="right" vertical="center"/>
      <protection/>
    </xf>
    <xf numFmtId="181" fontId="4" fillId="0" borderId="0" xfId="0" applyNumberFormat="1" applyFont="1" applyFill="1" applyBorder="1" applyAlignment="1" applyProtection="1">
      <alignment horizontal="right" vertical="center"/>
      <protection/>
    </xf>
    <xf numFmtId="0" fontId="6" fillId="0" borderId="46" xfId="0" applyFont="1" applyFill="1" applyBorder="1" applyAlignment="1">
      <alignment vertical="center"/>
    </xf>
    <xf numFmtId="0" fontId="6" fillId="0" borderId="47" xfId="0" applyFont="1" applyFill="1" applyBorder="1" applyAlignment="1">
      <alignment vertical="center"/>
    </xf>
    <xf numFmtId="181" fontId="4" fillId="0" borderId="48" xfId="0" applyNumberFormat="1" applyFont="1" applyFill="1" applyBorder="1" applyAlignment="1" applyProtection="1">
      <alignment horizontal="right" vertical="center"/>
      <protection/>
    </xf>
    <xf numFmtId="181" fontId="6" fillId="0" borderId="49" xfId="0" applyNumberFormat="1" applyFont="1" applyFill="1" applyBorder="1" applyAlignment="1" applyProtection="1">
      <alignment horizontal="right" vertical="center"/>
      <protection/>
    </xf>
    <xf numFmtId="176" fontId="4" fillId="0" borderId="0" xfId="17" applyNumberFormat="1" applyFont="1" applyAlignment="1">
      <alignment vertical="center"/>
    </xf>
    <xf numFmtId="176" fontId="3" fillId="0" borderId="0" xfId="17" applyNumberFormat="1" applyFont="1" applyAlignment="1">
      <alignment vertical="center"/>
    </xf>
    <xf numFmtId="176" fontId="4" fillId="0" borderId="1" xfId="17" applyNumberFormat="1" applyFont="1" applyBorder="1" applyAlignment="1">
      <alignment vertical="center"/>
    </xf>
    <xf numFmtId="176" fontId="4" fillId="0" borderId="1" xfId="17" applyNumberFormat="1" applyFont="1" applyBorder="1" applyAlignment="1">
      <alignment horizontal="right" vertical="center"/>
    </xf>
    <xf numFmtId="176" fontId="4" fillId="0" borderId="5" xfId="17" applyNumberFormat="1" applyFont="1" applyBorder="1" applyAlignment="1">
      <alignment horizontal="right" vertical="center"/>
    </xf>
    <xf numFmtId="176" fontId="4" fillId="0" borderId="2" xfId="17" applyNumberFormat="1" applyFont="1" applyBorder="1" applyAlignment="1">
      <alignment horizontal="centerContinuous" vertical="center"/>
    </xf>
    <xf numFmtId="176" fontId="4" fillId="0" borderId="4" xfId="17" applyNumberFormat="1" applyFont="1" applyBorder="1" applyAlignment="1">
      <alignment horizontal="centerContinuous" vertical="center"/>
    </xf>
    <xf numFmtId="176" fontId="4" fillId="0" borderId="6" xfId="17" applyNumberFormat="1" applyFont="1" applyBorder="1" applyAlignment="1">
      <alignment horizontal="center" vertical="center"/>
    </xf>
    <xf numFmtId="176" fontId="5" fillId="0" borderId="6" xfId="17" applyNumberFormat="1" applyFont="1" applyBorder="1" applyAlignment="1">
      <alignment horizontal="center" vertical="center"/>
    </xf>
    <xf numFmtId="176" fontId="4" fillId="0" borderId="5" xfId="17" applyNumberFormat="1" applyFont="1" applyBorder="1" applyAlignment="1">
      <alignment horizontal="center" vertical="center"/>
    </xf>
    <xf numFmtId="176" fontId="4" fillId="0" borderId="8" xfId="17" applyNumberFormat="1" applyFont="1" applyBorder="1" applyAlignment="1">
      <alignment horizontal="left" vertical="center"/>
    </xf>
    <xf numFmtId="176" fontId="4" fillId="0" borderId="7" xfId="17" applyNumberFormat="1" applyFont="1" applyBorder="1" applyAlignment="1">
      <alignment horizontal="right" vertical="center"/>
    </xf>
    <xf numFmtId="176" fontId="4" fillId="0" borderId="8" xfId="17" applyNumberFormat="1" applyFont="1" applyBorder="1" applyAlignment="1">
      <alignment horizontal="right" vertical="center"/>
    </xf>
    <xf numFmtId="176" fontId="7" fillId="0" borderId="5" xfId="17" applyNumberFormat="1" applyFont="1" applyBorder="1" applyAlignment="1">
      <alignment horizontal="distributed" vertical="center"/>
    </xf>
    <xf numFmtId="176" fontId="7" fillId="0" borderId="6" xfId="17" applyNumberFormat="1" applyFont="1" applyBorder="1" applyAlignment="1">
      <alignment horizontal="right" vertical="center"/>
    </xf>
    <xf numFmtId="38" fontId="7" fillId="0" borderId="6" xfId="17" applyNumberFormat="1" applyFont="1" applyBorder="1" applyAlignment="1">
      <alignment horizontal="right" vertical="center"/>
    </xf>
    <xf numFmtId="40" fontId="7" fillId="0" borderId="6" xfId="17" applyNumberFormat="1" applyFont="1" applyBorder="1" applyAlignment="1">
      <alignment horizontal="right" vertical="center"/>
    </xf>
    <xf numFmtId="38" fontId="7" fillId="0" borderId="5" xfId="17" applyNumberFormat="1" applyFont="1" applyBorder="1" applyAlignment="1">
      <alignment horizontal="right" vertical="center"/>
    </xf>
    <xf numFmtId="176" fontId="4" fillId="0" borderId="5" xfId="17" applyNumberFormat="1" applyFont="1" applyBorder="1" applyAlignment="1">
      <alignment horizontal="distributed" vertical="center"/>
    </xf>
    <xf numFmtId="38" fontId="4" fillId="0" borderId="6" xfId="17" applyNumberFormat="1" applyFont="1" applyBorder="1" applyAlignment="1">
      <alignment vertical="center"/>
    </xf>
    <xf numFmtId="40" fontId="4" fillId="0" borderId="6" xfId="17" applyNumberFormat="1" applyFont="1" applyBorder="1" applyAlignment="1">
      <alignment vertical="center"/>
    </xf>
    <xf numFmtId="38" fontId="4" fillId="0" borderId="5" xfId="17" applyNumberFormat="1" applyFont="1" applyBorder="1" applyAlignment="1">
      <alignment vertical="center"/>
    </xf>
    <xf numFmtId="176" fontId="5" fillId="0" borderId="5" xfId="17" applyNumberFormat="1" applyFont="1" applyBorder="1" applyAlignment="1">
      <alignment horizontal="distributed" vertical="center"/>
    </xf>
    <xf numFmtId="176" fontId="4" fillId="0" borderId="6" xfId="17" applyNumberFormat="1" applyFont="1" applyBorder="1" applyAlignment="1" quotePrefix="1">
      <alignment horizontal="right" vertical="center"/>
    </xf>
    <xf numFmtId="176" fontId="4" fillId="0" borderId="5" xfId="17" applyNumberFormat="1" applyFont="1" applyBorder="1" applyAlignment="1" quotePrefix="1">
      <alignment horizontal="right" vertical="center"/>
    </xf>
    <xf numFmtId="176" fontId="4" fillId="0" borderId="8" xfId="17" applyNumberFormat="1" applyFont="1" applyBorder="1" applyAlignment="1">
      <alignment vertical="center"/>
    </xf>
    <xf numFmtId="176" fontId="4" fillId="0" borderId="7" xfId="17" applyNumberFormat="1" applyFont="1" applyBorder="1" applyAlignment="1">
      <alignment vertical="center"/>
    </xf>
    <xf numFmtId="38" fontId="4" fillId="0" borderId="7" xfId="17" applyNumberFormat="1" applyFont="1" applyBorder="1" applyAlignment="1">
      <alignment vertical="center"/>
    </xf>
    <xf numFmtId="40" fontId="4" fillId="0" borderId="7" xfId="17" applyNumberFormat="1" applyFont="1" applyBorder="1" applyAlignment="1">
      <alignment vertical="center"/>
    </xf>
    <xf numFmtId="38" fontId="4" fillId="0" borderId="8" xfId="17" applyNumberFormat="1" applyFont="1" applyBorder="1" applyAlignment="1">
      <alignment vertical="center"/>
    </xf>
    <xf numFmtId="176" fontId="5" fillId="0" borderId="0" xfId="17" applyNumberFormat="1" applyFont="1" applyAlignment="1">
      <alignment vertical="center"/>
    </xf>
    <xf numFmtId="38" fontId="7" fillId="0" borderId="17" xfId="17" applyFont="1" applyBorder="1" applyAlignment="1">
      <alignment vertical="center"/>
    </xf>
    <xf numFmtId="38" fontId="4" fillId="0" borderId="0" xfId="17" applyFont="1" applyFill="1" applyAlignment="1">
      <alignment horizontal="center"/>
    </xf>
    <xf numFmtId="38" fontId="4" fillId="0" borderId="0" xfId="17" applyFont="1" applyFill="1" applyBorder="1" applyAlignment="1">
      <alignment/>
    </xf>
    <xf numFmtId="38" fontId="21" fillId="0" borderId="5" xfId="17" applyFont="1" applyFill="1" applyBorder="1" applyAlignment="1">
      <alignment horizontal="distributed" vertical="center"/>
    </xf>
    <xf numFmtId="38" fontId="7" fillId="0" borderId="6" xfId="17" applyFont="1" applyFill="1" applyBorder="1" applyAlignment="1">
      <alignment vertical="center"/>
    </xf>
    <xf numFmtId="38" fontId="7" fillId="0" borderId="17" xfId="17" applyFont="1" applyFill="1" applyBorder="1" applyAlignment="1">
      <alignment vertical="center"/>
    </xf>
    <xf numFmtId="38" fontId="2" fillId="0" borderId="5" xfId="17" applyFont="1" applyFill="1" applyBorder="1" applyAlignment="1">
      <alignment horizontal="distributed" vertical="center"/>
    </xf>
    <xf numFmtId="38" fontId="2" fillId="0" borderId="8" xfId="17" applyFont="1" applyFill="1" applyBorder="1" applyAlignment="1">
      <alignment/>
    </xf>
    <xf numFmtId="38" fontId="4" fillId="0" borderId="7" xfId="17" applyFont="1" applyFill="1" applyBorder="1" applyAlignment="1">
      <alignment/>
    </xf>
    <xf numFmtId="38" fontId="4" fillId="0" borderId="24" xfId="17" applyFont="1" applyFill="1" applyBorder="1" applyAlignment="1">
      <alignment/>
    </xf>
    <xf numFmtId="38" fontId="5" fillId="0" borderId="0" xfId="17" applyFont="1" applyFill="1" applyAlignment="1">
      <alignment/>
    </xf>
    <xf numFmtId="38" fontId="5" fillId="0" borderId="0" xfId="17" applyFont="1" applyFill="1" applyBorder="1" applyAlignment="1">
      <alignment vertical="center" wrapText="1"/>
    </xf>
    <xf numFmtId="182" fontId="23" fillId="0" borderId="35" xfId="0" applyNumberFormat="1" applyFont="1" applyFill="1" applyBorder="1" applyAlignment="1">
      <alignment vertical="center"/>
    </xf>
    <xf numFmtId="3" fontId="2" fillId="0" borderId="6" xfId="0" applyNumberFormat="1" applyFont="1" applyFill="1" applyBorder="1" applyAlignment="1">
      <alignment vertical="center"/>
    </xf>
    <xf numFmtId="3" fontId="2" fillId="0" borderId="15" xfId="0" applyNumberFormat="1" applyFont="1" applyFill="1" applyBorder="1" applyAlignment="1">
      <alignment vertical="center"/>
    </xf>
    <xf numFmtId="3" fontId="23" fillId="0" borderId="6" xfId="0" applyNumberFormat="1" applyFont="1" applyFill="1" applyBorder="1" applyAlignment="1">
      <alignment vertical="center"/>
    </xf>
    <xf numFmtId="3" fontId="23" fillId="0" borderId="15" xfId="0" applyNumberFormat="1" applyFont="1" applyFill="1" applyBorder="1" applyAlignment="1">
      <alignment vertical="center"/>
    </xf>
    <xf numFmtId="3" fontId="2" fillId="0" borderId="41" xfId="0" applyNumberFormat="1" applyFont="1" applyFill="1" applyBorder="1" applyAlignment="1">
      <alignment vertical="center"/>
    </xf>
    <xf numFmtId="3" fontId="5" fillId="0" borderId="0" xfId="0" applyNumberFormat="1" applyFont="1" applyFill="1" applyAlignment="1">
      <alignment vertical="center"/>
    </xf>
    <xf numFmtId="3" fontId="4" fillId="0" borderId="0" xfId="0" applyNumberFormat="1" applyFont="1" applyFill="1" applyAlignment="1">
      <alignment vertical="center"/>
    </xf>
    <xf numFmtId="3" fontId="3" fillId="0" borderId="0" xfId="0" applyNumberFormat="1" applyFont="1" applyFill="1" applyAlignment="1">
      <alignment vertical="center"/>
    </xf>
    <xf numFmtId="3" fontId="4" fillId="0" borderId="50" xfId="0" applyNumberFormat="1" applyFont="1" applyFill="1" applyBorder="1" applyAlignment="1">
      <alignment horizontal="center" vertical="center"/>
    </xf>
    <xf numFmtId="3" fontId="4" fillId="0" borderId="51" xfId="0" applyNumberFormat="1" applyFont="1" applyFill="1" applyBorder="1" applyAlignment="1">
      <alignment horizontal="centerContinuous" vertical="center"/>
    </xf>
    <xf numFmtId="3" fontId="4" fillId="0" borderId="14" xfId="0" applyNumberFormat="1" applyFont="1" applyFill="1" applyBorder="1" applyAlignment="1">
      <alignment horizontal="centerContinuous" vertical="center"/>
    </xf>
    <xf numFmtId="3" fontId="4" fillId="0" borderId="52" xfId="0" applyNumberFormat="1" applyFont="1" applyFill="1" applyBorder="1" applyAlignment="1">
      <alignment horizontal="centerContinuous" vertical="center"/>
    </xf>
    <xf numFmtId="3" fontId="4" fillId="0" borderId="28" xfId="0" applyNumberFormat="1" applyFont="1" applyFill="1" applyBorder="1" applyAlignment="1">
      <alignment horizontal="center" vertical="center"/>
    </xf>
    <xf numFmtId="3" fontId="5" fillId="0" borderId="53" xfId="0" applyNumberFormat="1" applyFont="1" applyFill="1" applyBorder="1" applyAlignment="1">
      <alignment horizontal="distributed" vertical="distributed" wrapText="1"/>
    </xf>
    <xf numFmtId="3" fontId="5" fillId="0" borderId="54" xfId="0" applyNumberFormat="1" applyFont="1" applyFill="1" applyBorder="1" applyAlignment="1">
      <alignment horizontal="distributed" vertical="distributed" wrapText="1"/>
    </xf>
    <xf numFmtId="3" fontId="5" fillId="0" borderId="5" xfId="0" applyNumberFormat="1" applyFont="1" applyFill="1" applyBorder="1" applyAlignment="1">
      <alignment horizontal="distributed" vertical="distributed"/>
    </xf>
    <xf numFmtId="3" fontId="4" fillId="0" borderId="36" xfId="0" applyNumberFormat="1" applyFont="1" applyFill="1" applyBorder="1" applyAlignment="1">
      <alignment horizontal="center" vertical="center"/>
    </xf>
    <xf numFmtId="3" fontId="4" fillId="0" borderId="38" xfId="0" applyNumberFormat="1" applyFont="1" applyFill="1" applyBorder="1" applyAlignment="1">
      <alignment horizontal="right" vertical="center"/>
    </xf>
    <xf numFmtId="3" fontId="4" fillId="0" borderId="27" xfId="0" applyNumberFormat="1" applyFont="1" applyFill="1" applyBorder="1" applyAlignment="1">
      <alignment horizontal="right" vertical="center"/>
    </xf>
    <xf numFmtId="3" fontId="4" fillId="0" borderId="55" xfId="0" applyNumberFormat="1" applyFont="1" applyFill="1" applyBorder="1" applyAlignment="1">
      <alignment horizontal="right" vertical="center"/>
    </xf>
    <xf numFmtId="3" fontId="22" fillId="0" borderId="36" xfId="0" applyNumberFormat="1" applyFont="1" applyFill="1" applyBorder="1" applyAlignment="1">
      <alignment horizontal="center" vertical="center"/>
    </xf>
    <xf numFmtId="3" fontId="23" fillId="0" borderId="6" xfId="0" applyNumberFormat="1" applyFont="1" applyFill="1" applyBorder="1" applyAlignment="1">
      <alignment horizontal="right" vertical="center"/>
    </xf>
    <xf numFmtId="3" fontId="5" fillId="0" borderId="36" xfId="0" applyNumberFormat="1" applyFont="1" applyFill="1" applyBorder="1" applyAlignment="1">
      <alignment horizontal="center" vertical="center"/>
    </xf>
    <xf numFmtId="3" fontId="2" fillId="0" borderId="6" xfId="0" applyNumberFormat="1" applyFont="1" applyFill="1" applyBorder="1" applyAlignment="1">
      <alignment horizontal="right" vertical="center"/>
    </xf>
    <xf numFmtId="3" fontId="2" fillId="0" borderId="15" xfId="0" applyNumberFormat="1" applyFont="1" applyFill="1" applyBorder="1" applyAlignment="1">
      <alignment horizontal="right" vertical="center"/>
    </xf>
    <xf numFmtId="182" fontId="2" fillId="0" borderId="35" xfId="0" applyNumberFormat="1" applyFont="1" applyFill="1" applyBorder="1" applyAlignment="1">
      <alignment vertical="center"/>
    </xf>
    <xf numFmtId="3" fontId="22" fillId="0" borderId="36" xfId="0" applyNumberFormat="1" applyFont="1" applyFill="1" applyBorder="1" applyAlignment="1">
      <alignment horizontal="distributed" vertical="center"/>
    </xf>
    <xf numFmtId="3" fontId="23" fillId="0" borderId="15" xfId="0" applyNumberFormat="1" applyFont="1" applyFill="1" applyBorder="1" applyAlignment="1">
      <alignment horizontal="right" vertical="center"/>
    </xf>
    <xf numFmtId="182" fontId="2" fillId="0" borderId="5" xfId="0" applyNumberFormat="1" applyFont="1" applyFill="1" applyBorder="1" applyAlignment="1">
      <alignment vertical="center"/>
    </xf>
    <xf numFmtId="3" fontId="4" fillId="0" borderId="29" xfId="0" applyNumberFormat="1" applyFont="1" applyFill="1" applyBorder="1" applyAlignment="1">
      <alignment vertical="center"/>
    </xf>
    <xf numFmtId="3" fontId="4" fillId="0" borderId="9" xfId="0" applyNumberFormat="1" applyFont="1" applyFill="1" applyBorder="1" applyAlignment="1">
      <alignment vertical="center"/>
    </xf>
    <xf numFmtId="182" fontId="4" fillId="0" borderId="8" xfId="0" applyNumberFormat="1" applyFont="1" applyFill="1" applyBorder="1" applyAlignment="1">
      <alignment vertical="center"/>
    </xf>
    <xf numFmtId="0" fontId="5" fillId="0" borderId="0" xfId="0" applyFont="1" applyFill="1" applyAlignment="1">
      <alignment/>
    </xf>
    <xf numFmtId="38" fontId="4" fillId="0" borderId="0" xfId="17" applyFont="1" applyFill="1" applyAlignment="1">
      <alignment horizontal="right" vertical="center"/>
    </xf>
    <xf numFmtId="38" fontId="8" fillId="0" borderId="1" xfId="17" applyFont="1" applyFill="1" applyBorder="1" applyAlignment="1">
      <alignment horizontal="right" vertical="center"/>
    </xf>
    <xf numFmtId="38" fontId="8" fillId="0" borderId="6" xfId="17" applyFont="1" applyFill="1" applyBorder="1" applyAlignment="1">
      <alignment horizontal="center" vertical="center"/>
    </xf>
    <xf numFmtId="38" fontId="8" fillId="0" borderId="27" xfId="17" applyFont="1" applyFill="1" applyBorder="1" applyAlignment="1">
      <alignment horizontal="center" vertical="center"/>
    </xf>
    <xf numFmtId="38" fontId="8" fillId="0" borderId="5" xfId="17" applyFont="1" applyFill="1" applyBorder="1" applyAlignment="1">
      <alignment horizontal="center" vertical="center"/>
    </xf>
    <xf numFmtId="38" fontId="8" fillId="0" borderId="7" xfId="17" applyFont="1" applyFill="1" applyBorder="1" applyAlignment="1">
      <alignment horizontal="center" vertical="center"/>
    </xf>
    <xf numFmtId="38" fontId="8" fillId="0" borderId="8" xfId="17" applyFont="1" applyFill="1" applyBorder="1" applyAlignment="1">
      <alignment horizontal="center" vertical="center"/>
    </xf>
    <xf numFmtId="41" fontId="5" fillId="0" borderId="6" xfId="17" applyNumberFormat="1" applyFont="1" applyFill="1" applyBorder="1" applyAlignment="1">
      <alignment horizontal="right" vertical="center" shrinkToFit="1"/>
    </xf>
    <xf numFmtId="41" fontId="5" fillId="0" borderId="55" xfId="17" applyNumberFormat="1" applyFont="1" applyFill="1" applyBorder="1" applyAlignment="1">
      <alignment horizontal="right" vertical="center" shrinkToFit="1"/>
    </xf>
    <xf numFmtId="41" fontId="5" fillId="0" borderId="5" xfId="17" applyNumberFormat="1" applyFont="1" applyFill="1" applyBorder="1" applyAlignment="1">
      <alignment horizontal="right" vertical="center" shrinkToFit="1"/>
    </xf>
    <xf numFmtId="38" fontId="5" fillId="0" borderId="5" xfId="17" applyFont="1" applyFill="1" applyBorder="1" applyAlignment="1">
      <alignment vertical="center"/>
    </xf>
    <xf numFmtId="38" fontId="5" fillId="0" borderId="28" xfId="17" applyFont="1" applyFill="1" applyBorder="1" applyAlignment="1">
      <alignment vertical="center"/>
    </xf>
    <xf numFmtId="41" fontId="5" fillId="0" borderId="7" xfId="17" applyNumberFormat="1" applyFont="1" applyFill="1" applyBorder="1" applyAlignment="1">
      <alignment horizontal="right" vertical="center" shrinkToFit="1"/>
    </xf>
    <xf numFmtId="41" fontId="5" fillId="0" borderId="8" xfId="17" applyNumberFormat="1" applyFont="1" applyFill="1" applyBorder="1" applyAlignment="1">
      <alignment horizontal="right" vertical="center" shrinkToFit="1"/>
    </xf>
    <xf numFmtId="38" fontId="8" fillId="0" borderId="0" xfId="17" applyFont="1" applyFill="1" applyAlignment="1">
      <alignment vertical="center"/>
    </xf>
    <xf numFmtId="0" fontId="0" fillId="0" borderId="1" xfId="0" applyFont="1" applyFill="1" applyBorder="1" applyAlignment="1">
      <alignment vertical="center"/>
    </xf>
    <xf numFmtId="184" fontId="5" fillId="0" borderId="27" xfId="17" applyNumberFormat="1" applyFont="1" applyFill="1" applyBorder="1" applyAlignment="1">
      <alignment horizontal="right" vertical="center" shrinkToFit="1"/>
    </xf>
    <xf numFmtId="184" fontId="5" fillId="0" borderId="15" xfId="17" applyNumberFormat="1" applyFont="1" applyFill="1" applyBorder="1" applyAlignment="1">
      <alignment horizontal="right" vertical="center" shrinkToFit="1"/>
    </xf>
    <xf numFmtId="183" fontId="5" fillId="0" borderId="15" xfId="17" applyNumberFormat="1" applyFont="1" applyFill="1" applyBorder="1" applyAlignment="1">
      <alignment horizontal="right" vertical="center" shrinkToFit="1"/>
    </xf>
    <xf numFmtId="184" fontId="5" fillId="0" borderId="9" xfId="17" applyNumberFormat="1" applyFont="1" applyFill="1" applyBorder="1" applyAlignment="1">
      <alignment horizontal="right" vertical="center" shrinkToFit="1"/>
    </xf>
    <xf numFmtId="38" fontId="5" fillId="0" borderId="1" xfId="17" applyFont="1" applyFill="1" applyBorder="1" applyAlignment="1">
      <alignment vertical="center"/>
    </xf>
    <xf numFmtId="183" fontId="5" fillId="0" borderId="56" xfId="17" applyNumberFormat="1" applyFont="1" applyFill="1" applyBorder="1" applyAlignment="1">
      <alignment horizontal="right" vertical="center" shrinkToFit="1"/>
    </xf>
    <xf numFmtId="183" fontId="5" fillId="0" borderId="38" xfId="17" applyNumberFormat="1" applyFont="1" applyFill="1" applyBorder="1" applyAlignment="1">
      <alignment horizontal="right" vertical="center" shrinkToFit="1"/>
    </xf>
    <xf numFmtId="183" fontId="5" fillId="0" borderId="27" xfId="17" applyNumberFormat="1" applyFont="1" applyFill="1" applyBorder="1" applyAlignment="1">
      <alignment horizontal="right" vertical="center" shrinkToFit="1"/>
    </xf>
    <xf numFmtId="183" fontId="5" fillId="0" borderId="40" xfId="17" applyNumberFormat="1" applyFont="1" applyFill="1" applyBorder="1" applyAlignment="1">
      <alignment horizontal="right" vertical="center" shrinkToFit="1"/>
    </xf>
    <xf numFmtId="38" fontId="10" fillId="0" borderId="0" xfId="17" applyFont="1" applyFill="1" applyAlignment="1">
      <alignment vertical="center"/>
    </xf>
    <xf numFmtId="0" fontId="19" fillId="0" borderId="0" xfId="0" applyFont="1" applyFill="1" applyAlignment="1">
      <alignment vertical="center"/>
    </xf>
    <xf numFmtId="183" fontId="5" fillId="0" borderId="18" xfId="17" applyNumberFormat="1" applyFont="1" applyFill="1" applyBorder="1" applyAlignment="1">
      <alignment horizontal="right" vertical="center" shrinkToFit="1"/>
    </xf>
    <xf numFmtId="183" fontId="5" fillId="0" borderId="41" xfId="17" applyNumberFormat="1" applyFont="1" applyFill="1" applyBorder="1" applyAlignment="1">
      <alignment horizontal="right" vertical="center" shrinkToFit="1"/>
    </xf>
    <xf numFmtId="183" fontId="5" fillId="0" borderId="5" xfId="17" applyNumberFormat="1" applyFont="1" applyFill="1" applyBorder="1" applyAlignment="1">
      <alignment horizontal="right" vertical="center" shrinkToFit="1"/>
    </xf>
    <xf numFmtId="183" fontId="5" fillId="0" borderId="57" xfId="17" applyNumberFormat="1" applyFont="1" applyFill="1" applyBorder="1" applyAlignment="1">
      <alignment horizontal="right" vertical="center" shrinkToFit="1"/>
    </xf>
    <xf numFmtId="183" fontId="5" fillId="0" borderId="29" xfId="17" applyNumberFormat="1" applyFont="1" applyFill="1" applyBorder="1" applyAlignment="1">
      <alignment horizontal="right" vertical="center" shrinkToFit="1"/>
    </xf>
    <xf numFmtId="183" fontId="5" fillId="0" borderId="9" xfId="17" applyNumberFormat="1" applyFont="1" applyFill="1" applyBorder="1" applyAlignment="1">
      <alignment horizontal="right" vertical="center" shrinkToFit="1"/>
    </xf>
    <xf numFmtId="183" fontId="5" fillId="0" borderId="8" xfId="17" applyNumberFormat="1" applyFont="1" applyFill="1" applyBorder="1" applyAlignment="1">
      <alignment horizontal="right" vertical="center" shrinkToFit="1"/>
    </xf>
    <xf numFmtId="0" fontId="0" fillId="0" borderId="0" xfId="0" applyFont="1" applyFill="1" applyAlignment="1">
      <alignment vertical="center"/>
    </xf>
    <xf numFmtId="0" fontId="4" fillId="0" borderId="1" xfId="0" applyFont="1" applyBorder="1" applyAlignment="1">
      <alignment vertical="center"/>
    </xf>
    <xf numFmtId="0" fontId="4" fillId="0" borderId="2" xfId="0" applyFont="1" applyBorder="1" applyAlignment="1">
      <alignment horizontal="centerContinuous" vertical="center"/>
    </xf>
    <xf numFmtId="0" fontId="4" fillId="0" borderId="3" xfId="0" applyFont="1" applyBorder="1" applyAlignment="1">
      <alignment horizontal="centerContinuous" vertical="center"/>
    </xf>
    <xf numFmtId="0" fontId="4" fillId="0" borderId="36" xfId="0" applyFont="1" applyBorder="1" applyAlignment="1">
      <alignment horizontal="distributed" vertical="center"/>
    </xf>
    <xf numFmtId="41" fontId="4" fillId="0" borderId="6" xfId="0" applyNumberFormat="1" applyFont="1" applyBorder="1" applyAlignment="1">
      <alignment vertical="center"/>
    </xf>
    <xf numFmtId="41" fontId="4" fillId="0" borderId="6" xfId="0" applyNumberFormat="1" applyFont="1" applyBorder="1" applyAlignment="1">
      <alignment horizontal="right" vertical="center"/>
    </xf>
    <xf numFmtId="41" fontId="4" fillId="0" borderId="5" xfId="0" applyNumberFormat="1" applyFont="1" applyBorder="1" applyAlignment="1">
      <alignment vertical="center"/>
    </xf>
    <xf numFmtId="41" fontId="6" fillId="0" borderId="29" xfId="0" applyNumberFormat="1" applyFont="1" applyBorder="1" applyAlignment="1">
      <alignment vertical="center"/>
    </xf>
    <xf numFmtId="0" fontId="4" fillId="0" borderId="1" xfId="0" applyFont="1" applyFill="1" applyBorder="1" applyAlignment="1">
      <alignment vertical="center"/>
    </xf>
    <xf numFmtId="0" fontId="4" fillId="0" borderId="2" xfId="0" applyFont="1" applyFill="1" applyBorder="1" applyAlignment="1">
      <alignment horizontal="centerContinuous" vertical="center"/>
    </xf>
    <xf numFmtId="0" fontId="4" fillId="0" borderId="3" xfId="0" applyFont="1" applyFill="1" applyBorder="1" applyAlignment="1">
      <alignment horizontal="centerContinuous" vertical="center"/>
    </xf>
    <xf numFmtId="0" fontId="4" fillId="0" borderId="4" xfId="0" applyFont="1" applyFill="1" applyBorder="1" applyAlignment="1">
      <alignment horizontal="centerContinuous" vertical="center"/>
    </xf>
    <xf numFmtId="0" fontId="4" fillId="0" borderId="36" xfId="0" applyFont="1" applyFill="1" applyBorder="1" applyAlignment="1">
      <alignment horizontal="distributed" vertical="center"/>
    </xf>
    <xf numFmtId="41" fontId="4" fillId="0" borderId="6" xfId="0" applyNumberFormat="1" applyFont="1" applyFill="1" applyBorder="1" applyAlignment="1">
      <alignment vertical="center"/>
    </xf>
    <xf numFmtId="41" fontId="4" fillId="0" borderId="6" xfId="0" applyNumberFormat="1" applyFont="1" applyFill="1" applyBorder="1" applyAlignment="1">
      <alignment horizontal="right" vertical="center"/>
    </xf>
    <xf numFmtId="41" fontId="4" fillId="0" borderId="5" xfId="0" applyNumberFormat="1" applyFont="1" applyFill="1" applyBorder="1" applyAlignment="1">
      <alignment vertical="center"/>
    </xf>
    <xf numFmtId="41" fontId="6" fillId="0" borderId="29" xfId="0" applyNumberFormat="1" applyFont="1" applyFill="1" applyBorder="1" applyAlignment="1">
      <alignment vertical="center"/>
    </xf>
    <xf numFmtId="41" fontId="6" fillId="0" borderId="9" xfId="0" applyNumberFormat="1" applyFont="1" applyFill="1" applyBorder="1" applyAlignment="1">
      <alignment vertical="center"/>
    </xf>
    <xf numFmtId="41" fontId="6" fillId="0" borderId="16" xfId="0" applyNumberFormat="1" applyFont="1" applyFill="1" applyBorder="1" applyAlignment="1">
      <alignment vertical="center"/>
    </xf>
    <xf numFmtId="0" fontId="4" fillId="0" borderId="7" xfId="0" applyFont="1" applyBorder="1" applyAlignment="1">
      <alignment horizontal="center" vertical="center"/>
    </xf>
    <xf numFmtId="0" fontId="4" fillId="0" borderId="50" xfId="0" applyFont="1" applyBorder="1" applyAlignment="1">
      <alignment horizontal="distributed" vertical="center"/>
    </xf>
    <xf numFmtId="41" fontId="4" fillId="0" borderId="41" xfId="0" applyNumberFormat="1" applyFont="1" applyBorder="1" applyAlignment="1">
      <alignment vertical="center"/>
    </xf>
    <xf numFmtId="41" fontId="6" fillId="0" borderId="7" xfId="0" applyNumberFormat="1" applyFont="1" applyBorder="1" applyAlignment="1">
      <alignment vertical="center"/>
    </xf>
    <xf numFmtId="41" fontId="6" fillId="0" borderId="7" xfId="0" applyNumberFormat="1" applyFont="1" applyBorder="1" applyAlignment="1">
      <alignment horizontal="right" vertical="center"/>
    </xf>
    <xf numFmtId="41" fontId="6" fillId="0" borderId="8" xfId="0" applyNumberFormat="1" applyFont="1" applyBorder="1" applyAlignment="1">
      <alignment vertical="center"/>
    </xf>
    <xf numFmtId="0" fontId="5" fillId="0" borderId="7"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 xfId="0" applyFont="1" applyBorder="1" applyAlignment="1">
      <alignment vertical="center"/>
    </xf>
    <xf numFmtId="0" fontId="16" fillId="0" borderId="19" xfId="0" applyFont="1" applyBorder="1" applyAlignment="1">
      <alignment horizontal="center" vertical="center"/>
    </xf>
    <xf numFmtId="0" fontId="2" fillId="0" borderId="19" xfId="0" applyFont="1" applyBorder="1" applyAlignment="1">
      <alignment horizontal="center" vertical="center" wrapText="1"/>
    </xf>
    <xf numFmtId="0" fontId="19" fillId="0" borderId="50" xfId="0" applyFont="1" applyBorder="1" applyAlignment="1">
      <alignment horizontal="center" vertical="center"/>
    </xf>
    <xf numFmtId="41" fontId="6" fillId="0" borderId="5" xfId="0" applyNumberFormat="1" applyFont="1" applyBorder="1" applyAlignment="1">
      <alignment vertical="center"/>
    </xf>
    <xf numFmtId="0" fontId="19" fillId="0" borderId="5" xfId="0" applyFont="1" applyBorder="1" applyAlignment="1">
      <alignment vertical="center"/>
    </xf>
    <xf numFmtId="0" fontId="16" fillId="0" borderId="36" xfId="0" applyFont="1" applyBorder="1" applyAlignment="1">
      <alignment horizontal="justify" vertical="center"/>
    </xf>
    <xf numFmtId="0" fontId="16" fillId="0" borderId="5" xfId="0" applyFont="1" applyBorder="1" applyAlignment="1">
      <alignment vertical="center"/>
    </xf>
    <xf numFmtId="41" fontId="4" fillId="0" borderId="5" xfId="0" applyNumberFormat="1" applyFont="1" applyBorder="1" applyAlignment="1">
      <alignment horizontal="right" vertical="center"/>
    </xf>
    <xf numFmtId="0" fontId="9" fillId="0" borderId="36" xfId="0" applyFont="1" applyBorder="1" applyAlignment="1">
      <alignment horizontal="justify" vertical="center"/>
    </xf>
    <xf numFmtId="0" fontId="2" fillId="0" borderId="0" xfId="0" applyFont="1" applyFill="1" applyAlignment="1">
      <alignment vertical="center"/>
    </xf>
    <xf numFmtId="0" fontId="16" fillId="0" borderId="36" xfId="0" applyFont="1" applyFill="1" applyBorder="1" applyAlignment="1">
      <alignment horizontal="justify" vertical="center"/>
    </xf>
    <xf numFmtId="0" fontId="16" fillId="0" borderId="5" xfId="0" applyFont="1" applyFill="1" applyBorder="1" applyAlignment="1">
      <alignment vertical="center"/>
    </xf>
    <xf numFmtId="0" fontId="16" fillId="0" borderId="28" xfId="0" applyFont="1" applyBorder="1" applyAlignment="1">
      <alignment horizontal="justify" vertical="center"/>
    </xf>
    <xf numFmtId="41" fontId="4" fillId="0" borderId="8" xfId="0" applyNumberFormat="1" applyFont="1" applyBorder="1" applyAlignment="1">
      <alignment vertical="center"/>
    </xf>
    <xf numFmtId="0" fontId="16" fillId="0" borderId="8" xfId="0" applyFont="1" applyBorder="1" applyAlignment="1">
      <alignment vertical="center"/>
    </xf>
    <xf numFmtId="0" fontId="4" fillId="0" borderId="19" xfId="0" applyFont="1" applyBorder="1" applyAlignment="1">
      <alignment horizontal="center" vertical="center"/>
    </xf>
    <xf numFmtId="0" fontId="4" fillId="0" borderId="8" xfId="0" applyFont="1" applyBorder="1" applyAlignment="1">
      <alignment horizontal="center" vertical="center"/>
    </xf>
    <xf numFmtId="38" fontId="4" fillId="0" borderId="1" xfId="17" applyFont="1" applyFill="1" applyBorder="1" applyAlignment="1">
      <alignment horizontal="right"/>
    </xf>
    <xf numFmtId="38" fontId="4" fillId="0" borderId="8" xfId="17" applyFont="1" applyFill="1" applyBorder="1" applyAlignment="1">
      <alignment horizontal="center"/>
    </xf>
    <xf numFmtId="38" fontId="4" fillId="0" borderId="7" xfId="17" applyFont="1" applyFill="1" applyBorder="1" applyAlignment="1">
      <alignment horizontal="center"/>
    </xf>
    <xf numFmtId="38" fontId="4" fillId="0" borderId="21" xfId="17" applyFont="1" applyFill="1" applyBorder="1" applyAlignment="1">
      <alignment horizontal="center"/>
    </xf>
    <xf numFmtId="38" fontId="4" fillId="0" borderId="37" xfId="17" applyFont="1" applyFill="1" applyBorder="1" applyAlignment="1">
      <alignment horizontal="center"/>
    </xf>
    <xf numFmtId="38" fontId="4" fillId="0" borderId="6" xfId="17" applyFont="1" applyFill="1" applyBorder="1" applyAlignment="1">
      <alignment horizontal="center"/>
    </xf>
    <xf numFmtId="38" fontId="4" fillId="0" borderId="0" xfId="17" applyFont="1" applyFill="1" applyBorder="1" applyAlignment="1">
      <alignment horizontal="center"/>
    </xf>
    <xf numFmtId="38" fontId="4" fillId="0" borderId="17" xfId="17" applyFont="1" applyFill="1" applyBorder="1" applyAlignment="1">
      <alignment horizontal="center"/>
    </xf>
    <xf numFmtId="38" fontId="4" fillId="0" borderId="15" xfId="17" applyFont="1" applyFill="1" applyBorder="1" applyAlignment="1">
      <alignment horizontal="center"/>
    </xf>
    <xf numFmtId="38" fontId="6" fillId="0" borderId="5" xfId="17" applyFont="1" applyFill="1" applyBorder="1" applyAlignment="1">
      <alignment/>
    </xf>
    <xf numFmtId="38" fontId="6" fillId="0" borderId="6" xfId="17" applyFont="1" applyFill="1" applyBorder="1" applyAlignment="1">
      <alignment/>
    </xf>
    <xf numFmtId="38" fontId="6" fillId="0" borderId="0" xfId="17" applyFont="1" applyFill="1" applyBorder="1" applyAlignment="1">
      <alignment/>
    </xf>
    <xf numFmtId="38" fontId="6" fillId="0" borderId="17" xfId="17" applyFont="1" applyFill="1" applyBorder="1" applyAlignment="1">
      <alignment/>
    </xf>
    <xf numFmtId="38" fontId="6" fillId="0" borderId="15" xfId="17" applyFont="1" applyFill="1" applyBorder="1" applyAlignment="1">
      <alignment/>
    </xf>
    <xf numFmtId="38" fontId="4" fillId="0" borderId="6" xfId="17" applyFont="1" applyFill="1" applyBorder="1" applyAlignment="1">
      <alignment/>
    </xf>
    <xf numFmtId="38" fontId="4" fillId="0" borderId="17" xfId="17" applyFont="1" applyFill="1" applyBorder="1" applyAlignment="1">
      <alignment/>
    </xf>
    <xf numFmtId="38" fontId="4" fillId="0" borderId="15" xfId="17" applyFont="1" applyFill="1" applyBorder="1" applyAlignment="1">
      <alignment/>
    </xf>
    <xf numFmtId="38" fontId="4" fillId="0" borderId="9" xfId="17" applyFont="1" applyFill="1" applyBorder="1" applyAlignment="1">
      <alignment/>
    </xf>
    <xf numFmtId="38" fontId="4" fillId="0" borderId="8" xfId="17" applyFont="1" applyFill="1" applyBorder="1" applyAlignment="1">
      <alignment/>
    </xf>
    <xf numFmtId="38" fontId="4" fillId="0" borderId="1" xfId="17" applyFont="1" applyFill="1" applyBorder="1" applyAlignment="1">
      <alignment horizontal="centerContinuous"/>
    </xf>
    <xf numFmtId="38" fontId="6" fillId="0" borderId="5" xfId="17" applyFont="1" applyFill="1" applyBorder="1" applyAlignment="1">
      <alignment horizontal="left"/>
    </xf>
    <xf numFmtId="41" fontId="9" fillId="0" borderId="35" xfId="17" applyNumberFormat="1" applyFont="1" applyFill="1" applyBorder="1" applyAlignment="1">
      <alignment horizontal="right" vertical="center" shrinkToFit="1"/>
    </xf>
    <xf numFmtId="38" fontId="18" fillId="0" borderId="0" xfId="17" applyFont="1" applyAlignment="1">
      <alignment vertical="center"/>
    </xf>
    <xf numFmtId="38" fontId="4" fillId="0" borderId="58" xfId="17" applyFont="1" applyBorder="1" applyAlignment="1">
      <alignment vertical="center"/>
    </xf>
    <xf numFmtId="38" fontId="4" fillId="0" borderId="59" xfId="17" applyFont="1" applyBorder="1" applyAlignment="1">
      <alignment vertical="center"/>
    </xf>
    <xf numFmtId="38" fontId="4" fillId="0" borderId="60" xfId="17" applyFont="1" applyBorder="1" applyAlignment="1">
      <alignment vertical="center"/>
    </xf>
    <xf numFmtId="38" fontId="4" fillId="0" borderId="15" xfId="17" applyFont="1" applyBorder="1" applyAlignment="1">
      <alignment vertical="center"/>
    </xf>
    <xf numFmtId="38" fontId="7" fillId="0" borderId="18" xfId="17" applyFont="1" applyBorder="1" applyAlignment="1">
      <alignment vertical="center"/>
    </xf>
    <xf numFmtId="38" fontId="7" fillId="0" borderId="15" xfId="17" applyFont="1" applyBorder="1" applyAlignment="1">
      <alignment vertical="center"/>
    </xf>
    <xf numFmtId="38" fontId="4" fillId="0" borderId="0" xfId="17" applyFont="1" applyBorder="1" applyAlignment="1">
      <alignment horizontal="distributed" vertical="center"/>
    </xf>
    <xf numFmtId="38" fontId="4" fillId="0" borderId="15" xfId="17" applyFont="1" applyBorder="1" applyAlignment="1">
      <alignment horizontal="right" vertical="center"/>
    </xf>
    <xf numFmtId="38" fontId="8" fillId="0" borderId="0" xfId="17" applyFont="1" applyBorder="1" applyAlignment="1">
      <alignment horizontal="distributed" vertical="center"/>
    </xf>
    <xf numFmtId="38" fontId="4" fillId="0" borderId="11" xfId="17" applyFont="1" applyBorder="1" applyAlignment="1">
      <alignment horizontal="distributed" vertical="center"/>
    </xf>
    <xf numFmtId="38" fontId="4" fillId="0" borderId="61" xfId="17" applyFont="1" applyBorder="1" applyAlignment="1">
      <alignment vertical="center"/>
    </xf>
    <xf numFmtId="38" fontId="4" fillId="0" borderId="62" xfId="17" applyFont="1" applyBorder="1" applyAlignment="1">
      <alignment vertical="center"/>
    </xf>
    <xf numFmtId="38" fontId="4" fillId="0" borderId="63" xfId="17" applyFont="1" applyBorder="1" applyAlignment="1">
      <alignment vertical="center"/>
    </xf>
    <xf numFmtId="38" fontId="4" fillId="0" borderId="11" xfId="17" applyFont="1" applyBorder="1" applyAlignment="1">
      <alignment vertical="center"/>
    </xf>
    <xf numFmtId="0" fontId="6" fillId="0" borderId="0" xfId="0" applyFont="1" applyFill="1" applyBorder="1" applyAlignment="1">
      <alignment vertical="center"/>
    </xf>
    <xf numFmtId="0" fontId="19" fillId="0" borderId="0" xfId="0" applyFont="1" applyAlignment="1">
      <alignment/>
    </xf>
    <xf numFmtId="38" fontId="19" fillId="0" borderId="0" xfId="17" applyFont="1" applyFill="1" applyAlignment="1">
      <alignment vertical="center"/>
    </xf>
    <xf numFmtId="38" fontId="19" fillId="0" borderId="0" xfId="17" applyFont="1" applyFill="1" applyBorder="1" applyAlignment="1">
      <alignment vertical="center"/>
    </xf>
    <xf numFmtId="0" fontId="19" fillId="0" borderId="0" xfId="0" applyFont="1" applyFill="1" applyAlignment="1">
      <alignment horizontal="left" vertical="center"/>
    </xf>
    <xf numFmtId="38" fontId="19" fillId="0" borderId="0" xfId="17" applyFont="1" applyFill="1" applyAlignment="1">
      <alignment/>
    </xf>
    <xf numFmtId="0" fontId="19" fillId="0" borderId="0" xfId="0" applyNumberFormat="1" applyFont="1" applyFill="1" applyAlignment="1">
      <alignment vertical="center"/>
    </xf>
    <xf numFmtId="176" fontId="19" fillId="0" borderId="0" xfId="17" applyNumberFormat="1" applyFont="1" applyAlignment="1">
      <alignment vertical="center"/>
    </xf>
    <xf numFmtId="3" fontId="19" fillId="0" borderId="0" xfId="0" applyNumberFormat="1" applyFont="1" applyFill="1" applyAlignment="1">
      <alignment vertical="center"/>
    </xf>
    <xf numFmtId="38" fontId="19" fillId="0" borderId="0" xfId="17" applyFont="1" applyAlignment="1">
      <alignment vertical="center"/>
    </xf>
    <xf numFmtId="41" fontId="6" fillId="0" borderId="55" xfId="17" applyNumberFormat="1" applyFont="1" applyFill="1" applyBorder="1" applyAlignment="1">
      <alignment vertical="center"/>
    </xf>
    <xf numFmtId="0" fontId="4" fillId="0" borderId="64"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65" xfId="0" applyFont="1" applyFill="1" applyBorder="1" applyAlignment="1">
      <alignment horizontal="center" vertical="center"/>
    </xf>
    <xf numFmtId="0" fontId="7" fillId="0" borderId="0" xfId="0" applyFont="1" applyFill="1" applyAlignment="1">
      <alignment vertical="center"/>
    </xf>
    <xf numFmtId="0" fontId="2" fillId="0" borderId="0" xfId="0" applyFont="1" applyFill="1" applyAlignment="1">
      <alignment horizontal="right" vertical="center"/>
    </xf>
    <xf numFmtId="0" fontId="2" fillId="0" borderId="66"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69" xfId="0" applyFont="1" applyFill="1" applyBorder="1" applyAlignment="1">
      <alignment vertical="center"/>
    </xf>
    <xf numFmtId="0" fontId="2" fillId="0" borderId="69" xfId="0" applyFont="1" applyFill="1" applyBorder="1" applyAlignment="1">
      <alignment horizontal="center" vertical="center"/>
    </xf>
    <xf numFmtId="0" fontId="2" fillId="0" borderId="0" xfId="0" applyFont="1" applyFill="1" applyAlignment="1">
      <alignment/>
    </xf>
    <xf numFmtId="0" fontId="2" fillId="0" borderId="0"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72" xfId="0" applyFont="1" applyFill="1" applyBorder="1" applyAlignment="1">
      <alignment horizontal="center" vertical="center"/>
    </xf>
    <xf numFmtId="0" fontId="24" fillId="0" borderId="66" xfId="0" applyFont="1" applyFill="1" applyBorder="1" applyAlignment="1">
      <alignment horizontal="left" vertical="center"/>
    </xf>
    <xf numFmtId="0" fontId="24" fillId="0" borderId="67" xfId="0" applyFont="1" applyFill="1" applyBorder="1" applyAlignment="1">
      <alignment horizontal="distributed" vertical="center"/>
    </xf>
    <xf numFmtId="179" fontId="24" fillId="0" borderId="73" xfId="0" applyNumberFormat="1" applyFont="1" applyFill="1" applyBorder="1" applyAlignment="1">
      <alignment vertical="center"/>
    </xf>
    <xf numFmtId="179" fontId="24" fillId="0" borderId="69" xfId="0" applyNumberFormat="1" applyFont="1" applyFill="1" applyBorder="1" applyAlignment="1">
      <alignment vertical="center"/>
    </xf>
    <xf numFmtId="41" fontId="24" fillId="0" borderId="69" xfId="0" applyNumberFormat="1" applyFont="1" applyFill="1" applyBorder="1" applyAlignment="1">
      <alignment vertical="center"/>
    </xf>
    <xf numFmtId="180" fontId="24" fillId="0" borderId="69" xfId="0" applyNumberFormat="1" applyFont="1" applyFill="1" applyBorder="1" applyAlignment="1">
      <alignment vertical="center"/>
    </xf>
    <xf numFmtId="0" fontId="24" fillId="0" borderId="0" xfId="0" applyFont="1" applyFill="1" applyAlignment="1">
      <alignment/>
    </xf>
    <xf numFmtId="0" fontId="2" fillId="0" borderId="0" xfId="0" applyFont="1" applyFill="1" applyBorder="1" applyAlignment="1">
      <alignment vertical="center"/>
    </xf>
    <xf numFmtId="0" fontId="2" fillId="0" borderId="70" xfId="0" applyFont="1" applyFill="1" applyBorder="1" applyAlignment="1">
      <alignment horizontal="distributed" vertical="center"/>
    </xf>
    <xf numFmtId="179" fontId="2" fillId="0" borderId="74" xfId="0" applyNumberFormat="1" applyFont="1" applyFill="1" applyBorder="1" applyAlignment="1">
      <alignment vertical="center"/>
    </xf>
    <xf numFmtId="179" fontId="2" fillId="0" borderId="36" xfId="0" applyNumberFormat="1" applyFont="1" applyFill="1" applyBorder="1" applyAlignment="1">
      <alignment vertical="center"/>
    </xf>
    <xf numFmtId="41" fontId="2" fillId="0" borderId="36" xfId="0" applyNumberFormat="1" applyFont="1" applyFill="1" applyBorder="1" applyAlignment="1">
      <alignment vertical="center"/>
    </xf>
    <xf numFmtId="179" fontId="2" fillId="0" borderId="36" xfId="0" applyNumberFormat="1" applyFont="1" applyFill="1" applyBorder="1" applyAlignment="1">
      <alignment horizontal="right" vertical="center"/>
    </xf>
    <xf numFmtId="41" fontId="2" fillId="0" borderId="36" xfId="0" applyNumberFormat="1" applyFont="1" applyFill="1" applyBorder="1" applyAlignment="1">
      <alignment horizontal="right" vertical="center"/>
    </xf>
    <xf numFmtId="180" fontId="2" fillId="0" borderId="36" xfId="0" applyNumberFormat="1" applyFont="1" applyFill="1" applyBorder="1" applyAlignment="1">
      <alignment vertical="center"/>
    </xf>
    <xf numFmtId="0" fontId="24" fillId="0" borderId="0" xfId="0" applyFont="1" applyFill="1" applyBorder="1" applyAlignment="1">
      <alignment horizontal="left" vertical="center"/>
    </xf>
    <xf numFmtId="0" fontId="24" fillId="0" borderId="70" xfId="0" applyFont="1" applyFill="1" applyBorder="1" applyAlignment="1">
      <alignment horizontal="distributed" vertical="center"/>
    </xf>
    <xf numFmtId="179" fontId="24" fillId="0" borderId="74" xfId="18" applyNumberFormat="1" applyFont="1" applyFill="1" applyBorder="1" applyAlignment="1">
      <alignment vertical="center"/>
    </xf>
    <xf numFmtId="179" fontId="24" fillId="0" borderId="36" xfId="0" applyNumberFormat="1" applyFont="1" applyFill="1" applyBorder="1" applyAlignment="1">
      <alignment vertical="center"/>
    </xf>
    <xf numFmtId="41" fontId="24" fillId="0" borderId="36" xfId="0" applyNumberFormat="1" applyFont="1" applyFill="1" applyBorder="1" applyAlignment="1">
      <alignment vertical="center"/>
    </xf>
    <xf numFmtId="180" fontId="24" fillId="0" borderId="36" xfId="0" applyNumberFormat="1" applyFont="1" applyFill="1" applyBorder="1" applyAlignment="1">
      <alignment vertical="center"/>
    </xf>
    <xf numFmtId="0" fontId="2" fillId="0" borderId="70" xfId="0" applyFont="1" applyFill="1" applyBorder="1" applyAlignment="1">
      <alignment horizontal="distributed" vertical="center" wrapText="1"/>
    </xf>
    <xf numFmtId="0" fontId="2" fillId="0" borderId="26" xfId="0" applyFont="1" applyFill="1" applyBorder="1" applyAlignment="1">
      <alignment vertical="center"/>
    </xf>
    <xf numFmtId="0" fontId="2" fillId="0" borderId="75" xfId="0" applyFont="1" applyFill="1" applyBorder="1" applyAlignment="1">
      <alignment horizontal="distributed" vertical="center"/>
    </xf>
    <xf numFmtId="179" fontId="2" fillId="0" borderId="76" xfId="0" applyNumberFormat="1" applyFont="1" applyFill="1" applyBorder="1" applyAlignment="1">
      <alignment vertical="center"/>
    </xf>
    <xf numFmtId="179" fontId="2" fillId="0" borderId="50" xfId="0" applyNumberFormat="1" applyFont="1" applyFill="1" applyBorder="1" applyAlignment="1">
      <alignment vertical="center"/>
    </xf>
    <xf numFmtId="41" fontId="2" fillId="0" borderId="50" xfId="0" applyNumberFormat="1" applyFont="1" applyFill="1" applyBorder="1" applyAlignment="1">
      <alignment vertical="center"/>
    </xf>
    <xf numFmtId="180" fontId="2" fillId="0" borderId="50" xfId="0" applyNumberFormat="1" applyFont="1" applyFill="1" applyBorder="1" applyAlignment="1">
      <alignment vertical="center"/>
    </xf>
    <xf numFmtId="0" fontId="2" fillId="0" borderId="32" xfId="0" applyFont="1" applyFill="1" applyBorder="1" applyAlignment="1">
      <alignment vertical="center"/>
    </xf>
    <xf numFmtId="179" fontId="2" fillId="0" borderId="77" xfId="0" applyNumberFormat="1" applyFont="1" applyFill="1" applyBorder="1" applyAlignment="1">
      <alignment vertical="center"/>
    </xf>
    <xf numFmtId="179" fontId="2" fillId="0" borderId="72" xfId="0" applyNumberFormat="1" applyFont="1" applyFill="1" applyBorder="1" applyAlignment="1">
      <alignment vertical="center"/>
    </xf>
    <xf numFmtId="41" fontId="2" fillId="0" borderId="72" xfId="0" applyNumberFormat="1" applyFont="1" applyFill="1" applyBorder="1" applyAlignment="1">
      <alignment vertical="center"/>
    </xf>
    <xf numFmtId="180" fontId="2" fillId="0" borderId="72" xfId="0" applyNumberFormat="1" applyFont="1" applyFill="1" applyBorder="1" applyAlignment="1">
      <alignment vertical="center"/>
    </xf>
    <xf numFmtId="0" fontId="2" fillId="0" borderId="0" xfId="0" applyFont="1" applyFill="1" applyBorder="1" applyAlignment="1">
      <alignment/>
    </xf>
    <xf numFmtId="0" fontId="2" fillId="0" borderId="1" xfId="0" applyFont="1" applyFill="1" applyBorder="1" applyAlignment="1">
      <alignment/>
    </xf>
    <xf numFmtId="0" fontId="2" fillId="0" borderId="1" xfId="0" applyFont="1" applyFill="1" applyBorder="1" applyAlignment="1">
      <alignment vertical="center"/>
    </xf>
    <xf numFmtId="0" fontId="24" fillId="0" borderId="0" xfId="0" applyFont="1" applyFill="1" applyBorder="1" applyAlignment="1">
      <alignment/>
    </xf>
    <xf numFmtId="0" fontId="25" fillId="0" borderId="0" xfId="0" applyFont="1" applyFill="1" applyAlignment="1">
      <alignment vertical="center"/>
    </xf>
    <xf numFmtId="0" fontId="4" fillId="0" borderId="0" xfId="0" applyFont="1" applyFill="1" applyAlignment="1">
      <alignment horizontal="right" vertical="center" shrinkToFit="1"/>
    </xf>
    <xf numFmtId="0" fontId="4" fillId="0" borderId="0" xfId="0" applyFont="1" applyFill="1" applyAlignment="1">
      <alignment horizontal="right" shrinkToFit="1"/>
    </xf>
    <xf numFmtId="0" fontId="4" fillId="0" borderId="78" xfId="0" applyFont="1" applyFill="1" applyBorder="1" applyAlignment="1">
      <alignment horizontal="right" vertical="center" shrinkToFit="1"/>
    </xf>
    <xf numFmtId="0" fontId="4" fillId="0" borderId="78" xfId="0" applyFont="1" applyFill="1" applyBorder="1" applyAlignment="1">
      <alignment horizontal="right" vertical="top" shrinkToFit="1"/>
    </xf>
    <xf numFmtId="0" fontId="4" fillId="0" borderId="79" xfId="0" applyFont="1" applyFill="1" applyBorder="1" applyAlignment="1">
      <alignment horizontal="center" vertical="center" shrinkToFit="1"/>
    </xf>
    <xf numFmtId="0" fontId="4" fillId="0" borderId="80" xfId="0" applyFont="1" applyFill="1" applyBorder="1" applyAlignment="1">
      <alignment horizontal="center" vertical="center" shrinkToFit="1"/>
    </xf>
    <xf numFmtId="0" fontId="4" fillId="0" borderId="81" xfId="0" applyFont="1" applyFill="1" applyBorder="1" applyAlignment="1">
      <alignment horizontal="center" vertical="center" shrinkToFit="1"/>
    </xf>
    <xf numFmtId="0" fontId="4" fillId="0" borderId="82" xfId="0" applyFont="1" applyFill="1" applyBorder="1" applyAlignment="1">
      <alignment horizontal="center" vertical="center" shrinkToFit="1"/>
    </xf>
    <xf numFmtId="0" fontId="6" fillId="0" borderId="83" xfId="0" applyFont="1" applyFill="1" applyBorder="1" applyAlignment="1">
      <alignment vertical="center"/>
    </xf>
    <xf numFmtId="0" fontId="6" fillId="0" borderId="84" xfId="0" applyFont="1" applyFill="1" applyBorder="1" applyAlignment="1">
      <alignment vertical="center"/>
    </xf>
    <xf numFmtId="41" fontId="6" fillId="0" borderId="84" xfId="0" applyNumberFormat="1" applyFont="1" applyFill="1" applyBorder="1" applyAlignment="1">
      <alignment horizontal="right" vertical="center" shrinkToFit="1"/>
    </xf>
    <xf numFmtId="41" fontId="6" fillId="0" borderId="85" xfId="0" applyNumberFormat="1" applyFont="1" applyFill="1" applyBorder="1" applyAlignment="1">
      <alignment horizontal="right" vertical="center" shrinkToFit="1"/>
    </xf>
    <xf numFmtId="0" fontId="4" fillId="0" borderId="83" xfId="0" applyFont="1" applyFill="1" applyBorder="1" applyAlignment="1">
      <alignment vertical="center"/>
    </xf>
    <xf numFmtId="0" fontId="4" fillId="0" borderId="84" xfId="0" applyFont="1" applyFill="1" applyBorder="1" applyAlignment="1">
      <alignment vertical="center"/>
    </xf>
    <xf numFmtId="41" fontId="4" fillId="0" borderId="43" xfId="0" applyNumberFormat="1" applyFont="1" applyFill="1" applyBorder="1" applyAlignment="1" applyProtection="1">
      <alignment horizontal="right" vertical="center" shrinkToFit="1"/>
      <protection locked="0"/>
    </xf>
    <xf numFmtId="41" fontId="4" fillId="0" borderId="44" xfId="0" applyNumberFormat="1" applyFont="1" applyFill="1" applyBorder="1" applyAlignment="1" applyProtection="1">
      <alignment horizontal="right" vertical="center" shrinkToFit="1"/>
      <protection locked="0"/>
    </xf>
    <xf numFmtId="41" fontId="4" fillId="0" borderId="86" xfId="0" applyNumberFormat="1" applyFont="1" applyFill="1" applyBorder="1" applyAlignment="1" applyProtection="1">
      <alignment horizontal="right" vertical="center" shrinkToFit="1"/>
      <protection locked="0"/>
    </xf>
    <xf numFmtId="41" fontId="6" fillId="0" borderId="86" xfId="0" applyNumberFormat="1" applyFont="1" applyFill="1" applyBorder="1" applyAlignment="1">
      <alignment horizontal="right" vertical="center" shrinkToFit="1"/>
    </xf>
    <xf numFmtId="41" fontId="6" fillId="0" borderId="43" xfId="0" applyNumberFormat="1" applyFont="1" applyFill="1" applyBorder="1" applyAlignment="1" applyProtection="1">
      <alignment horizontal="right" vertical="center" shrinkToFit="1"/>
      <protection/>
    </xf>
    <xf numFmtId="41" fontId="6" fillId="0" borderId="44" xfId="0" applyNumberFormat="1" applyFont="1" applyFill="1" applyBorder="1" applyAlignment="1" applyProtection="1">
      <alignment horizontal="right" vertical="center" shrinkToFit="1"/>
      <protection/>
    </xf>
    <xf numFmtId="41" fontId="6" fillId="0" borderId="86" xfId="0" applyNumberFormat="1" applyFont="1" applyFill="1" applyBorder="1" applyAlignment="1" applyProtection="1">
      <alignment horizontal="right" vertical="center" shrinkToFit="1"/>
      <protection/>
    </xf>
    <xf numFmtId="0" fontId="6" fillId="0" borderId="87" xfId="0" applyFont="1" applyFill="1" applyBorder="1" applyAlignment="1">
      <alignment vertical="center"/>
    </xf>
    <xf numFmtId="0" fontId="6" fillId="0" borderId="78" xfId="0" applyNumberFormat="1" applyFont="1" applyFill="1" applyBorder="1" applyAlignment="1">
      <alignment vertical="center"/>
    </xf>
    <xf numFmtId="0" fontId="6" fillId="0" borderId="88" xfId="0" applyNumberFormat="1" applyFont="1" applyFill="1" applyBorder="1" applyAlignment="1">
      <alignment vertical="center"/>
    </xf>
    <xf numFmtId="41" fontId="6" fillId="0" borderId="88" xfId="0" applyNumberFormat="1" applyFont="1" applyFill="1" applyBorder="1" applyAlignment="1">
      <alignment horizontal="right" vertical="center" shrinkToFit="1"/>
    </xf>
    <xf numFmtId="41" fontId="6" fillId="0" borderId="89" xfId="0" applyNumberFormat="1" applyFont="1" applyFill="1" applyBorder="1" applyAlignment="1" applyProtection="1">
      <alignment horizontal="right" vertical="center" shrinkToFit="1"/>
      <protection/>
    </xf>
    <xf numFmtId="41" fontId="6" fillId="0" borderId="90" xfId="0" applyNumberFormat="1" applyFont="1" applyFill="1" applyBorder="1" applyAlignment="1" applyProtection="1">
      <alignment horizontal="right" vertical="center" shrinkToFit="1"/>
      <protection/>
    </xf>
    <xf numFmtId="41" fontId="6" fillId="0" borderId="91" xfId="0" applyNumberFormat="1" applyFont="1" applyFill="1" applyBorder="1" applyAlignment="1" applyProtection="1">
      <alignment horizontal="right" vertical="center" shrinkToFit="1"/>
      <protection/>
    </xf>
    <xf numFmtId="0" fontId="4" fillId="0" borderId="0" xfId="0" applyNumberFormat="1" applyFont="1" applyFill="1" applyAlignment="1">
      <alignment vertical="center"/>
    </xf>
    <xf numFmtId="0" fontId="4" fillId="0" borderId="0" xfId="0" applyNumberFormat="1" applyFont="1" applyFill="1" applyAlignment="1">
      <alignment horizontal="right" vertical="center" shrinkToFit="1"/>
    </xf>
    <xf numFmtId="0" fontId="4" fillId="0" borderId="0" xfId="0" applyNumberFormat="1" applyFont="1" applyBorder="1" applyAlignment="1">
      <alignment vertical="center"/>
    </xf>
    <xf numFmtId="0" fontId="4" fillId="0" borderId="0" xfId="0" applyNumberFormat="1" applyFont="1" applyBorder="1" applyAlignment="1">
      <alignment horizontal="center" vertical="top"/>
    </xf>
    <xf numFmtId="0" fontId="4" fillId="0" borderId="0" xfId="0" applyNumberFormat="1" applyFont="1" applyBorder="1" applyAlignment="1">
      <alignment horizontal="right" vertical="top"/>
    </xf>
    <xf numFmtId="0" fontId="4" fillId="0" borderId="42" xfId="0" applyNumberFormat="1" applyFont="1" applyBorder="1" applyAlignment="1">
      <alignment horizontal="distributed" vertical="center"/>
    </xf>
    <xf numFmtId="0" fontId="4" fillId="0" borderId="0" xfId="0" applyFont="1" applyBorder="1" applyAlignment="1">
      <alignment/>
    </xf>
    <xf numFmtId="41" fontId="6" fillId="0" borderId="43" xfId="0" applyNumberFormat="1" applyFont="1" applyBorder="1" applyAlignment="1" applyProtection="1">
      <alignment horizontal="right" vertical="center"/>
      <protection/>
    </xf>
    <xf numFmtId="0" fontId="6" fillId="0" borderId="0" xfId="0" applyFont="1" applyBorder="1" applyAlignment="1">
      <alignment/>
    </xf>
    <xf numFmtId="0" fontId="6" fillId="0" borderId="0" xfId="0" applyFont="1" applyAlignment="1">
      <alignment/>
    </xf>
    <xf numFmtId="0" fontId="4" fillId="0" borderId="44" xfId="0" applyFont="1" applyBorder="1" applyAlignment="1">
      <alignment vertical="center"/>
    </xf>
    <xf numFmtId="0" fontId="4" fillId="0" borderId="0" xfId="0" applyFont="1" applyBorder="1" applyAlignment="1">
      <alignment vertical="center"/>
    </xf>
    <xf numFmtId="0" fontId="4" fillId="0" borderId="84" xfId="0" applyFont="1" applyBorder="1" applyAlignment="1">
      <alignment vertical="center"/>
    </xf>
    <xf numFmtId="41" fontId="4" fillId="0" borderId="43" xfId="0" applyNumberFormat="1" applyFont="1" applyBorder="1" applyAlignment="1" applyProtection="1">
      <alignment horizontal="right" vertical="center"/>
      <protection/>
    </xf>
    <xf numFmtId="41" fontId="4" fillId="0" borderId="43" xfId="0" applyNumberFormat="1" applyFont="1" applyBorder="1" applyAlignment="1" applyProtection="1">
      <alignment horizontal="right" vertical="center"/>
      <protection locked="0"/>
    </xf>
    <xf numFmtId="41" fontId="4" fillId="0" borderId="43" xfId="0" applyNumberFormat="1" applyFont="1" applyFill="1" applyBorder="1" applyAlignment="1" applyProtection="1">
      <alignment horizontal="right" vertical="center"/>
      <protection/>
    </xf>
    <xf numFmtId="41" fontId="4" fillId="0" borderId="43" xfId="0" applyNumberFormat="1" applyFont="1" applyFill="1" applyBorder="1" applyAlignment="1" applyProtection="1">
      <alignment horizontal="right" vertical="center"/>
      <protection locked="0"/>
    </xf>
    <xf numFmtId="41" fontId="6" fillId="0" borderId="43" xfId="0" applyNumberFormat="1" applyFont="1" applyFill="1" applyBorder="1" applyAlignment="1" applyProtection="1">
      <alignment horizontal="right" vertical="center"/>
      <protection/>
    </xf>
    <xf numFmtId="0" fontId="6" fillId="0" borderId="92" xfId="0" applyFont="1" applyFill="1" applyBorder="1" applyAlignment="1">
      <alignment vertical="center"/>
    </xf>
    <xf numFmtId="41" fontId="6" fillId="0" borderId="49" xfId="0" applyNumberFormat="1" applyFont="1" applyFill="1" applyBorder="1" applyAlignment="1" applyProtection="1">
      <alignment horizontal="right" vertical="center"/>
      <protection/>
    </xf>
    <xf numFmtId="41" fontId="6" fillId="0" borderId="49" xfId="0" applyNumberFormat="1" applyFont="1" applyFill="1" applyBorder="1" applyAlignment="1" applyProtection="1">
      <alignment horizontal="right" vertical="center"/>
      <protection locked="0"/>
    </xf>
    <xf numFmtId="0" fontId="4" fillId="0" borderId="0" xfId="0" applyNumberFormat="1" applyFont="1" applyAlignment="1">
      <alignment vertical="center"/>
    </xf>
    <xf numFmtId="0" fontId="4" fillId="0" borderId="84" xfId="0" applyNumberFormat="1" applyFont="1" applyFill="1" applyBorder="1" applyAlignment="1">
      <alignment vertical="center"/>
    </xf>
    <xf numFmtId="0" fontId="4" fillId="0" borderId="18" xfId="0" applyFont="1" applyFill="1" applyBorder="1" applyAlignment="1">
      <alignment/>
    </xf>
    <xf numFmtId="38" fontId="5" fillId="0" borderId="53" xfId="17" applyFont="1" applyFill="1" applyBorder="1" applyAlignment="1">
      <alignment horizontal="center" vertical="center"/>
    </xf>
    <xf numFmtId="38" fontId="5" fillId="0" borderId="41" xfId="17" applyFont="1" applyFill="1" applyBorder="1" applyAlignment="1">
      <alignment horizontal="center" vertical="center"/>
    </xf>
    <xf numFmtId="38" fontId="5" fillId="0" borderId="5" xfId="17" applyFont="1" applyFill="1" applyBorder="1" applyAlignment="1">
      <alignment horizontal="center" vertical="center"/>
    </xf>
    <xf numFmtId="38" fontId="5" fillId="0" borderId="57" xfId="17" applyFont="1" applyFill="1" applyBorder="1" applyAlignment="1">
      <alignment horizontal="center" vertical="center"/>
    </xf>
    <xf numFmtId="38" fontId="5" fillId="0" borderId="8" xfId="17" applyFont="1" applyFill="1" applyBorder="1" applyAlignment="1">
      <alignment horizontal="center" vertical="center"/>
    </xf>
    <xf numFmtId="38" fontId="8" fillId="0" borderId="15" xfId="17" applyFont="1" applyBorder="1" applyAlignment="1">
      <alignment horizontal="distributed" vertical="center"/>
    </xf>
    <xf numFmtId="38" fontId="8" fillId="0" borderId="9" xfId="17" applyFont="1" applyBorder="1" applyAlignment="1">
      <alignment horizontal="distributed" vertical="center"/>
    </xf>
    <xf numFmtId="38" fontId="8" fillId="0" borderId="27" xfId="17" applyFont="1" applyBorder="1" applyAlignment="1">
      <alignment horizontal="distributed" vertical="center" wrapText="1"/>
    </xf>
    <xf numFmtId="38" fontId="8" fillId="0" borderId="55" xfId="17" applyFont="1" applyBorder="1" applyAlignment="1">
      <alignment horizontal="center" vertical="center"/>
    </xf>
    <xf numFmtId="38" fontId="8" fillId="0" borderId="35" xfId="17" applyFont="1" applyBorder="1" applyAlignment="1">
      <alignment horizontal="center" vertical="center"/>
    </xf>
    <xf numFmtId="38" fontId="8" fillId="0" borderId="16" xfId="17" applyFont="1" applyBorder="1" applyAlignment="1">
      <alignment horizontal="center" vertical="center"/>
    </xf>
    <xf numFmtId="38" fontId="5" fillId="0" borderId="56" xfId="17" applyFont="1" applyFill="1" applyBorder="1" applyAlignment="1">
      <alignment horizontal="center" vertical="center" wrapText="1"/>
    </xf>
    <xf numFmtId="38" fontId="5" fillId="0" borderId="40" xfId="17" applyFont="1" applyFill="1" applyBorder="1" applyAlignment="1">
      <alignment horizontal="center" vertical="center"/>
    </xf>
    <xf numFmtId="38" fontId="5" fillId="0" borderId="18" xfId="17" applyFont="1" applyFill="1" applyBorder="1" applyAlignment="1">
      <alignment horizontal="center" vertical="center"/>
    </xf>
    <xf numFmtId="38" fontId="8" fillId="0" borderId="27" xfId="17" applyFont="1" applyBorder="1" applyAlignment="1">
      <alignment horizontal="distributed" vertical="center"/>
    </xf>
    <xf numFmtId="38" fontId="5" fillId="0" borderId="41" xfId="17" applyFont="1" applyBorder="1" applyAlignment="1">
      <alignment horizontal="center" vertical="center"/>
    </xf>
    <xf numFmtId="38" fontId="5" fillId="0" borderId="29" xfId="17" applyFont="1" applyBorder="1" applyAlignment="1">
      <alignment horizontal="center" vertical="center"/>
    </xf>
    <xf numFmtId="38" fontId="2" fillId="0" borderId="50" xfId="17" applyFont="1" applyFill="1" applyBorder="1" applyAlignment="1">
      <alignment horizontal="center" vertical="center"/>
    </xf>
    <xf numFmtId="38" fontId="2" fillId="0" borderId="36" xfId="17" applyFont="1" applyFill="1" applyBorder="1" applyAlignment="1">
      <alignment horizontal="center" vertical="center"/>
    </xf>
    <xf numFmtId="38" fontId="2" fillId="0" borderId="28" xfId="17" applyFont="1" applyFill="1" applyBorder="1" applyAlignment="1">
      <alignment horizontal="center" vertical="center"/>
    </xf>
    <xf numFmtId="38" fontId="2" fillId="0" borderId="50" xfId="17" applyFont="1" applyBorder="1" applyAlignment="1">
      <alignment horizontal="center" vertical="center"/>
    </xf>
    <xf numFmtId="38" fontId="2" fillId="0" borderId="36" xfId="17" applyFont="1" applyBorder="1" applyAlignment="1">
      <alignment horizontal="center" vertical="center"/>
    </xf>
    <xf numFmtId="38" fontId="2" fillId="0" borderId="28" xfId="17" applyFont="1" applyBorder="1" applyAlignment="1">
      <alignment horizontal="center" vertical="center"/>
    </xf>
    <xf numFmtId="38" fontId="5" fillId="0" borderId="27" xfId="17" applyFont="1" applyBorder="1" applyAlignment="1">
      <alignment horizontal="center" vertical="center" wrapText="1"/>
    </xf>
    <xf numFmtId="38" fontId="5" fillId="0" borderId="15" xfId="17" applyFont="1" applyBorder="1" applyAlignment="1">
      <alignment horizontal="center" vertical="center"/>
    </xf>
    <xf numFmtId="38" fontId="5" fillId="0" borderId="9" xfId="17" applyFont="1" applyBorder="1" applyAlignment="1">
      <alignment horizontal="center" vertical="center"/>
    </xf>
    <xf numFmtId="38" fontId="4" fillId="0" borderId="93" xfId="17" applyFont="1" applyBorder="1" applyAlignment="1">
      <alignment horizontal="center" vertical="center" wrapText="1"/>
    </xf>
    <xf numFmtId="38" fontId="4" fillId="0" borderId="26" xfId="17" applyFont="1" applyBorder="1" applyAlignment="1">
      <alignment horizontal="center" vertical="center"/>
    </xf>
    <xf numFmtId="38" fontId="4" fillId="0" borderId="39" xfId="17" applyFont="1" applyBorder="1" applyAlignment="1">
      <alignment horizontal="center" vertical="center"/>
    </xf>
    <xf numFmtId="38" fontId="4" fillId="0" borderId="94" xfId="17" applyFont="1" applyBorder="1" applyAlignment="1">
      <alignment horizontal="center" vertical="center"/>
    </xf>
    <xf numFmtId="38" fontId="4" fillId="0" borderId="2" xfId="17" applyFont="1" applyBorder="1" applyAlignment="1">
      <alignment horizontal="center" vertical="center"/>
    </xf>
    <xf numFmtId="38" fontId="4" fillId="0" borderId="3" xfId="17" applyFont="1" applyBorder="1" applyAlignment="1">
      <alignment horizontal="center" vertical="center"/>
    </xf>
    <xf numFmtId="38" fontId="4" fillId="0" borderId="53" xfId="17" applyFont="1" applyBorder="1" applyAlignment="1">
      <alignment horizontal="center" vertical="center"/>
    </xf>
    <xf numFmtId="38" fontId="4" fillId="0" borderId="41" xfId="17" applyFont="1" applyBorder="1" applyAlignment="1">
      <alignment horizontal="center" vertical="center"/>
    </xf>
    <xf numFmtId="38" fontId="4" fillId="0" borderId="29" xfId="17" applyFont="1" applyBorder="1" applyAlignment="1">
      <alignment horizontal="center" vertical="center"/>
    </xf>
    <xf numFmtId="38" fontId="4" fillId="0" borderId="54" xfId="17" applyFont="1" applyBorder="1" applyAlignment="1">
      <alignment horizontal="center" vertical="center"/>
    </xf>
    <xf numFmtId="38" fontId="4" fillId="0" borderId="15" xfId="17" applyFont="1" applyBorder="1" applyAlignment="1">
      <alignment horizontal="center" vertical="center"/>
    </xf>
    <xf numFmtId="38" fontId="4" fillId="0" borderId="9" xfId="17" applyFont="1" applyBorder="1" applyAlignment="1">
      <alignment horizontal="center" vertical="center"/>
    </xf>
    <xf numFmtId="38" fontId="5" fillId="0" borderId="54" xfId="17" applyFont="1" applyBorder="1" applyAlignment="1">
      <alignment horizontal="center" vertical="center" wrapText="1"/>
    </xf>
    <xf numFmtId="38" fontId="4" fillId="0" borderId="54" xfId="17" applyFont="1" applyBorder="1" applyAlignment="1">
      <alignment horizontal="center" vertical="center" wrapText="1"/>
    </xf>
    <xf numFmtId="38" fontId="4" fillId="0" borderId="95" xfId="17" applyFont="1" applyBorder="1" applyAlignment="1">
      <alignment horizontal="center" vertical="center"/>
    </xf>
    <xf numFmtId="38" fontId="4" fillId="0" borderId="35" xfId="17" applyFont="1" applyBorder="1" applyAlignment="1">
      <alignment horizontal="center" vertical="center"/>
    </xf>
    <xf numFmtId="38" fontId="4" fillId="0" borderId="16" xfId="17" applyFont="1" applyBorder="1" applyAlignment="1">
      <alignment horizontal="center" vertical="center"/>
    </xf>
    <xf numFmtId="38" fontId="4" fillId="0" borderId="50" xfId="17" applyFont="1" applyBorder="1" applyAlignment="1">
      <alignment horizontal="center" vertical="center"/>
    </xf>
    <xf numFmtId="38" fontId="4" fillId="0" borderId="36" xfId="17" applyFont="1" applyBorder="1" applyAlignment="1">
      <alignment horizontal="center" vertical="center"/>
    </xf>
    <xf numFmtId="38" fontId="4" fillId="0" borderId="28" xfId="17" applyFont="1" applyBorder="1" applyAlignment="1">
      <alignment horizontal="center" vertical="center"/>
    </xf>
    <xf numFmtId="38" fontId="5" fillId="0" borderId="38" xfId="17" applyFont="1" applyBorder="1" applyAlignment="1">
      <alignment horizontal="center" vertical="center"/>
    </xf>
    <xf numFmtId="38" fontId="5" fillId="0" borderId="29" xfId="17" applyFont="1" applyFill="1" applyBorder="1" applyAlignment="1">
      <alignment horizontal="center" vertical="center"/>
    </xf>
    <xf numFmtId="38" fontId="5" fillId="0" borderId="54" xfId="17" applyFont="1" applyFill="1" applyBorder="1" applyAlignment="1">
      <alignment horizontal="center" vertical="center" wrapText="1"/>
    </xf>
    <xf numFmtId="38" fontId="5" fillId="0" borderId="15" xfId="17" applyFont="1" applyFill="1" applyBorder="1" applyAlignment="1">
      <alignment horizontal="center" vertical="center"/>
    </xf>
    <xf numFmtId="38" fontId="5" fillId="0" borderId="9" xfId="17" applyFont="1" applyFill="1" applyBorder="1" applyAlignment="1">
      <alignment horizontal="center" vertical="center"/>
    </xf>
    <xf numFmtId="38" fontId="8" fillId="0" borderId="54" xfId="17" applyFont="1" applyFill="1" applyBorder="1" applyAlignment="1">
      <alignment horizontal="center" vertical="center" wrapText="1"/>
    </xf>
    <xf numFmtId="38" fontId="8" fillId="0" borderId="15" xfId="17" applyFont="1" applyFill="1" applyBorder="1" applyAlignment="1">
      <alignment horizontal="center" vertical="center"/>
    </xf>
    <xf numFmtId="38" fontId="8" fillId="0" borderId="9" xfId="17" applyFont="1" applyFill="1" applyBorder="1" applyAlignment="1">
      <alignment horizontal="center" vertical="center"/>
    </xf>
    <xf numFmtId="38" fontId="5" fillId="0" borderId="54" xfId="17" applyFont="1" applyFill="1" applyBorder="1" applyAlignment="1">
      <alignment horizontal="center" vertical="center"/>
    </xf>
    <xf numFmtId="38" fontId="8" fillId="0" borderId="15" xfId="17" applyFont="1" applyFill="1" applyBorder="1" applyAlignment="1">
      <alignment horizontal="center" vertical="center" wrapText="1"/>
    </xf>
    <xf numFmtId="38" fontId="8" fillId="0" borderId="9" xfId="17" applyFont="1" applyFill="1" applyBorder="1" applyAlignment="1">
      <alignment horizontal="center" vertical="center" wrapText="1"/>
    </xf>
    <xf numFmtId="38" fontId="5" fillId="0" borderId="95" xfId="17" applyFont="1" applyFill="1" applyBorder="1" applyAlignment="1">
      <alignment horizontal="center" vertical="center"/>
    </xf>
    <xf numFmtId="38" fontId="5" fillId="0" borderId="35" xfId="17" applyFont="1" applyFill="1" applyBorder="1" applyAlignment="1">
      <alignment horizontal="center" vertical="center"/>
    </xf>
    <xf numFmtId="38" fontId="5" fillId="0" borderId="16" xfId="17" applyFont="1" applyFill="1" applyBorder="1" applyAlignment="1">
      <alignment horizontal="center" vertical="center"/>
    </xf>
    <xf numFmtId="38" fontId="5" fillId="0" borderId="56" xfId="17" applyFont="1" applyFill="1" applyBorder="1" applyAlignment="1">
      <alignment horizontal="center" vertical="center"/>
    </xf>
    <xf numFmtId="38" fontId="10" fillId="0" borderId="18" xfId="17" applyFont="1" applyFill="1" applyBorder="1" applyAlignment="1">
      <alignment horizontal="center" vertical="center"/>
    </xf>
    <xf numFmtId="38" fontId="10" fillId="0" borderId="5" xfId="17" applyFont="1" applyFill="1" applyBorder="1" applyAlignment="1">
      <alignment horizontal="center" vertical="center"/>
    </xf>
    <xf numFmtId="38" fontId="4" fillId="0" borderId="22" xfId="17" applyFont="1" applyFill="1" applyBorder="1" applyAlignment="1">
      <alignment horizontal="center" vertical="center"/>
    </xf>
    <xf numFmtId="38" fontId="4" fillId="0" borderId="23" xfId="17" applyFont="1" applyFill="1" applyBorder="1" applyAlignment="1">
      <alignment horizontal="center" vertical="center"/>
    </xf>
    <xf numFmtId="38" fontId="2" fillId="0" borderId="22" xfId="17" applyFont="1" applyFill="1" applyBorder="1" applyAlignment="1">
      <alignment horizontal="center" vertical="center"/>
    </xf>
    <xf numFmtId="38" fontId="2" fillId="0" borderId="37" xfId="17" applyFont="1" applyFill="1" applyBorder="1" applyAlignment="1">
      <alignment horizontal="center" vertical="center"/>
    </xf>
    <xf numFmtId="38" fontId="4" fillId="0" borderId="22" xfId="17" applyFont="1" applyFill="1" applyBorder="1" applyAlignment="1">
      <alignment horizontal="center" vertical="center" wrapText="1"/>
    </xf>
    <xf numFmtId="38" fontId="4" fillId="0" borderId="23" xfId="17" applyFont="1" applyFill="1" applyBorder="1" applyAlignment="1">
      <alignment horizontal="center" vertical="center" wrapText="1"/>
    </xf>
    <xf numFmtId="38" fontId="4" fillId="0" borderId="96" xfId="17" applyFont="1" applyFill="1" applyBorder="1" applyAlignment="1">
      <alignment horizontal="center" vertical="center" wrapText="1"/>
    </xf>
    <xf numFmtId="38" fontId="4" fillId="0" borderId="0" xfId="17" applyFont="1" applyFill="1" applyBorder="1" applyAlignment="1">
      <alignment horizontal="distributed" vertical="center"/>
    </xf>
    <xf numFmtId="0" fontId="4" fillId="0" borderId="5" xfId="0" applyFont="1" applyFill="1" applyBorder="1" applyAlignment="1">
      <alignment horizontal="distributed" vertical="center"/>
    </xf>
    <xf numFmtId="38" fontId="6" fillId="0" borderId="0" xfId="17"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5" xfId="0" applyFont="1" applyFill="1" applyBorder="1" applyAlignment="1">
      <alignment horizontal="distributed" vertical="center"/>
    </xf>
    <xf numFmtId="38" fontId="4" fillId="0" borderId="65" xfId="17" applyFont="1" applyFill="1" applyBorder="1" applyAlignment="1">
      <alignment horizontal="distributed" vertical="center"/>
    </xf>
    <xf numFmtId="0" fontId="4" fillId="0" borderId="65" xfId="0" applyFont="1" applyFill="1" applyBorder="1" applyAlignment="1">
      <alignment horizontal="distributed" vertical="center"/>
    </xf>
    <xf numFmtId="0" fontId="4" fillId="0" borderId="97" xfId="0" applyFont="1" applyFill="1" applyBorder="1" applyAlignment="1">
      <alignment horizontal="distributed" vertical="center"/>
    </xf>
    <xf numFmtId="38" fontId="4" fillId="0" borderId="98" xfId="17" applyFont="1" applyFill="1" applyBorder="1" applyAlignment="1">
      <alignment horizontal="center" vertical="center"/>
    </xf>
    <xf numFmtId="38" fontId="4" fillId="0" borderId="99" xfId="17" applyFont="1" applyFill="1" applyBorder="1" applyAlignment="1">
      <alignment horizontal="center" vertical="center"/>
    </xf>
    <xf numFmtId="38" fontId="4" fillId="0" borderId="52" xfId="17" applyFont="1" applyFill="1" applyBorder="1" applyAlignment="1">
      <alignment horizontal="center" vertical="center"/>
    </xf>
    <xf numFmtId="38" fontId="4" fillId="0" borderId="50" xfId="17" applyFont="1" applyFill="1" applyBorder="1" applyAlignment="1">
      <alignment horizontal="center" vertical="center" wrapText="1"/>
    </xf>
    <xf numFmtId="38" fontId="4" fillId="0" borderId="28" xfId="17" applyFont="1" applyFill="1" applyBorder="1" applyAlignment="1">
      <alignment horizontal="center" vertical="center"/>
    </xf>
    <xf numFmtId="38" fontId="4" fillId="0" borderId="51" xfId="17" applyFont="1" applyFill="1" applyBorder="1" applyAlignment="1">
      <alignment horizontal="center" vertical="center"/>
    </xf>
    <xf numFmtId="0" fontId="2" fillId="0" borderId="0" xfId="0" applyFont="1" applyFill="1" applyBorder="1" applyAlignment="1">
      <alignment horizontal="right" vertical="center"/>
    </xf>
    <xf numFmtId="0" fontId="2" fillId="0" borderId="100" xfId="0" applyFont="1" applyFill="1" applyBorder="1" applyAlignment="1">
      <alignment horizontal="center" vertical="center"/>
    </xf>
    <xf numFmtId="0" fontId="2" fillId="0" borderId="66" xfId="0" applyFont="1" applyFill="1" applyBorder="1" applyAlignment="1">
      <alignment vertical="center" wrapText="1"/>
    </xf>
    <xf numFmtId="0" fontId="2" fillId="0" borderId="0" xfId="0" applyFont="1" applyFill="1" applyBorder="1" applyAlignment="1">
      <alignment vertical="center"/>
    </xf>
    <xf numFmtId="0" fontId="2" fillId="0" borderId="26" xfId="0" applyFont="1" applyFill="1" applyBorder="1" applyAlignment="1">
      <alignment horizontal="center"/>
    </xf>
    <xf numFmtId="0" fontId="6" fillId="0" borderId="83" xfId="0" applyFont="1" applyFill="1" applyBorder="1" applyAlignment="1">
      <alignment vertical="center"/>
    </xf>
    <xf numFmtId="0" fontId="6" fillId="0" borderId="0" xfId="0" applyFont="1" applyFill="1" applyBorder="1" applyAlignment="1">
      <alignment vertical="center"/>
    </xf>
    <xf numFmtId="0" fontId="6" fillId="0" borderId="84" xfId="0" applyFont="1" applyFill="1" applyBorder="1" applyAlignment="1">
      <alignment vertical="center"/>
    </xf>
    <xf numFmtId="0" fontId="4" fillId="0" borderId="101" xfId="0" applyFont="1" applyFill="1" applyBorder="1" applyAlignment="1">
      <alignment horizontal="center" vertical="center"/>
    </xf>
    <xf numFmtId="0" fontId="4" fillId="0" borderId="102" xfId="0" applyFont="1" applyFill="1" applyBorder="1" applyAlignment="1">
      <alignment horizontal="center" vertical="center"/>
    </xf>
    <xf numFmtId="0" fontId="4" fillId="0" borderId="79" xfId="0" applyFont="1" applyFill="1" applyBorder="1" applyAlignment="1">
      <alignment horizontal="center" vertical="center"/>
    </xf>
    <xf numFmtId="0" fontId="6" fillId="0" borderId="44" xfId="0" applyFont="1" applyBorder="1" applyAlignment="1">
      <alignment vertical="center"/>
    </xf>
    <xf numFmtId="0" fontId="6" fillId="0" borderId="0" xfId="0" applyFont="1" applyBorder="1" applyAlignment="1">
      <alignment vertical="center"/>
    </xf>
    <xf numFmtId="0" fontId="6" fillId="0" borderId="84" xfId="0" applyFont="1" applyBorder="1" applyAlignment="1">
      <alignment vertical="center"/>
    </xf>
    <xf numFmtId="0" fontId="6" fillId="0" borderId="44" xfId="0" applyNumberFormat="1" applyFont="1" applyFill="1" applyBorder="1" applyAlignment="1">
      <alignment vertical="center"/>
    </xf>
    <xf numFmtId="0" fontId="4" fillId="0" borderId="44" xfId="0" applyNumberFormat="1" applyFont="1" applyFill="1" applyBorder="1" applyAlignment="1">
      <alignment horizontal="right" vertical="center"/>
    </xf>
    <xf numFmtId="0" fontId="4" fillId="0" borderId="0" xfId="0" applyFont="1" applyFill="1" applyBorder="1" applyAlignment="1">
      <alignment horizontal="right" vertical="center"/>
    </xf>
    <xf numFmtId="0" fontId="4" fillId="0" borderId="84" xfId="0" applyFont="1" applyFill="1" applyBorder="1" applyAlignment="1">
      <alignment horizontal="right" vertical="center"/>
    </xf>
    <xf numFmtId="0" fontId="4" fillId="0" borderId="103" xfId="0" applyFont="1" applyBorder="1" applyAlignment="1">
      <alignment horizontal="center" vertical="center"/>
    </xf>
    <xf numFmtId="0" fontId="4" fillId="0" borderId="104" xfId="0" applyFont="1" applyBorder="1" applyAlignment="1">
      <alignment horizontal="center" vertical="center"/>
    </xf>
    <xf numFmtId="0" fontId="4" fillId="0" borderId="105" xfId="0" applyFont="1" applyBorder="1" applyAlignment="1">
      <alignment horizontal="center" vertical="center"/>
    </xf>
    <xf numFmtId="0" fontId="6" fillId="0" borderId="44" xfId="0" applyFont="1" applyFill="1" applyBorder="1" applyAlignment="1">
      <alignment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38" fontId="4" fillId="0" borderId="50" xfId="17" applyFont="1" applyFill="1" applyBorder="1" applyAlignment="1">
      <alignment horizontal="center" vertical="center"/>
    </xf>
    <xf numFmtId="38" fontId="4" fillId="0" borderId="36" xfId="17" applyFont="1" applyFill="1" applyBorder="1" applyAlignment="1">
      <alignment horizontal="center" vertical="center"/>
    </xf>
    <xf numFmtId="38" fontId="8" fillId="0" borderId="98" xfId="17" applyFont="1" applyFill="1" applyBorder="1" applyAlignment="1">
      <alignment horizontal="center" vertical="center"/>
    </xf>
    <xf numFmtId="38" fontId="8" fillId="0" borderId="14" xfId="17" applyFont="1" applyFill="1" applyBorder="1" applyAlignment="1">
      <alignment horizontal="center" vertical="center"/>
    </xf>
    <xf numFmtId="38" fontId="8" fillId="0" borderId="99" xfId="17" applyFont="1" applyFill="1" applyBorder="1" applyAlignment="1">
      <alignment horizontal="center" vertical="center"/>
    </xf>
    <xf numFmtId="38" fontId="8" fillId="0" borderId="95" xfId="17" applyFont="1" applyFill="1" applyBorder="1" applyAlignment="1">
      <alignment horizontal="center" vertical="center"/>
    </xf>
    <xf numFmtId="38" fontId="8" fillId="0" borderId="35" xfId="17" applyFont="1" applyFill="1" applyBorder="1" applyAlignment="1">
      <alignment horizontal="center" vertical="center"/>
    </xf>
    <xf numFmtId="38" fontId="8" fillId="0" borderId="52" xfId="17" applyFont="1" applyFill="1" applyBorder="1" applyAlignment="1">
      <alignment horizontal="center" vertical="center"/>
    </xf>
    <xf numFmtId="38" fontId="8" fillId="0" borderId="106" xfId="17" applyFont="1" applyFill="1" applyBorder="1" applyAlignment="1">
      <alignment horizontal="center" vertical="center"/>
    </xf>
    <xf numFmtId="38" fontId="8" fillId="0" borderId="59" xfId="17" applyFont="1" applyFill="1" applyBorder="1" applyAlignment="1">
      <alignment horizontal="center" vertical="center"/>
    </xf>
    <xf numFmtId="38" fontId="8" fillId="0" borderId="60" xfId="17" applyFont="1" applyFill="1" applyBorder="1" applyAlignment="1">
      <alignment horizontal="center" vertical="center"/>
    </xf>
    <xf numFmtId="38" fontId="8" fillId="0" borderId="54" xfId="17" applyFont="1" applyFill="1" applyBorder="1" applyAlignment="1">
      <alignment horizontal="center" vertical="center"/>
    </xf>
    <xf numFmtId="38" fontId="5" fillId="0" borderId="50" xfId="17" applyFont="1" applyFill="1" applyBorder="1" applyAlignment="1">
      <alignment horizontal="center" vertical="center"/>
    </xf>
    <xf numFmtId="38" fontId="5" fillId="0" borderId="36" xfId="17" applyFont="1" applyFill="1" applyBorder="1" applyAlignment="1">
      <alignment horizontal="center" vertical="center"/>
    </xf>
    <xf numFmtId="38" fontId="5" fillId="0" borderId="28" xfId="17" applyFont="1" applyFill="1" applyBorder="1" applyAlignment="1">
      <alignment horizontal="center" vertical="center"/>
    </xf>
    <xf numFmtId="38" fontId="8" fillId="0" borderId="38" xfId="17" applyFont="1" applyFill="1" applyBorder="1" applyAlignment="1">
      <alignment horizontal="center" vertical="center" wrapText="1"/>
    </xf>
    <xf numFmtId="38" fontId="8" fillId="0" borderId="41" xfId="17" applyFont="1" applyFill="1" applyBorder="1" applyAlignment="1">
      <alignment horizontal="center" vertical="center" wrapText="1"/>
    </xf>
    <xf numFmtId="38" fontId="8" fillId="0" borderId="29" xfId="17" applyFont="1" applyFill="1" applyBorder="1" applyAlignment="1">
      <alignment horizontal="center" vertical="center" wrapText="1"/>
    </xf>
    <xf numFmtId="38" fontId="4" fillId="0" borderId="107" xfId="17" applyFont="1" applyBorder="1" applyAlignment="1">
      <alignment horizontal="center" vertical="center"/>
    </xf>
    <xf numFmtId="38" fontId="4" fillId="0" borderId="5" xfId="17" applyFont="1" applyBorder="1" applyAlignment="1">
      <alignment horizontal="center" vertical="center"/>
    </xf>
    <xf numFmtId="38" fontId="4" fillId="0" borderId="8" xfId="17" applyFont="1" applyBorder="1" applyAlignment="1">
      <alignment horizontal="center" vertical="center"/>
    </xf>
    <xf numFmtId="38" fontId="4" fillId="0" borderId="108" xfId="17" applyFont="1" applyBorder="1" applyAlignment="1">
      <alignment horizontal="center" vertical="center"/>
    </xf>
    <xf numFmtId="38" fontId="4" fillId="0" borderId="18" xfId="17" applyFont="1" applyBorder="1" applyAlignment="1">
      <alignment horizontal="center" vertical="center"/>
    </xf>
    <xf numFmtId="38" fontId="4" fillId="0" borderId="57" xfId="17" applyFont="1" applyBorder="1" applyAlignment="1">
      <alignment horizontal="center" vertical="center"/>
    </xf>
    <xf numFmtId="38" fontId="4" fillId="0" borderId="109" xfId="17" applyFont="1" applyBorder="1" applyAlignment="1">
      <alignment horizontal="center" vertical="center"/>
    </xf>
    <xf numFmtId="38" fontId="4" fillId="0" borderId="110" xfId="17" applyFont="1" applyBorder="1" applyAlignment="1">
      <alignment horizontal="center" vertical="center"/>
    </xf>
    <xf numFmtId="38" fontId="4" fillId="0" borderId="17" xfId="17" applyFont="1" applyBorder="1" applyAlignment="1">
      <alignment horizontal="center" vertical="center"/>
    </xf>
    <xf numFmtId="38" fontId="4" fillId="0" borderId="24" xfId="17" applyFont="1" applyBorder="1" applyAlignment="1">
      <alignment horizontal="center" vertical="center"/>
    </xf>
    <xf numFmtId="38" fontId="4" fillId="0" borderId="111" xfId="17" applyFont="1" applyBorder="1" applyAlignment="1">
      <alignment horizontal="center" vertical="center"/>
    </xf>
    <xf numFmtId="38" fontId="5" fillId="0" borderId="9" xfId="17" applyFont="1" applyBorder="1" applyAlignment="1">
      <alignment horizontal="center" vertical="center" wrapText="1"/>
    </xf>
    <xf numFmtId="38" fontId="5" fillId="0" borderId="54" xfId="17" applyFont="1" applyBorder="1" applyAlignment="1">
      <alignment horizontal="center" vertical="center"/>
    </xf>
    <xf numFmtId="0" fontId="4" fillId="0" borderId="5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54" xfId="0" applyFont="1" applyFill="1" applyBorder="1" applyAlignment="1">
      <alignment horizontal="center" vertical="center" wrapText="1"/>
    </xf>
    <xf numFmtId="0" fontId="4" fillId="0" borderId="95"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29" xfId="0" applyFont="1" applyFill="1" applyBorder="1" applyAlignment="1">
      <alignment horizontal="center" vertical="center"/>
    </xf>
    <xf numFmtId="0" fontId="8" fillId="0" borderId="5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4" fillId="0" borderId="50" xfId="0" applyFont="1" applyBorder="1" applyAlignment="1">
      <alignment horizontal="center" vertical="center"/>
    </xf>
    <xf numFmtId="0" fontId="4" fillId="0" borderId="28" xfId="0" applyFont="1" applyBorder="1" applyAlignment="1">
      <alignment horizontal="center" vertical="center"/>
    </xf>
    <xf numFmtId="0" fontId="4" fillId="0" borderId="38" xfId="0" applyFont="1" applyBorder="1" applyAlignment="1">
      <alignment horizontal="center" vertical="center"/>
    </xf>
    <xf numFmtId="0" fontId="4" fillId="0" borderId="29" xfId="0" applyFont="1" applyBorder="1" applyAlignment="1">
      <alignment horizontal="center" vertical="center"/>
    </xf>
    <xf numFmtId="0" fontId="4" fillId="0" borderId="55" xfId="0" applyFont="1" applyBorder="1" applyAlignment="1">
      <alignment horizontal="center" vertical="center" wrapText="1"/>
    </xf>
    <xf numFmtId="0" fontId="4" fillId="0" borderId="16" xfId="0" applyFont="1" applyBorder="1" applyAlignment="1">
      <alignment horizontal="center" vertical="center"/>
    </xf>
    <xf numFmtId="0" fontId="4" fillId="0" borderId="16" xfId="0" applyFont="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885825</xdr:colOff>
      <xdr:row>26</xdr:row>
      <xdr:rowOff>95250</xdr:rowOff>
    </xdr:from>
    <xdr:to>
      <xdr:col>1</xdr:col>
      <xdr:colOff>0</xdr:colOff>
      <xdr:row>29</xdr:row>
      <xdr:rowOff>123825</xdr:rowOff>
    </xdr:to>
    <xdr:sp>
      <xdr:nvSpPr>
        <xdr:cNvPr id="1" name="AutoShape 1"/>
        <xdr:cNvSpPr>
          <a:spLocks/>
        </xdr:cNvSpPr>
      </xdr:nvSpPr>
      <xdr:spPr>
        <a:xfrm>
          <a:off x="885825" y="4686300"/>
          <a:ext cx="238125" cy="571500"/>
        </a:xfrm>
        <a:prstGeom prst="leftBrace">
          <a:avLst>
            <a:gd name="adj" fmla="val 11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923925</xdr:colOff>
      <xdr:row>22</xdr:row>
      <xdr:rowOff>76200</xdr:rowOff>
    </xdr:from>
    <xdr:to>
      <xdr:col>0</xdr:col>
      <xdr:colOff>1095375</xdr:colOff>
      <xdr:row>25</xdr:row>
      <xdr:rowOff>152400</xdr:rowOff>
    </xdr:to>
    <xdr:sp>
      <xdr:nvSpPr>
        <xdr:cNvPr id="2" name="AutoShape 2"/>
        <xdr:cNvSpPr>
          <a:spLocks/>
        </xdr:cNvSpPr>
      </xdr:nvSpPr>
      <xdr:spPr>
        <a:xfrm>
          <a:off x="923925" y="3943350"/>
          <a:ext cx="171450" cy="6191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971550</xdr:colOff>
      <xdr:row>19</xdr:row>
      <xdr:rowOff>47625</xdr:rowOff>
    </xdr:from>
    <xdr:to>
      <xdr:col>0</xdr:col>
      <xdr:colOff>1019175</xdr:colOff>
      <xdr:row>21</xdr:row>
      <xdr:rowOff>142875</xdr:rowOff>
    </xdr:to>
    <xdr:sp>
      <xdr:nvSpPr>
        <xdr:cNvPr id="3" name="AutoShape 3"/>
        <xdr:cNvSpPr>
          <a:spLocks/>
        </xdr:cNvSpPr>
      </xdr:nvSpPr>
      <xdr:spPr>
        <a:xfrm>
          <a:off x="971550" y="3371850"/>
          <a:ext cx="47625" cy="457200"/>
        </a:xfrm>
        <a:prstGeom prst="leftBrace">
          <a:avLst>
            <a:gd name="adj" fmla="val 245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1000125</xdr:colOff>
      <xdr:row>16</xdr:row>
      <xdr:rowOff>47625</xdr:rowOff>
    </xdr:from>
    <xdr:to>
      <xdr:col>0</xdr:col>
      <xdr:colOff>1028700</xdr:colOff>
      <xdr:row>18</xdr:row>
      <xdr:rowOff>161925</xdr:rowOff>
    </xdr:to>
    <xdr:sp>
      <xdr:nvSpPr>
        <xdr:cNvPr id="4" name="AutoShape 4"/>
        <xdr:cNvSpPr>
          <a:spLocks/>
        </xdr:cNvSpPr>
      </xdr:nvSpPr>
      <xdr:spPr>
        <a:xfrm>
          <a:off x="1000125" y="2828925"/>
          <a:ext cx="28575" cy="4762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962025</xdr:colOff>
      <xdr:row>32</xdr:row>
      <xdr:rowOff>95250</xdr:rowOff>
    </xdr:from>
    <xdr:to>
      <xdr:col>0</xdr:col>
      <xdr:colOff>1019175</xdr:colOff>
      <xdr:row>34</xdr:row>
      <xdr:rowOff>171450</xdr:rowOff>
    </xdr:to>
    <xdr:sp>
      <xdr:nvSpPr>
        <xdr:cNvPr id="5" name="AutoShape 5"/>
        <xdr:cNvSpPr>
          <a:spLocks/>
        </xdr:cNvSpPr>
      </xdr:nvSpPr>
      <xdr:spPr>
        <a:xfrm>
          <a:off x="962025" y="5772150"/>
          <a:ext cx="57150" cy="438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981075</xdr:colOff>
      <xdr:row>35</xdr:row>
      <xdr:rowOff>76200</xdr:rowOff>
    </xdr:from>
    <xdr:to>
      <xdr:col>0</xdr:col>
      <xdr:colOff>1038225</xdr:colOff>
      <xdr:row>37</xdr:row>
      <xdr:rowOff>152400</xdr:rowOff>
    </xdr:to>
    <xdr:sp>
      <xdr:nvSpPr>
        <xdr:cNvPr id="6" name="AutoShape 6"/>
        <xdr:cNvSpPr>
          <a:spLocks/>
        </xdr:cNvSpPr>
      </xdr:nvSpPr>
      <xdr:spPr>
        <a:xfrm>
          <a:off x="981075" y="6296025"/>
          <a:ext cx="57150" cy="438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1000125</xdr:colOff>
      <xdr:row>38</xdr:row>
      <xdr:rowOff>95250</xdr:rowOff>
    </xdr:from>
    <xdr:to>
      <xdr:col>0</xdr:col>
      <xdr:colOff>1057275</xdr:colOff>
      <xdr:row>40</xdr:row>
      <xdr:rowOff>171450</xdr:rowOff>
    </xdr:to>
    <xdr:sp>
      <xdr:nvSpPr>
        <xdr:cNvPr id="7" name="AutoShape 7"/>
        <xdr:cNvSpPr>
          <a:spLocks/>
        </xdr:cNvSpPr>
      </xdr:nvSpPr>
      <xdr:spPr>
        <a:xfrm>
          <a:off x="1000125" y="6858000"/>
          <a:ext cx="57150" cy="438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3</xdr:row>
      <xdr:rowOff>0</xdr:rowOff>
    </xdr:from>
    <xdr:to>
      <xdr:col>2</xdr:col>
      <xdr:colOff>9525</xdr:colOff>
      <xdr:row>6</xdr:row>
      <xdr:rowOff>0</xdr:rowOff>
    </xdr:to>
    <xdr:sp>
      <xdr:nvSpPr>
        <xdr:cNvPr id="1" name="Line 1"/>
        <xdr:cNvSpPr>
          <a:spLocks/>
        </xdr:cNvSpPr>
      </xdr:nvSpPr>
      <xdr:spPr>
        <a:xfrm>
          <a:off x="200025" y="495300"/>
          <a:ext cx="1085850" cy="4572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933450</xdr:colOff>
      <xdr:row>38</xdr:row>
      <xdr:rowOff>219075</xdr:rowOff>
    </xdr:from>
    <xdr:to>
      <xdr:col>1</xdr:col>
      <xdr:colOff>1933575</xdr:colOff>
      <xdr:row>38</xdr:row>
      <xdr:rowOff>219075</xdr:rowOff>
    </xdr:to>
    <xdr:sp>
      <xdr:nvSpPr>
        <xdr:cNvPr id="1" name="Line 1"/>
        <xdr:cNvSpPr>
          <a:spLocks/>
        </xdr:cNvSpPr>
      </xdr:nvSpPr>
      <xdr:spPr>
        <a:xfrm>
          <a:off x="1133475" y="94297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0</xdr:row>
      <xdr:rowOff>0</xdr:rowOff>
    </xdr:from>
    <xdr:to>
      <xdr:col>2</xdr:col>
      <xdr:colOff>28575</xdr:colOff>
      <xdr:row>0</xdr:row>
      <xdr:rowOff>0</xdr:rowOff>
    </xdr:to>
    <xdr:sp>
      <xdr:nvSpPr>
        <xdr:cNvPr id="1" name="Line 1"/>
        <xdr:cNvSpPr>
          <a:spLocks/>
        </xdr:cNvSpPr>
      </xdr:nvSpPr>
      <xdr:spPr>
        <a:xfrm flipH="1">
          <a:off x="1133475" y="0"/>
          <a:ext cx="19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2</xdr:col>
      <xdr:colOff>9525</xdr:colOff>
      <xdr:row>0</xdr:row>
      <xdr:rowOff>0</xdr:rowOff>
    </xdr:to>
    <xdr:sp>
      <xdr:nvSpPr>
        <xdr:cNvPr id="2" name="Line 2"/>
        <xdr:cNvSpPr>
          <a:spLocks/>
        </xdr:cNvSpPr>
      </xdr:nvSpPr>
      <xdr:spPr>
        <a:xfrm>
          <a:off x="47625" y="0"/>
          <a:ext cx="1085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2"/>
  <sheetViews>
    <sheetView tabSelected="1" workbookViewId="0" topLeftCell="A1">
      <selection activeCell="A1" sqref="A1"/>
    </sheetView>
  </sheetViews>
  <sheetFormatPr defaultColWidth="9.00390625" defaultRowHeight="13.5"/>
  <cols>
    <col min="1" max="16384" width="9.00390625" style="436" customWidth="1"/>
  </cols>
  <sheetData>
    <row r="1" spans="1:2" ht="13.5">
      <c r="A1" s="436" t="s">
        <v>75</v>
      </c>
      <c r="B1" s="436" t="s">
        <v>76</v>
      </c>
    </row>
    <row r="4" ht="13.5">
      <c r="A4" s="437" t="s">
        <v>933</v>
      </c>
    </row>
    <row r="5" ht="13.5">
      <c r="A5" s="437" t="s">
        <v>0</v>
      </c>
    </row>
    <row r="6" ht="13.5">
      <c r="A6" s="438" t="s">
        <v>922</v>
      </c>
    </row>
    <row r="7" ht="13.5">
      <c r="A7" s="221" t="s">
        <v>923</v>
      </c>
    </row>
    <row r="8" ht="13.5">
      <c r="A8" s="437" t="s">
        <v>924</v>
      </c>
    </row>
    <row r="9" ht="13.5">
      <c r="A9" s="438" t="s">
        <v>275</v>
      </c>
    </row>
    <row r="10" ht="13.5">
      <c r="A10" s="439" t="s">
        <v>920</v>
      </c>
    </row>
    <row r="11" ht="13.5">
      <c r="A11" s="440" t="s">
        <v>925</v>
      </c>
    </row>
    <row r="12" ht="13.5">
      <c r="A12" s="343" t="s">
        <v>926</v>
      </c>
    </row>
    <row r="13" ht="13.5">
      <c r="A13" s="441" t="s">
        <v>530</v>
      </c>
    </row>
    <row r="14" ht="13.5">
      <c r="A14" s="441" t="s">
        <v>921</v>
      </c>
    </row>
    <row r="15" ht="13.5">
      <c r="A15" s="442" t="s">
        <v>927</v>
      </c>
    </row>
    <row r="16" ht="13.5">
      <c r="A16" s="440" t="s">
        <v>608</v>
      </c>
    </row>
    <row r="17" ht="13.5">
      <c r="A17" s="443" t="s">
        <v>928</v>
      </c>
    </row>
    <row r="18" ht="13.5">
      <c r="A18" s="437" t="s">
        <v>929</v>
      </c>
    </row>
    <row r="19" ht="13.5">
      <c r="A19" s="444" t="s">
        <v>14</v>
      </c>
    </row>
    <row r="20" ht="13.5">
      <c r="A20" s="343" t="s">
        <v>930</v>
      </c>
    </row>
    <row r="21" ht="13.5">
      <c r="A21" s="440" t="s">
        <v>931</v>
      </c>
    </row>
    <row r="22" ht="13.5">
      <c r="A22" s="440" t="s">
        <v>932</v>
      </c>
    </row>
  </sheetData>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Q60"/>
  <sheetViews>
    <sheetView workbookViewId="0" topLeftCell="A1">
      <selection activeCell="A1" sqref="A1"/>
    </sheetView>
  </sheetViews>
  <sheetFormatPr defaultColWidth="9.00390625" defaultRowHeight="13.5"/>
  <cols>
    <col min="1" max="1" width="2.625" style="53" customWidth="1"/>
    <col min="2" max="2" width="11.125" style="53" customWidth="1"/>
    <col min="3" max="3" width="5.625" style="53" customWidth="1"/>
    <col min="4" max="4" width="8.625" style="53" bestFit="1" customWidth="1"/>
    <col min="5" max="5" width="5.625" style="53" customWidth="1"/>
    <col min="6" max="6" width="7.875" style="53" bestFit="1" customWidth="1"/>
    <col min="7" max="7" width="7.75390625" style="53" bestFit="1" customWidth="1"/>
    <col min="8" max="8" width="7.875" style="53" bestFit="1" customWidth="1"/>
    <col min="9" max="9" width="5.625" style="53" customWidth="1"/>
    <col min="10" max="10" width="7.875" style="53" bestFit="1" customWidth="1"/>
    <col min="11" max="11" width="5.625" style="53" customWidth="1"/>
    <col min="12" max="12" width="6.125" style="53" customWidth="1"/>
    <col min="13" max="13" width="6.625" style="53" customWidth="1"/>
    <col min="14" max="14" width="7.875" style="53" bestFit="1" customWidth="1"/>
    <col min="15" max="15" width="6.625" style="53" customWidth="1"/>
    <col min="16" max="16" width="5.625" style="53" customWidth="1"/>
    <col min="17" max="16384" width="9.00390625" style="53" customWidth="1"/>
  </cols>
  <sheetData>
    <row r="1" ht="14.25">
      <c r="B1" s="105" t="s">
        <v>275</v>
      </c>
    </row>
    <row r="2" spans="2:16" ht="12">
      <c r="B2" s="14"/>
      <c r="D2" s="14"/>
      <c r="E2" s="14"/>
      <c r="F2" s="14"/>
      <c r="G2" s="14"/>
      <c r="H2" s="14"/>
      <c r="I2" s="14"/>
      <c r="J2" s="14"/>
      <c r="K2" s="14"/>
      <c r="L2" s="14"/>
      <c r="M2" s="14"/>
      <c r="N2" s="14"/>
      <c r="O2" s="14"/>
      <c r="P2" s="54" t="s">
        <v>340</v>
      </c>
    </row>
    <row r="3" spans="1:16" ht="13.5" customHeight="1">
      <c r="A3" s="55"/>
      <c r="B3" s="637" t="s">
        <v>276</v>
      </c>
      <c r="C3" s="639" t="s">
        <v>277</v>
      </c>
      <c r="D3" s="635"/>
      <c r="E3" s="634" t="s">
        <v>278</v>
      </c>
      <c r="F3" s="635"/>
      <c r="G3" s="634" t="s">
        <v>279</v>
      </c>
      <c r="H3" s="635"/>
      <c r="I3" s="634" t="s">
        <v>280</v>
      </c>
      <c r="J3" s="635"/>
      <c r="K3" s="634" t="s">
        <v>281</v>
      </c>
      <c r="L3" s="635"/>
      <c r="M3" s="634" t="s">
        <v>282</v>
      </c>
      <c r="N3" s="635"/>
      <c r="O3" s="634" t="s">
        <v>283</v>
      </c>
      <c r="P3" s="636"/>
    </row>
    <row r="4" spans="1:16" ht="13.5" customHeight="1">
      <c r="A4" s="55"/>
      <c r="B4" s="638"/>
      <c r="C4" s="21" t="s">
        <v>284</v>
      </c>
      <c r="D4" s="21" t="s">
        <v>285</v>
      </c>
      <c r="E4" s="21" t="s">
        <v>284</v>
      </c>
      <c r="F4" s="21" t="s">
        <v>285</v>
      </c>
      <c r="G4" s="21" t="s">
        <v>284</v>
      </c>
      <c r="H4" s="21" t="s">
        <v>285</v>
      </c>
      <c r="I4" s="21" t="s">
        <v>284</v>
      </c>
      <c r="J4" s="21" t="s">
        <v>285</v>
      </c>
      <c r="K4" s="21" t="s">
        <v>284</v>
      </c>
      <c r="L4" s="21" t="s">
        <v>285</v>
      </c>
      <c r="M4" s="21" t="s">
        <v>286</v>
      </c>
      <c r="N4" s="21" t="s">
        <v>285</v>
      </c>
      <c r="O4" s="21" t="s">
        <v>286</v>
      </c>
      <c r="P4" s="81" t="s">
        <v>285</v>
      </c>
    </row>
    <row r="5" spans="1:16" ht="12.75" customHeight="1">
      <c r="A5" s="55"/>
      <c r="B5" s="57" t="s">
        <v>287</v>
      </c>
      <c r="C5" s="167">
        <v>69</v>
      </c>
      <c r="D5" s="167">
        <v>14956</v>
      </c>
      <c r="E5" s="167">
        <v>3</v>
      </c>
      <c r="F5" s="167">
        <v>1334</v>
      </c>
      <c r="G5" s="167">
        <v>26</v>
      </c>
      <c r="H5" s="167">
        <v>6405</v>
      </c>
      <c r="I5" s="167">
        <v>38</v>
      </c>
      <c r="J5" s="167">
        <v>6304</v>
      </c>
      <c r="K5" s="167">
        <v>2</v>
      </c>
      <c r="L5" s="167">
        <v>188</v>
      </c>
      <c r="M5" s="167">
        <v>883</v>
      </c>
      <c r="N5" s="167">
        <v>1963</v>
      </c>
      <c r="O5" s="167">
        <v>461</v>
      </c>
      <c r="P5" s="186">
        <v>0</v>
      </c>
    </row>
    <row r="6" spans="1:16" ht="12.75" customHeight="1">
      <c r="A6" s="55"/>
      <c r="B6" s="24" t="s">
        <v>288</v>
      </c>
      <c r="C6" s="187">
        <v>69</v>
      </c>
      <c r="D6" s="187">
        <v>14897</v>
      </c>
      <c r="E6" s="187">
        <v>3</v>
      </c>
      <c r="F6" s="187">
        <v>1232</v>
      </c>
      <c r="G6" s="187">
        <v>26</v>
      </c>
      <c r="H6" s="187">
        <v>6370</v>
      </c>
      <c r="I6" s="187">
        <v>38</v>
      </c>
      <c r="J6" s="187">
        <v>7107</v>
      </c>
      <c r="K6" s="187">
        <v>2</v>
      </c>
      <c r="L6" s="187">
        <v>188</v>
      </c>
      <c r="M6" s="187">
        <v>893</v>
      </c>
      <c r="N6" s="187">
        <v>1713</v>
      </c>
      <c r="O6" s="187">
        <v>464</v>
      </c>
      <c r="P6" s="188">
        <v>0</v>
      </c>
    </row>
    <row r="7" spans="1:16" ht="7.5" customHeight="1">
      <c r="A7" s="55"/>
      <c r="B7" s="57"/>
      <c r="C7" s="167"/>
      <c r="D7" s="167"/>
      <c r="E7" s="167"/>
      <c r="F7" s="167"/>
      <c r="G7" s="167"/>
      <c r="H7" s="167"/>
      <c r="I7" s="167"/>
      <c r="J7" s="167"/>
      <c r="K7" s="167"/>
      <c r="L7" s="167"/>
      <c r="M7" s="167"/>
      <c r="N7" s="167"/>
      <c r="O7" s="167"/>
      <c r="P7" s="186"/>
    </row>
    <row r="8" spans="1:17" s="28" customFormat="1" ht="12.75" customHeight="1">
      <c r="A8" s="23"/>
      <c r="B8" s="24" t="s">
        <v>341</v>
      </c>
      <c r="C8" s="187">
        <f>SUM(C11,C26,C35,C44)</f>
        <v>69</v>
      </c>
      <c r="D8" s="187">
        <f>SUM(D11,D26,D35,D44)</f>
        <v>14791</v>
      </c>
      <c r="E8" s="187">
        <f aca="true" t="shared" si="0" ref="E8:P8">SUM(E11,E26,E35,E44)</f>
        <v>3</v>
      </c>
      <c r="F8" s="187">
        <f t="shared" si="0"/>
        <v>1164</v>
      </c>
      <c r="G8" s="187">
        <f t="shared" si="0"/>
        <v>26</v>
      </c>
      <c r="H8" s="187">
        <f t="shared" si="0"/>
        <v>6320</v>
      </c>
      <c r="I8" s="187">
        <f t="shared" si="0"/>
        <v>39</v>
      </c>
      <c r="J8" s="187">
        <f t="shared" si="0"/>
        <v>7192</v>
      </c>
      <c r="K8" s="187">
        <f t="shared" si="0"/>
        <v>1</v>
      </c>
      <c r="L8" s="187">
        <f t="shared" si="0"/>
        <v>115</v>
      </c>
      <c r="M8" s="187">
        <f t="shared" si="0"/>
        <v>906</v>
      </c>
      <c r="N8" s="187">
        <f t="shared" si="0"/>
        <v>1601</v>
      </c>
      <c r="O8" s="187">
        <f t="shared" si="0"/>
        <v>465</v>
      </c>
      <c r="P8" s="188">
        <f t="shared" si="0"/>
        <v>0</v>
      </c>
      <c r="Q8" s="190"/>
    </row>
    <row r="9" spans="1:17" s="28" customFormat="1" ht="12.75" customHeight="1">
      <c r="A9" s="23"/>
      <c r="B9" s="116" t="s">
        <v>289</v>
      </c>
      <c r="C9" s="187">
        <f>SUM(C12:C18,C27,C36:C38,C45:C46)</f>
        <v>53</v>
      </c>
      <c r="D9" s="187">
        <f aca="true" t="shared" si="1" ref="D9:O9">SUM(D12:D18,D27,D36:D38,D45:D46)</f>
        <v>12486</v>
      </c>
      <c r="E9" s="187">
        <f t="shared" si="1"/>
        <v>3</v>
      </c>
      <c r="F9" s="187">
        <f t="shared" si="1"/>
        <v>1164</v>
      </c>
      <c r="G9" s="187">
        <f t="shared" si="1"/>
        <v>15</v>
      </c>
      <c r="H9" s="187">
        <f t="shared" si="1"/>
        <v>4883</v>
      </c>
      <c r="I9" s="187">
        <f t="shared" si="1"/>
        <v>34</v>
      </c>
      <c r="J9" s="187">
        <f t="shared" si="1"/>
        <v>6324</v>
      </c>
      <c r="K9" s="187">
        <f t="shared" si="1"/>
        <v>1</v>
      </c>
      <c r="L9" s="187">
        <f t="shared" si="1"/>
        <v>115</v>
      </c>
      <c r="M9" s="187">
        <f t="shared" si="1"/>
        <v>728</v>
      </c>
      <c r="N9" s="187">
        <f t="shared" si="1"/>
        <v>1452</v>
      </c>
      <c r="O9" s="187">
        <f t="shared" si="1"/>
        <v>374</v>
      </c>
      <c r="P9" s="188">
        <f>SUM(P12:P18,P27,P36:P38,P45:P46)</f>
        <v>0</v>
      </c>
      <c r="Q9" s="190"/>
    </row>
    <row r="10" spans="1:17" s="28" customFormat="1" ht="12.75" customHeight="1">
      <c r="A10" s="23"/>
      <c r="B10" s="116" t="s">
        <v>290</v>
      </c>
      <c r="C10" s="187">
        <f>SUM(C19:C25,C28:C34,C39:C43,C47:C58)</f>
        <v>16</v>
      </c>
      <c r="D10" s="187">
        <f aca="true" t="shared" si="2" ref="D10:P10">SUM(D19:D25,D28:D34,D39:D43,D47:D58)</f>
        <v>2305</v>
      </c>
      <c r="E10" s="187">
        <f t="shared" si="2"/>
        <v>0</v>
      </c>
      <c r="F10" s="187">
        <f t="shared" si="2"/>
        <v>0</v>
      </c>
      <c r="G10" s="187">
        <f t="shared" si="2"/>
        <v>11</v>
      </c>
      <c r="H10" s="187">
        <f t="shared" si="2"/>
        <v>1437</v>
      </c>
      <c r="I10" s="187">
        <f t="shared" si="2"/>
        <v>5</v>
      </c>
      <c r="J10" s="187">
        <f t="shared" si="2"/>
        <v>868</v>
      </c>
      <c r="K10" s="187">
        <f t="shared" si="2"/>
        <v>0</v>
      </c>
      <c r="L10" s="187">
        <f t="shared" si="2"/>
        <v>0</v>
      </c>
      <c r="M10" s="187">
        <f t="shared" si="2"/>
        <v>178</v>
      </c>
      <c r="N10" s="187">
        <f t="shared" si="2"/>
        <v>149</v>
      </c>
      <c r="O10" s="187">
        <f t="shared" si="2"/>
        <v>91</v>
      </c>
      <c r="P10" s="188">
        <f t="shared" si="2"/>
        <v>0</v>
      </c>
      <c r="Q10" s="190"/>
    </row>
    <row r="11" spans="1:17" s="28" customFormat="1" ht="12.75" customHeight="1">
      <c r="A11" s="23"/>
      <c r="B11" s="116" t="s">
        <v>291</v>
      </c>
      <c r="C11" s="187">
        <f>SUM(C12:C25)</f>
        <v>34</v>
      </c>
      <c r="D11" s="187">
        <f aca="true" t="shared" si="3" ref="D11:P11">SUM(D12:D25)</f>
        <v>7635</v>
      </c>
      <c r="E11" s="187">
        <f t="shared" si="3"/>
        <v>2</v>
      </c>
      <c r="F11" s="187">
        <f t="shared" si="3"/>
        <v>944</v>
      </c>
      <c r="G11" s="187">
        <f t="shared" si="3"/>
        <v>9</v>
      </c>
      <c r="H11" s="187">
        <f t="shared" si="3"/>
        <v>2312</v>
      </c>
      <c r="I11" s="187">
        <f t="shared" si="3"/>
        <v>22</v>
      </c>
      <c r="J11" s="187">
        <f t="shared" si="3"/>
        <v>4264</v>
      </c>
      <c r="K11" s="187">
        <f t="shared" si="3"/>
        <v>1</v>
      </c>
      <c r="L11" s="187">
        <f t="shared" si="3"/>
        <v>115</v>
      </c>
      <c r="M11" s="187">
        <f t="shared" si="3"/>
        <v>443</v>
      </c>
      <c r="N11" s="187">
        <f t="shared" si="3"/>
        <v>633</v>
      </c>
      <c r="O11" s="187">
        <f t="shared" si="3"/>
        <v>243</v>
      </c>
      <c r="P11" s="188">
        <f t="shared" si="3"/>
        <v>0</v>
      </c>
      <c r="Q11" s="190"/>
    </row>
    <row r="12" spans="1:16" ht="12.75" customHeight="1">
      <c r="A12" s="55"/>
      <c r="B12" s="57" t="s">
        <v>292</v>
      </c>
      <c r="C12" s="167">
        <v>17</v>
      </c>
      <c r="D12" s="167">
        <v>4758</v>
      </c>
      <c r="E12" s="167">
        <v>2</v>
      </c>
      <c r="F12" s="167">
        <v>944</v>
      </c>
      <c r="G12" s="167">
        <v>2</v>
      </c>
      <c r="H12" s="167">
        <v>1245</v>
      </c>
      <c r="I12" s="167">
        <v>12</v>
      </c>
      <c r="J12" s="167">
        <v>2454</v>
      </c>
      <c r="K12" s="167">
        <v>1</v>
      </c>
      <c r="L12" s="167">
        <v>115</v>
      </c>
      <c r="M12" s="167">
        <v>236</v>
      </c>
      <c r="N12" s="167">
        <v>261</v>
      </c>
      <c r="O12" s="167">
        <v>131</v>
      </c>
      <c r="P12" s="188">
        <f aca="true" t="shared" si="4" ref="P12:P57">SUM(P21:P27,P30:P36,P41:P45,P49:P60)</f>
        <v>0</v>
      </c>
    </row>
    <row r="13" spans="1:16" ht="12.75" customHeight="1">
      <c r="A13" s="55"/>
      <c r="B13" s="57" t="s">
        <v>293</v>
      </c>
      <c r="C13" s="167">
        <v>3</v>
      </c>
      <c r="D13" s="167">
        <v>311</v>
      </c>
      <c r="E13" s="167">
        <v>0</v>
      </c>
      <c r="F13" s="167">
        <v>0</v>
      </c>
      <c r="G13" s="167">
        <v>1</v>
      </c>
      <c r="H13" s="167">
        <v>160</v>
      </c>
      <c r="I13" s="167">
        <v>2</v>
      </c>
      <c r="J13" s="167">
        <v>151</v>
      </c>
      <c r="K13" s="167">
        <v>0</v>
      </c>
      <c r="L13" s="167">
        <v>0</v>
      </c>
      <c r="M13" s="167">
        <v>31</v>
      </c>
      <c r="N13" s="167">
        <v>86</v>
      </c>
      <c r="O13" s="167">
        <v>19</v>
      </c>
      <c r="P13" s="188">
        <f t="shared" si="4"/>
        <v>0</v>
      </c>
    </row>
    <row r="14" spans="1:16" ht="12.75" customHeight="1">
      <c r="A14" s="55"/>
      <c r="B14" s="57" t="s">
        <v>294</v>
      </c>
      <c r="C14" s="167">
        <v>3</v>
      </c>
      <c r="D14" s="167">
        <v>669</v>
      </c>
      <c r="E14" s="167">
        <v>0</v>
      </c>
      <c r="F14" s="167">
        <v>0</v>
      </c>
      <c r="G14" s="167">
        <v>1</v>
      </c>
      <c r="H14" s="167">
        <v>60</v>
      </c>
      <c r="I14" s="167">
        <v>2</v>
      </c>
      <c r="J14" s="167">
        <v>609</v>
      </c>
      <c r="K14" s="167">
        <v>0</v>
      </c>
      <c r="L14" s="167">
        <v>0</v>
      </c>
      <c r="M14" s="167">
        <v>26</v>
      </c>
      <c r="N14" s="167">
        <v>91</v>
      </c>
      <c r="O14" s="167">
        <v>12</v>
      </c>
      <c r="P14" s="188">
        <f t="shared" si="4"/>
        <v>0</v>
      </c>
    </row>
    <row r="15" spans="1:16" ht="12.75" customHeight="1">
      <c r="A15" s="55"/>
      <c r="B15" s="57" t="s">
        <v>295</v>
      </c>
      <c r="C15" s="167">
        <v>0</v>
      </c>
      <c r="D15" s="167">
        <v>0</v>
      </c>
      <c r="E15" s="167">
        <v>0</v>
      </c>
      <c r="F15" s="167">
        <v>0</v>
      </c>
      <c r="G15" s="167">
        <v>0</v>
      </c>
      <c r="H15" s="167">
        <v>0</v>
      </c>
      <c r="I15" s="167">
        <v>0</v>
      </c>
      <c r="J15" s="167">
        <v>0</v>
      </c>
      <c r="K15" s="167">
        <v>0</v>
      </c>
      <c r="L15" s="167">
        <v>0</v>
      </c>
      <c r="M15" s="167">
        <v>13</v>
      </c>
      <c r="N15" s="167">
        <v>8</v>
      </c>
      <c r="O15" s="167">
        <v>9</v>
      </c>
      <c r="P15" s="188">
        <f t="shared" si="4"/>
        <v>0</v>
      </c>
    </row>
    <row r="16" spans="1:16" ht="12.75" customHeight="1">
      <c r="A16" s="55"/>
      <c r="B16" s="57" t="s">
        <v>296</v>
      </c>
      <c r="C16" s="167">
        <v>4</v>
      </c>
      <c r="D16" s="167">
        <v>513</v>
      </c>
      <c r="E16" s="167">
        <v>0</v>
      </c>
      <c r="F16" s="167">
        <v>0</v>
      </c>
      <c r="G16" s="167">
        <v>1</v>
      </c>
      <c r="H16" s="167">
        <v>70</v>
      </c>
      <c r="I16" s="167">
        <v>3</v>
      </c>
      <c r="J16" s="167">
        <v>443</v>
      </c>
      <c r="K16" s="167">
        <v>0</v>
      </c>
      <c r="L16" s="167">
        <v>0</v>
      </c>
      <c r="M16" s="167">
        <v>46</v>
      </c>
      <c r="N16" s="167">
        <v>50</v>
      </c>
      <c r="O16" s="167">
        <v>24</v>
      </c>
      <c r="P16" s="188">
        <f t="shared" si="4"/>
        <v>0</v>
      </c>
    </row>
    <row r="17" spans="1:16" ht="12.75" customHeight="1">
      <c r="A17" s="55"/>
      <c r="B17" s="57" t="s">
        <v>297</v>
      </c>
      <c r="C17" s="167">
        <v>2</v>
      </c>
      <c r="D17" s="167">
        <v>642</v>
      </c>
      <c r="E17" s="167">
        <v>0</v>
      </c>
      <c r="F17" s="167">
        <v>0</v>
      </c>
      <c r="G17" s="167">
        <v>1</v>
      </c>
      <c r="H17" s="167">
        <v>380</v>
      </c>
      <c r="I17" s="167">
        <v>1</v>
      </c>
      <c r="J17" s="167">
        <v>262</v>
      </c>
      <c r="K17" s="167">
        <v>0</v>
      </c>
      <c r="L17" s="167">
        <v>0</v>
      </c>
      <c r="M17" s="167">
        <v>29</v>
      </c>
      <c r="N17" s="167">
        <v>46</v>
      </c>
      <c r="O17" s="167">
        <v>14</v>
      </c>
      <c r="P17" s="188">
        <f t="shared" si="4"/>
        <v>0</v>
      </c>
    </row>
    <row r="18" spans="1:16" ht="12.75" customHeight="1">
      <c r="A18" s="55"/>
      <c r="B18" s="57" t="s">
        <v>298</v>
      </c>
      <c r="C18" s="167">
        <v>1</v>
      </c>
      <c r="D18" s="167">
        <v>165</v>
      </c>
      <c r="E18" s="167">
        <v>0</v>
      </c>
      <c r="F18" s="167">
        <v>0</v>
      </c>
      <c r="G18" s="167">
        <v>0</v>
      </c>
      <c r="H18" s="167">
        <v>0</v>
      </c>
      <c r="I18" s="167">
        <v>1</v>
      </c>
      <c r="J18" s="167">
        <v>165</v>
      </c>
      <c r="K18" s="167">
        <v>0</v>
      </c>
      <c r="L18" s="167">
        <v>0</v>
      </c>
      <c r="M18" s="167">
        <v>9</v>
      </c>
      <c r="N18" s="167">
        <v>19</v>
      </c>
      <c r="O18" s="167">
        <v>6</v>
      </c>
      <c r="P18" s="188">
        <f t="shared" si="4"/>
        <v>0</v>
      </c>
    </row>
    <row r="19" spans="1:16" ht="12.75" customHeight="1">
      <c r="A19" s="55"/>
      <c r="B19" s="57" t="s">
        <v>299</v>
      </c>
      <c r="C19" s="167">
        <v>0</v>
      </c>
      <c r="D19" s="167">
        <v>0</v>
      </c>
      <c r="E19" s="167">
        <v>0</v>
      </c>
      <c r="F19" s="167">
        <v>0</v>
      </c>
      <c r="G19" s="167">
        <v>0</v>
      </c>
      <c r="H19" s="167">
        <v>0</v>
      </c>
      <c r="I19" s="167">
        <v>0</v>
      </c>
      <c r="J19" s="167">
        <v>0</v>
      </c>
      <c r="K19" s="167">
        <v>0</v>
      </c>
      <c r="L19" s="167">
        <v>0</v>
      </c>
      <c r="M19" s="167">
        <v>9</v>
      </c>
      <c r="N19" s="167">
        <v>15</v>
      </c>
      <c r="O19" s="167">
        <v>5</v>
      </c>
      <c r="P19" s="188">
        <f t="shared" si="4"/>
        <v>0</v>
      </c>
    </row>
    <row r="20" spans="1:16" ht="12.75" customHeight="1">
      <c r="A20" s="55"/>
      <c r="B20" s="57" t="s">
        <v>300</v>
      </c>
      <c r="C20" s="167">
        <v>0</v>
      </c>
      <c r="D20" s="167">
        <v>0</v>
      </c>
      <c r="E20" s="167">
        <v>0</v>
      </c>
      <c r="F20" s="167">
        <v>0</v>
      </c>
      <c r="G20" s="167">
        <v>0</v>
      </c>
      <c r="H20" s="167">
        <v>0</v>
      </c>
      <c r="I20" s="167">
        <v>0</v>
      </c>
      <c r="J20" s="167">
        <v>0</v>
      </c>
      <c r="K20" s="167">
        <v>0</v>
      </c>
      <c r="L20" s="167">
        <v>0</v>
      </c>
      <c r="M20" s="167">
        <v>6</v>
      </c>
      <c r="N20" s="167">
        <v>0</v>
      </c>
      <c r="O20" s="167">
        <v>4</v>
      </c>
      <c r="P20" s="188">
        <f t="shared" si="4"/>
        <v>0</v>
      </c>
    </row>
    <row r="21" spans="1:16" ht="12.75" customHeight="1">
      <c r="A21" s="55"/>
      <c r="B21" s="57" t="s">
        <v>301</v>
      </c>
      <c r="C21" s="167">
        <v>2</v>
      </c>
      <c r="D21" s="167">
        <v>466</v>
      </c>
      <c r="E21" s="167">
        <v>0</v>
      </c>
      <c r="F21" s="167">
        <v>0</v>
      </c>
      <c r="G21" s="167">
        <v>1</v>
      </c>
      <c r="H21" s="167">
        <v>286</v>
      </c>
      <c r="I21" s="167">
        <v>1</v>
      </c>
      <c r="J21" s="167">
        <v>180</v>
      </c>
      <c r="K21" s="167">
        <v>0</v>
      </c>
      <c r="L21" s="167">
        <v>0</v>
      </c>
      <c r="M21" s="167">
        <v>15</v>
      </c>
      <c r="N21" s="167">
        <v>8</v>
      </c>
      <c r="O21" s="167">
        <v>8</v>
      </c>
      <c r="P21" s="188">
        <f t="shared" si="4"/>
        <v>0</v>
      </c>
    </row>
    <row r="22" spans="1:16" ht="12.75" customHeight="1">
      <c r="A22" s="55"/>
      <c r="B22" s="57" t="s">
        <v>302</v>
      </c>
      <c r="C22" s="167">
        <v>1</v>
      </c>
      <c r="D22" s="167">
        <v>51</v>
      </c>
      <c r="E22" s="167">
        <v>0</v>
      </c>
      <c r="F22" s="167">
        <v>0</v>
      </c>
      <c r="G22" s="167">
        <v>1</v>
      </c>
      <c r="H22" s="167">
        <v>51</v>
      </c>
      <c r="I22" s="167">
        <v>0</v>
      </c>
      <c r="J22" s="167">
        <v>0</v>
      </c>
      <c r="K22" s="167">
        <v>0</v>
      </c>
      <c r="L22" s="167">
        <v>0</v>
      </c>
      <c r="M22" s="167">
        <v>6</v>
      </c>
      <c r="N22" s="167">
        <v>0</v>
      </c>
      <c r="O22" s="167">
        <v>3</v>
      </c>
      <c r="P22" s="188">
        <f t="shared" si="4"/>
        <v>0</v>
      </c>
    </row>
    <row r="23" spans="1:16" ht="12.75" customHeight="1">
      <c r="A23" s="55"/>
      <c r="B23" s="57" t="s">
        <v>303</v>
      </c>
      <c r="C23" s="167">
        <v>1</v>
      </c>
      <c r="D23" s="167">
        <v>60</v>
      </c>
      <c r="E23" s="167">
        <v>0</v>
      </c>
      <c r="F23" s="167">
        <v>0</v>
      </c>
      <c r="G23" s="167">
        <v>1</v>
      </c>
      <c r="H23" s="167">
        <v>60</v>
      </c>
      <c r="I23" s="167">
        <v>0</v>
      </c>
      <c r="J23" s="167">
        <v>0</v>
      </c>
      <c r="K23" s="167">
        <v>0</v>
      </c>
      <c r="L23" s="167">
        <v>0</v>
      </c>
      <c r="M23" s="167">
        <v>6</v>
      </c>
      <c r="N23" s="167">
        <v>0</v>
      </c>
      <c r="O23" s="167">
        <v>2</v>
      </c>
      <c r="P23" s="188">
        <f t="shared" si="4"/>
        <v>0</v>
      </c>
    </row>
    <row r="24" spans="1:16" ht="12.75" customHeight="1">
      <c r="A24" s="55"/>
      <c r="B24" s="57" t="s">
        <v>304</v>
      </c>
      <c r="C24" s="167">
        <v>0</v>
      </c>
      <c r="D24" s="167">
        <v>0</v>
      </c>
      <c r="E24" s="167">
        <v>0</v>
      </c>
      <c r="F24" s="167">
        <v>0</v>
      </c>
      <c r="G24" s="167">
        <v>0</v>
      </c>
      <c r="H24" s="167">
        <v>0</v>
      </c>
      <c r="I24" s="167">
        <v>0</v>
      </c>
      <c r="J24" s="167">
        <v>0</v>
      </c>
      <c r="K24" s="167">
        <v>0</v>
      </c>
      <c r="L24" s="167">
        <v>0</v>
      </c>
      <c r="M24" s="167">
        <v>5</v>
      </c>
      <c r="N24" s="167">
        <v>16</v>
      </c>
      <c r="O24" s="167">
        <v>3</v>
      </c>
      <c r="P24" s="188">
        <f t="shared" si="4"/>
        <v>0</v>
      </c>
    </row>
    <row r="25" spans="1:16" ht="12.75" customHeight="1">
      <c r="A25" s="55"/>
      <c r="B25" s="57" t="s">
        <v>305</v>
      </c>
      <c r="C25" s="167">
        <v>0</v>
      </c>
      <c r="D25" s="167">
        <v>0</v>
      </c>
      <c r="E25" s="167">
        <v>0</v>
      </c>
      <c r="F25" s="167">
        <v>0</v>
      </c>
      <c r="G25" s="167">
        <v>0</v>
      </c>
      <c r="H25" s="167">
        <v>0</v>
      </c>
      <c r="I25" s="167">
        <v>0</v>
      </c>
      <c r="J25" s="167">
        <v>0</v>
      </c>
      <c r="K25" s="167">
        <v>0</v>
      </c>
      <c r="L25" s="167">
        <v>0</v>
      </c>
      <c r="M25" s="167">
        <v>6</v>
      </c>
      <c r="N25" s="167">
        <v>33</v>
      </c>
      <c r="O25" s="167">
        <v>3</v>
      </c>
      <c r="P25" s="188">
        <f t="shared" si="4"/>
        <v>0</v>
      </c>
    </row>
    <row r="26" spans="1:17" s="28" customFormat="1" ht="12.75" customHeight="1">
      <c r="A26" s="23"/>
      <c r="B26" s="116" t="s">
        <v>306</v>
      </c>
      <c r="C26" s="187">
        <f>SUM(C27:C34)</f>
        <v>6</v>
      </c>
      <c r="D26" s="187">
        <f aca="true" t="shared" si="5" ref="D26:P26">SUM(D27:D34)</f>
        <v>1117</v>
      </c>
      <c r="E26" s="187">
        <f t="shared" si="5"/>
        <v>0</v>
      </c>
      <c r="F26" s="187">
        <f t="shared" si="5"/>
        <v>0</v>
      </c>
      <c r="G26" s="187">
        <f t="shared" si="5"/>
        <v>4</v>
      </c>
      <c r="H26" s="187">
        <f t="shared" si="5"/>
        <v>640</v>
      </c>
      <c r="I26" s="187">
        <f t="shared" si="5"/>
        <v>2</v>
      </c>
      <c r="J26" s="187">
        <f t="shared" si="5"/>
        <v>477</v>
      </c>
      <c r="K26" s="187">
        <f t="shared" si="5"/>
        <v>0</v>
      </c>
      <c r="L26" s="187">
        <f t="shared" si="5"/>
        <v>0</v>
      </c>
      <c r="M26" s="187">
        <f t="shared" si="5"/>
        <v>57</v>
      </c>
      <c r="N26" s="187">
        <f t="shared" si="5"/>
        <v>150</v>
      </c>
      <c r="O26" s="187">
        <f t="shared" si="5"/>
        <v>31</v>
      </c>
      <c r="P26" s="188">
        <f t="shared" si="5"/>
        <v>0</v>
      </c>
      <c r="Q26" s="190"/>
    </row>
    <row r="27" spans="1:16" ht="12.75" customHeight="1">
      <c r="A27" s="55"/>
      <c r="B27" s="57" t="s">
        <v>307</v>
      </c>
      <c r="C27" s="167">
        <v>3</v>
      </c>
      <c r="D27" s="167">
        <v>942</v>
      </c>
      <c r="E27" s="167">
        <v>0</v>
      </c>
      <c r="F27" s="167">
        <v>0</v>
      </c>
      <c r="G27" s="167">
        <v>1</v>
      </c>
      <c r="H27" s="167">
        <v>465</v>
      </c>
      <c r="I27" s="167">
        <v>2</v>
      </c>
      <c r="J27" s="167">
        <v>477</v>
      </c>
      <c r="K27" s="167">
        <v>0</v>
      </c>
      <c r="L27" s="167">
        <v>0</v>
      </c>
      <c r="M27" s="167">
        <v>32</v>
      </c>
      <c r="N27" s="167">
        <v>131</v>
      </c>
      <c r="O27" s="167">
        <v>20</v>
      </c>
      <c r="P27" s="188">
        <f t="shared" si="4"/>
        <v>0</v>
      </c>
    </row>
    <row r="28" spans="1:16" ht="12.75" customHeight="1">
      <c r="A28" s="55"/>
      <c r="B28" s="57" t="s">
        <v>308</v>
      </c>
      <c r="C28" s="167">
        <v>1</v>
      </c>
      <c r="D28" s="167">
        <v>50</v>
      </c>
      <c r="E28" s="167">
        <v>0</v>
      </c>
      <c r="F28" s="167">
        <v>0</v>
      </c>
      <c r="G28" s="167">
        <v>1</v>
      </c>
      <c r="H28" s="167">
        <v>50</v>
      </c>
      <c r="I28" s="167">
        <v>0</v>
      </c>
      <c r="J28" s="167">
        <v>0</v>
      </c>
      <c r="K28" s="167">
        <v>0</v>
      </c>
      <c r="L28" s="167">
        <v>0</v>
      </c>
      <c r="M28" s="167">
        <v>1</v>
      </c>
      <c r="N28" s="167">
        <v>0</v>
      </c>
      <c r="O28" s="167">
        <v>1</v>
      </c>
      <c r="P28" s="188">
        <f t="shared" si="4"/>
        <v>0</v>
      </c>
    </row>
    <row r="29" spans="1:16" ht="12.75" customHeight="1">
      <c r="A29" s="55"/>
      <c r="B29" s="57" t="s">
        <v>309</v>
      </c>
      <c r="C29" s="167">
        <v>1</v>
      </c>
      <c r="D29" s="167">
        <v>70</v>
      </c>
      <c r="E29" s="167">
        <v>0</v>
      </c>
      <c r="F29" s="167">
        <v>0</v>
      </c>
      <c r="G29" s="167">
        <v>1</v>
      </c>
      <c r="H29" s="167">
        <v>70</v>
      </c>
      <c r="I29" s="167">
        <v>0</v>
      </c>
      <c r="J29" s="167">
        <v>0</v>
      </c>
      <c r="K29" s="167">
        <v>0</v>
      </c>
      <c r="L29" s="167">
        <v>0</v>
      </c>
      <c r="M29" s="167">
        <v>5</v>
      </c>
      <c r="N29" s="167">
        <v>0</v>
      </c>
      <c r="O29" s="167">
        <v>3</v>
      </c>
      <c r="P29" s="188">
        <f t="shared" si="4"/>
        <v>0</v>
      </c>
    </row>
    <row r="30" spans="1:16" ht="12.75" customHeight="1">
      <c r="A30" s="55"/>
      <c r="B30" s="57" t="s">
        <v>310</v>
      </c>
      <c r="C30" s="167">
        <v>0</v>
      </c>
      <c r="D30" s="167">
        <v>0</v>
      </c>
      <c r="E30" s="167">
        <v>0</v>
      </c>
      <c r="F30" s="167">
        <v>0</v>
      </c>
      <c r="G30" s="167">
        <v>0</v>
      </c>
      <c r="H30" s="167">
        <v>0</v>
      </c>
      <c r="I30" s="167">
        <v>0</v>
      </c>
      <c r="J30" s="167">
        <v>0</v>
      </c>
      <c r="K30" s="167">
        <v>0</v>
      </c>
      <c r="L30" s="167">
        <v>0</v>
      </c>
      <c r="M30" s="167">
        <v>5</v>
      </c>
      <c r="N30" s="167">
        <v>0</v>
      </c>
      <c r="O30" s="167">
        <v>1</v>
      </c>
      <c r="P30" s="188">
        <f t="shared" si="4"/>
        <v>0</v>
      </c>
    </row>
    <row r="31" spans="1:16" ht="12.75" customHeight="1">
      <c r="A31" s="55"/>
      <c r="B31" s="57" t="s">
        <v>311</v>
      </c>
      <c r="C31" s="167">
        <v>1</v>
      </c>
      <c r="D31" s="167">
        <v>55</v>
      </c>
      <c r="E31" s="167">
        <v>0</v>
      </c>
      <c r="F31" s="167">
        <v>0</v>
      </c>
      <c r="G31" s="167">
        <v>1</v>
      </c>
      <c r="H31" s="167">
        <v>55</v>
      </c>
      <c r="I31" s="167">
        <v>0</v>
      </c>
      <c r="J31" s="167">
        <v>0</v>
      </c>
      <c r="K31" s="167">
        <v>0</v>
      </c>
      <c r="L31" s="167">
        <v>0</v>
      </c>
      <c r="M31" s="167">
        <v>6</v>
      </c>
      <c r="N31" s="167">
        <v>19</v>
      </c>
      <c r="O31" s="167">
        <v>3</v>
      </c>
      <c r="P31" s="188">
        <f t="shared" si="4"/>
        <v>0</v>
      </c>
    </row>
    <row r="32" spans="1:16" ht="12.75" customHeight="1">
      <c r="A32" s="55"/>
      <c r="B32" s="57" t="s">
        <v>312</v>
      </c>
      <c r="C32" s="167">
        <v>0</v>
      </c>
      <c r="D32" s="167">
        <v>0</v>
      </c>
      <c r="E32" s="167">
        <v>0</v>
      </c>
      <c r="F32" s="167">
        <v>0</v>
      </c>
      <c r="G32" s="167">
        <v>0</v>
      </c>
      <c r="H32" s="167">
        <v>0</v>
      </c>
      <c r="I32" s="167">
        <v>0</v>
      </c>
      <c r="J32" s="167">
        <v>0</v>
      </c>
      <c r="K32" s="167">
        <v>0</v>
      </c>
      <c r="L32" s="167">
        <v>0</v>
      </c>
      <c r="M32" s="167">
        <v>3</v>
      </c>
      <c r="N32" s="167">
        <v>0</v>
      </c>
      <c r="O32" s="167">
        <v>0</v>
      </c>
      <c r="P32" s="188">
        <f t="shared" si="4"/>
        <v>0</v>
      </c>
    </row>
    <row r="33" spans="1:16" ht="12.75" customHeight="1">
      <c r="A33" s="55"/>
      <c r="B33" s="57" t="s">
        <v>313</v>
      </c>
      <c r="C33" s="167">
        <v>0</v>
      </c>
      <c r="D33" s="167">
        <v>0</v>
      </c>
      <c r="E33" s="167">
        <v>0</v>
      </c>
      <c r="F33" s="167">
        <v>0</v>
      </c>
      <c r="G33" s="167">
        <v>0</v>
      </c>
      <c r="H33" s="167">
        <v>0</v>
      </c>
      <c r="I33" s="167">
        <v>0</v>
      </c>
      <c r="J33" s="167">
        <v>0</v>
      </c>
      <c r="K33" s="167">
        <v>0</v>
      </c>
      <c r="L33" s="167">
        <v>0</v>
      </c>
      <c r="M33" s="167">
        <v>2</v>
      </c>
      <c r="N33" s="167">
        <v>0</v>
      </c>
      <c r="O33" s="167">
        <v>1</v>
      </c>
      <c r="P33" s="188">
        <f t="shared" si="4"/>
        <v>0</v>
      </c>
    </row>
    <row r="34" spans="1:16" ht="12.75" customHeight="1">
      <c r="A34" s="55"/>
      <c r="B34" s="57" t="s">
        <v>314</v>
      </c>
      <c r="C34" s="167">
        <v>0</v>
      </c>
      <c r="D34" s="167">
        <v>0</v>
      </c>
      <c r="E34" s="167">
        <v>0</v>
      </c>
      <c r="F34" s="167">
        <v>0</v>
      </c>
      <c r="G34" s="167">
        <v>0</v>
      </c>
      <c r="H34" s="167">
        <v>0</v>
      </c>
      <c r="I34" s="167">
        <v>0</v>
      </c>
      <c r="J34" s="167">
        <v>0</v>
      </c>
      <c r="K34" s="167">
        <v>0</v>
      </c>
      <c r="L34" s="167">
        <v>0</v>
      </c>
      <c r="M34" s="167">
        <v>3</v>
      </c>
      <c r="N34" s="167">
        <v>0</v>
      </c>
      <c r="O34" s="167">
        <v>2</v>
      </c>
      <c r="P34" s="188">
        <f t="shared" si="4"/>
        <v>0</v>
      </c>
    </row>
    <row r="35" spans="1:17" s="28" customFormat="1" ht="12.75" customHeight="1">
      <c r="A35" s="23"/>
      <c r="B35" s="116" t="s">
        <v>315</v>
      </c>
      <c r="C35" s="187">
        <f>SUM(C36:C43)</f>
        <v>13</v>
      </c>
      <c r="D35" s="187">
        <f aca="true" t="shared" si="6" ref="D35:P35">SUM(D36:D43)</f>
        <v>2429</v>
      </c>
      <c r="E35" s="187">
        <f t="shared" si="6"/>
        <v>1</v>
      </c>
      <c r="F35" s="187">
        <f t="shared" si="6"/>
        <v>220</v>
      </c>
      <c r="G35" s="187">
        <f t="shared" si="6"/>
        <v>7</v>
      </c>
      <c r="H35" s="187">
        <f>SUM(H36:H43)</f>
        <v>1360</v>
      </c>
      <c r="I35" s="187">
        <f t="shared" si="6"/>
        <v>5</v>
      </c>
      <c r="J35" s="187">
        <f t="shared" si="6"/>
        <v>849</v>
      </c>
      <c r="K35" s="187">
        <f t="shared" si="6"/>
        <v>0</v>
      </c>
      <c r="L35" s="187">
        <f t="shared" si="6"/>
        <v>0</v>
      </c>
      <c r="M35" s="187">
        <f t="shared" si="6"/>
        <v>156</v>
      </c>
      <c r="N35" s="187">
        <f t="shared" si="6"/>
        <v>260</v>
      </c>
      <c r="O35" s="187">
        <f t="shared" si="6"/>
        <v>80</v>
      </c>
      <c r="P35" s="188">
        <f t="shared" si="6"/>
        <v>0</v>
      </c>
      <c r="Q35" s="190"/>
    </row>
    <row r="36" spans="1:16" ht="12.75" customHeight="1">
      <c r="A36" s="55"/>
      <c r="B36" s="57" t="s">
        <v>316</v>
      </c>
      <c r="C36" s="167">
        <v>5</v>
      </c>
      <c r="D36" s="167">
        <v>1158</v>
      </c>
      <c r="E36" s="167">
        <v>1</v>
      </c>
      <c r="F36" s="167">
        <v>220</v>
      </c>
      <c r="G36" s="167">
        <v>1</v>
      </c>
      <c r="H36" s="167">
        <v>425</v>
      </c>
      <c r="I36" s="167">
        <v>3</v>
      </c>
      <c r="J36" s="167">
        <v>513</v>
      </c>
      <c r="K36" s="167">
        <v>0</v>
      </c>
      <c r="L36" s="167">
        <v>0</v>
      </c>
      <c r="M36" s="167">
        <v>65</v>
      </c>
      <c r="N36" s="167">
        <v>169</v>
      </c>
      <c r="O36" s="167">
        <v>33</v>
      </c>
      <c r="P36" s="188">
        <f t="shared" si="4"/>
        <v>0</v>
      </c>
    </row>
    <row r="37" spans="1:16" ht="12.75" customHeight="1">
      <c r="A37" s="55"/>
      <c r="B37" s="57" t="s">
        <v>317</v>
      </c>
      <c r="C37" s="167">
        <v>1</v>
      </c>
      <c r="D37" s="167">
        <v>110</v>
      </c>
      <c r="E37" s="167">
        <v>0</v>
      </c>
      <c r="F37" s="167">
        <v>0</v>
      </c>
      <c r="G37" s="167">
        <v>1</v>
      </c>
      <c r="H37" s="167">
        <v>110</v>
      </c>
      <c r="I37" s="167">
        <v>0</v>
      </c>
      <c r="J37" s="167">
        <v>0</v>
      </c>
      <c r="K37" s="167">
        <v>0</v>
      </c>
      <c r="L37" s="167">
        <v>0</v>
      </c>
      <c r="M37" s="167">
        <v>24</v>
      </c>
      <c r="N37" s="167">
        <v>19</v>
      </c>
      <c r="O37" s="167">
        <v>10</v>
      </c>
      <c r="P37" s="188">
        <f t="shared" si="4"/>
        <v>0</v>
      </c>
    </row>
    <row r="38" spans="1:16" ht="12.75" customHeight="1">
      <c r="A38" s="55"/>
      <c r="B38" s="57" t="s">
        <v>318</v>
      </c>
      <c r="C38" s="167">
        <v>2</v>
      </c>
      <c r="D38" s="167">
        <v>266</v>
      </c>
      <c r="E38" s="167">
        <v>0</v>
      </c>
      <c r="F38" s="167">
        <v>0</v>
      </c>
      <c r="G38" s="167">
        <v>1</v>
      </c>
      <c r="H38" s="167">
        <v>50</v>
      </c>
      <c r="I38" s="167">
        <v>1</v>
      </c>
      <c r="J38" s="167">
        <v>216</v>
      </c>
      <c r="K38" s="167">
        <v>0</v>
      </c>
      <c r="L38" s="167">
        <v>0</v>
      </c>
      <c r="M38" s="167">
        <v>33</v>
      </c>
      <c r="N38" s="167">
        <v>59</v>
      </c>
      <c r="O38" s="167">
        <v>14</v>
      </c>
      <c r="P38" s="188">
        <f t="shared" si="4"/>
        <v>0</v>
      </c>
    </row>
    <row r="39" spans="1:16" ht="12.75" customHeight="1">
      <c r="A39" s="55"/>
      <c r="B39" s="57" t="s">
        <v>319</v>
      </c>
      <c r="C39" s="167">
        <v>1</v>
      </c>
      <c r="D39" s="167">
        <v>130</v>
      </c>
      <c r="E39" s="167">
        <v>0</v>
      </c>
      <c r="F39" s="167">
        <v>0</v>
      </c>
      <c r="G39" s="167">
        <v>1</v>
      </c>
      <c r="H39" s="167">
        <v>130</v>
      </c>
      <c r="I39" s="167">
        <v>0</v>
      </c>
      <c r="J39" s="167">
        <v>0</v>
      </c>
      <c r="K39" s="167">
        <v>0</v>
      </c>
      <c r="L39" s="167">
        <v>0</v>
      </c>
      <c r="M39" s="167">
        <v>11</v>
      </c>
      <c r="N39" s="167">
        <v>13</v>
      </c>
      <c r="O39" s="167">
        <v>9</v>
      </c>
      <c r="P39" s="188">
        <f t="shared" si="4"/>
        <v>0</v>
      </c>
    </row>
    <row r="40" spans="1:16" ht="12.75" customHeight="1">
      <c r="A40" s="55"/>
      <c r="B40" s="57" t="s">
        <v>320</v>
      </c>
      <c r="C40" s="167">
        <v>2</v>
      </c>
      <c r="D40" s="167">
        <v>640</v>
      </c>
      <c r="E40" s="167">
        <v>0</v>
      </c>
      <c r="F40" s="167">
        <v>0</v>
      </c>
      <c r="G40" s="167">
        <v>1</v>
      </c>
      <c r="H40" s="167">
        <v>520</v>
      </c>
      <c r="I40" s="167">
        <v>1</v>
      </c>
      <c r="J40" s="167">
        <v>120</v>
      </c>
      <c r="K40" s="167">
        <v>0</v>
      </c>
      <c r="L40" s="167">
        <v>0</v>
      </c>
      <c r="M40" s="167">
        <v>8</v>
      </c>
      <c r="N40" s="167">
        <v>0</v>
      </c>
      <c r="O40" s="167">
        <v>5</v>
      </c>
      <c r="P40" s="188">
        <f t="shared" si="4"/>
        <v>0</v>
      </c>
    </row>
    <row r="41" spans="1:16" ht="12.75" customHeight="1">
      <c r="A41" s="55"/>
      <c r="B41" s="57" t="s">
        <v>321</v>
      </c>
      <c r="C41" s="167">
        <v>1</v>
      </c>
      <c r="D41" s="167">
        <v>55</v>
      </c>
      <c r="E41" s="167">
        <v>0</v>
      </c>
      <c r="F41" s="167">
        <v>0</v>
      </c>
      <c r="G41" s="167">
        <v>1</v>
      </c>
      <c r="H41" s="167">
        <v>55</v>
      </c>
      <c r="I41" s="167">
        <v>0</v>
      </c>
      <c r="J41" s="167">
        <v>0</v>
      </c>
      <c r="K41" s="167">
        <v>0</v>
      </c>
      <c r="L41" s="167">
        <v>0</v>
      </c>
      <c r="M41" s="167">
        <v>3</v>
      </c>
      <c r="N41" s="167">
        <v>0</v>
      </c>
      <c r="O41" s="167">
        <v>3</v>
      </c>
      <c r="P41" s="188">
        <f t="shared" si="4"/>
        <v>0</v>
      </c>
    </row>
    <row r="42" spans="1:16" ht="12.75" customHeight="1">
      <c r="A42" s="55"/>
      <c r="B42" s="57" t="s">
        <v>322</v>
      </c>
      <c r="C42" s="167">
        <v>1</v>
      </c>
      <c r="D42" s="167">
        <v>70</v>
      </c>
      <c r="E42" s="167">
        <v>0</v>
      </c>
      <c r="F42" s="167">
        <v>0</v>
      </c>
      <c r="G42" s="167">
        <v>1</v>
      </c>
      <c r="H42" s="167">
        <v>70</v>
      </c>
      <c r="I42" s="167">
        <v>0</v>
      </c>
      <c r="J42" s="167">
        <v>0</v>
      </c>
      <c r="K42" s="167">
        <v>0</v>
      </c>
      <c r="L42" s="167">
        <v>0</v>
      </c>
      <c r="M42" s="167">
        <v>7</v>
      </c>
      <c r="N42" s="167">
        <v>0</v>
      </c>
      <c r="O42" s="167">
        <v>4</v>
      </c>
      <c r="P42" s="188">
        <f t="shared" si="4"/>
        <v>0</v>
      </c>
    </row>
    <row r="43" spans="1:16" ht="12.75" customHeight="1">
      <c r="A43" s="55"/>
      <c r="B43" s="57" t="s">
        <v>323</v>
      </c>
      <c r="C43" s="167">
        <v>0</v>
      </c>
      <c r="D43" s="167">
        <v>0</v>
      </c>
      <c r="E43" s="167">
        <v>0</v>
      </c>
      <c r="F43" s="167">
        <v>0</v>
      </c>
      <c r="G43" s="167">
        <v>0</v>
      </c>
      <c r="H43" s="167">
        <v>0</v>
      </c>
      <c r="I43" s="167">
        <v>0</v>
      </c>
      <c r="J43" s="167">
        <v>0</v>
      </c>
      <c r="K43" s="167">
        <v>0</v>
      </c>
      <c r="L43" s="167">
        <v>0</v>
      </c>
      <c r="M43" s="167">
        <v>5</v>
      </c>
      <c r="N43" s="167">
        <v>0</v>
      </c>
      <c r="O43" s="167">
        <v>2</v>
      </c>
      <c r="P43" s="188">
        <f t="shared" si="4"/>
        <v>0</v>
      </c>
    </row>
    <row r="44" spans="1:17" s="28" customFormat="1" ht="12.75" customHeight="1">
      <c r="A44" s="23"/>
      <c r="B44" s="116" t="s">
        <v>324</v>
      </c>
      <c r="C44" s="187">
        <f>SUM(C45:C58)</f>
        <v>16</v>
      </c>
      <c r="D44" s="187">
        <f aca="true" t="shared" si="7" ref="D44:P44">SUM(D45:D58)</f>
        <v>3610</v>
      </c>
      <c r="E44" s="187">
        <f t="shared" si="7"/>
        <v>0</v>
      </c>
      <c r="F44" s="187">
        <f t="shared" si="7"/>
        <v>0</v>
      </c>
      <c r="G44" s="187">
        <f t="shared" si="7"/>
        <v>6</v>
      </c>
      <c r="H44" s="187">
        <f t="shared" si="7"/>
        <v>2008</v>
      </c>
      <c r="I44" s="187">
        <f t="shared" si="7"/>
        <v>10</v>
      </c>
      <c r="J44" s="187">
        <f t="shared" si="7"/>
        <v>1602</v>
      </c>
      <c r="K44" s="187">
        <f t="shared" si="7"/>
        <v>0</v>
      </c>
      <c r="L44" s="187">
        <f t="shared" si="7"/>
        <v>0</v>
      </c>
      <c r="M44" s="187">
        <f t="shared" si="7"/>
        <v>250</v>
      </c>
      <c r="N44" s="187">
        <f t="shared" si="7"/>
        <v>558</v>
      </c>
      <c r="O44" s="187">
        <f t="shared" si="7"/>
        <v>111</v>
      </c>
      <c r="P44" s="188">
        <f t="shared" si="7"/>
        <v>0</v>
      </c>
      <c r="Q44" s="190"/>
    </row>
    <row r="45" spans="1:16" ht="12.75" customHeight="1">
      <c r="A45" s="55"/>
      <c r="B45" s="57" t="s">
        <v>325</v>
      </c>
      <c r="C45" s="167">
        <v>7</v>
      </c>
      <c r="D45" s="167">
        <v>1435</v>
      </c>
      <c r="E45" s="167">
        <v>0</v>
      </c>
      <c r="F45" s="167">
        <v>0</v>
      </c>
      <c r="G45" s="167">
        <v>3</v>
      </c>
      <c r="H45" s="167">
        <v>990</v>
      </c>
      <c r="I45" s="167">
        <v>4</v>
      </c>
      <c r="J45" s="167">
        <v>445</v>
      </c>
      <c r="K45" s="167">
        <v>0</v>
      </c>
      <c r="L45" s="167">
        <v>0</v>
      </c>
      <c r="M45" s="167">
        <v>86</v>
      </c>
      <c r="N45" s="167">
        <v>247</v>
      </c>
      <c r="O45" s="167">
        <v>39</v>
      </c>
      <c r="P45" s="188">
        <f t="shared" si="4"/>
        <v>0</v>
      </c>
    </row>
    <row r="46" spans="1:16" ht="12.75" customHeight="1">
      <c r="A46" s="55"/>
      <c r="B46" s="57" t="s">
        <v>326</v>
      </c>
      <c r="C46" s="167">
        <v>5</v>
      </c>
      <c r="D46" s="167">
        <v>1517</v>
      </c>
      <c r="E46" s="167">
        <v>0</v>
      </c>
      <c r="F46" s="167">
        <v>0</v>
      </c>
      <c r="G46" s="167">
        <v>2</v>
      </c>
      <c r="H46" s="167">
        <v>928</v>
      </c>
      <c r="I46" s="167">
        <v>3</v>
      </c>
      <c r="J46" s="167">
        <v>589</v>
      </c>
      <c r="K46" s="167">
        <v>0</v>
      </c>
      <c r="L46" s="167">
        <v>0</v>
      </c>
      <c r="M46" s="167">
        <v>98</v>
      </c>
      <c r="N46" s="167">
        <v>266</v>
      </c>
      <c r="O46" s="167">
        <v>43</v>
      </c>
      <c r="P46" s="188">
        <f t="shared" si="4"/>
        <v>0</v>
      </c>
    </row>
    <row r="47" spans="1:16" ht="12.75" customHeight="1">
      <c r="A47" s="55"/>
      <c r="B47" s="57" t="s">
        <v>327</v>
      </c>
      <c r="C47" s="167">
        <v>0</v>
      </c>
      <c r="D47" s="167">
        <v>0</v>
      </c>
      <c r="E47" s="167">
        <v>0</v>
      </c>
      <c r="F47" s="167">
        <v>0</v>
      </c>
      <c r="G47" s="167">
        <v>0</v>
      </c>
      <c r="H47" s="167">
        <v>0</v>
      </c>
      <c r="I47" s="167">
        <v>0</v>
      </c>
      <c r="J47" s="167">
        <v>0</v>
      </c>
      <c r="K47" s="167">
        <v>0</v>
      </c>
      <c r="L47" s="167">
        <v>0</v>
      </c>
      <c r="M47" s="167">
        <v>5</v>
      </c>
      <c r="N47" s="167">
        <v>0</v>
      </c>
      <c r="O47" s="167">
        <v>1</v>
      </c>
      <c r="P47" s="188">
        <f t="shared" si="4"/>
        <v>0</v>
      </c>
    </row>
    <row r="48" spans="1:16" ht="12.75" customHeight="1">
      <c r="A48" s="55"/>
      <c r="B48" s="57" t="s">
        <v>328</v>
      </c>
      <c r="C48" s="167">
        <v>1</v>
      </c>
      <c r="D48" s="167">
        <v>324</v>
      </c>
      <c r="E48" s="167">
        <v>0</v>
      </c>
      <c r="F48" s="167">
        <v>0</v>
      </c>
      <c r="G48" s="167">
        <v>0</v>
      </c>
      <c r="H48" s="167">
        <v>0</v>
      </c>
      <c r="I48" s="167">
        <v>1</v>
      </c>
      <c r="J48" s="167">
        <v>324</v>
      </c>
      <c r="K48" s="167">
        <v>0</v>
      </c>
      <c r="L48" s="167">
        <v>0</v>
      </c>
      <c r="M48" s="167">
        <v>6</v>
      </c>
      <c r="N48" s="167">
        <v>11</v>
      </c>
      <c r="O48" s="167">
        <v>6</v>
      </c>
      <c r="P48" s="188">
        <f t="shared" si="4"/>
        <v>0</v>
      </c>
    </row>
    <row r="49" spans="1:16" ht="12.75" customHeight="1">
      <c r="A49" s="55"/>
      <c r="B49" s="57" t="s">
        <v>329</v>
      </c>
      <c r="C49" s="167">
        <v>0</v>
      </c>
      <c r="D49" s="167">
        <v>0</v>
      </c>
      <c r="E49" s="167">
        <v>0</v>
      </c>
      <c r="F49" s="167">
        <v>0</v>
      </c>
      <c r="G49" s="167">
        <v>0</v>
      </c>
      <c r="H49" s="167">
        <v>0</v>
      </c>
      <c r="I49" s="167">
        <v>0</v>
      </c>
      <c r="J49" s="167">
        <v>0</v>
      </c>
      <c r="K49" s="167">
        <v>0</v>
      </c>
      <c r="L49" s="167">
        <v>0</v>
      </c>
      <c r="M49" s="167">
        <v>4</v>
      </c>
      <c r="N49" s="167">
        <v>1</v>
      </c>
      <c r="O49" s="167">
        <v>1</v>
      </c>
      <c r="P49" s="188">
        <f t="shared" si="4"/>
        <v>0</v>
      </c>
    </row>
    <row r="50" spans="1:16" ht="12.75" customHeight="1">
      <c r="A50" s="55"/>
      <c r="B50" s="57" t="s">
        <v>330</v>
      </c>
      <c r="C50" s="167">
        <v>0</v>
      </c>
      <c r="D50" s="167">
        <v>0</v>
      </c>
      <c r="E50" s="167">
        <v>0</v>
      </c>
      <c r="F50" s="167">
        <v>0</v>
      </c>
      <c r="G50" s="167">
        <v>0</v>
      </c>
      <c r="H50" s="167">
        <v>0</v>
      </c>
      <c r="I50" s="167">
        <v>0</v>
      </c>
      <c r="J50" s="167">
        <v>0</v>
      </c>
      <c r="K50" s="167">
        <v>0</v>
      </c>
      <c r="L50" s="167">
        <v>0</v>
      </c>
      <c r="M50" s="167">
        <v>6</v>
      </c>
      <c r="N50" s="167">
        <v>0</v>
      </c>
      <c r="O50" s="167">
        <v>2</v>
      </c>
      <c r="P50" s="188">
        <f t="shared" si="4"/>
        <v>0</v>
      </c>
    </row>
    <row r="51" spans="1:16" ht="12.75" customHeight="1">
      <c r="A51" s="55"/>
      <c r="B51" s="57" t="s">
        <v>331</v>
      </c>
      <c r="C51" s="167">
        <v>1</v>
      </c>
      <c r="D51" s="167">
        <v>156</v>
      </c>
      <c r="E51" s="167">
        <v>0</v>
      </c>
      <c r="F51" s="167">
        <v>0</v>
      </c>
      <c r="G51" s="167">
        <v>0</v>
      </c>
      <c r="H51" s="167">
        <v>0</v>
      </c>
      <c r="I51" s="167">
        <v>1</v>
      </c>
      <c r="J51" s="167">
        <v>156</v>
      </c>
      <c r="K51" s="167">
        <v>0</v>
      </c>
      <c r="L51" s="167">
        <v>0</v>
      </c>
      <c r="M51" s="167">
        <v>6</v>
      </c>
      <c r="N51" s="167">
        <v>0</v>
      </c>
      <c r="O51" s="167">
        <v>3</v>
      </c>
      <c r="P51" s="188">
        <f t="shared" si="4"/>
        <v>0</v>
      </c>
    </row>
    <row r="52" spans="1:16" ht="12.75" customHeight="1">
      <c r="A52" s="55"/>
      <c r="B52" s="57" t="s">
        <v>332</v>
      </c>
      <c r="C52" s="167">
        <v>0</v>
      </c>
      <c r="D52" s="167">
        <v>0</v>
      </c>
      <c r="E52" s="167">
        <v>0</v>
      </c>
      <c r="F52" s="167">
        <v>0</v>
      </c>
      <c r="G52" s="167">
        <v>0</v>
      </c>
      <c r="H52" s="167">
        <v>0</v>
      </c>
      <c r="I52" s="167">
        <v>0</v>
      </c>
      <c r="J52" s="167">
        <v>0</v>
      </c>
      <c r="K52" s="167">
        <v>0</v>
      </c>
      <c r="L52" s="167">
        <v>0</v>
      </c>
      <c r="M52" s="167">
        <v>4</v>
      </c>
      <c r="N52" s="167">
        <v>0</v>
      </c>
      <c r="O52" s="167">
        <v>1</v>
      </c>
      <c r="P52" s="188">
        <f t="shared" si="4"/>
        <v>0</v>
      </c>
    </row>
    <row r="53" spans="1:16" ht="12.75" customHeight="1">
      <c r="A53" s="55"/>
      <c r="B53" s="57" t="s">
        <v>333</v>
      </c>
      <c r="C53" s="167">
        <v>0</v>
      </c>
      <c r="D53" s="167">
        <v>0</v>
      </c>
      <c r="E53" s="167">
        <v>0</v>
      </c>
      <c r="F53" s="167">
        <v>0</v>
      </c>
      <c r="G53" s="167">
        <v>0</v>
      </c>
      <c r="H53" s="167">
        <v>0</v>
      </c>
      <c r="I53" s="167">
        <v>0</v>
      </c>
      <c r="J53" s="167">
        <v>0</v>
      </c>
      <c r="K53" s="167">
        <v>0</v>
      </c>
      <c r="L53" s="167">
        <v>0</v>
      </c>
      <c r="M53" s="167">
        <v>5</v>
      </c>
      <c r="N53" s="167">
        <v>0</v>
      </c>
      <c r="O53" s="167">
        <v>1</v>
      </c>
      <c r="P53" s="188">
        <f t="shared" si="4"/>
        <v>0</v>
      </c>
    </row>
    <row r="54" spans="1:16" ht="12.75" customHeight="1">
      <c r="A54" s="55"/>
      <c r="B54" s="57" t="s">
        <v>334</v>
      </c>
      <c r="C54" s="167">
        <v>0</v>
      </c>
      <c r="D54" s="167">
        <v>0</v>
      </c>
      <c r="E54" s="167">
        <v>0</v>
      </c>
      <c r="F54" s="167">
        <v>0</v>
      </c>
      <c r="G54" s="167">
        <v>0</v>
      </c>
      <c r="H54" s="167">
        <v>0</v>
      </c>
      <c r="I54" s="167">
        <v>0</v>
      </c>
      <c r="J54" s="167">
        <v>0</v>
      </c>
      <c r="K54" s="167">
        <v>0</v>
      </c>
      <c r="L54" s="167">
        <v>0</v>
      </c>
      <c r="M54" s="167">
        <v>10</v>
      </c>
      <c r="N54" s="167">
        <v>19</v>
      </c>
      <c r="O54" s="167">
        <v>2</v>
      </c>
      <c r="P54" s="188">
        <f t="shared" si="4"/>
        <v>0</v>
      </c>
    </row>
    <row r="55" spans="1:16" ht="12.75" customHeight="1">
      <c r="A55" s="55"/>
      <c r="B55" s="57" t="s">
        <v>335</v>
      </c>
      <c r="C55" s="167">
        <v>1</v>
      </c>
      <c r="D55" s="167">
        <v>88</v>
      </c>
      <c r="E55" s="167">
        <v>0</v>
      </c>
      <c r="F55" s="167">
        <v>0</v>
      </c>
      <c r="G55" s="167">
        <v>0</v>
      </c>
      <c r="H55" s="167">
        <v>0</v>
      </c>
      <c r="I55" s="167">
        <v>1</v>
      </c>
      <c r="J55" s="167">
        <v>88</v>
      </c>
      <c r="K55" s="167">
        <v>0</v>
      </c>
      <c r="L55" s="167">
        <v>0</v>
      </c>
      <c r="M55" s="167">
        <v>8</v>
      </c>
      <c r="N55" s="167">
        <v>12</v>
      </c>
      <c r="O55" s="167">
        <v>6</v>
      </c>
      <c r="P55" s="188">
        <f t="shared" si="4"/>
        <v>0</v>
      </c>
    </row>
    <row r="56" spans="1:16" ht="12.75" customHeight="1">
      <c r="A56" s="55"/>
      <c r="B56" s="57" t="s">
        <v>336</v>
      </c>
      <c r="C56" s="167">
        <v>1</v>
      </c>
      <c r="D56" s="167">
        <v>90</v>
      </c>
      <c r="E56" s="167">
        <v>0</v>
      </c>
      <c r="F56" s="167">
        <v>0</v>
      </c>
      <c r="G56" s="167">
        <v>1</v>
      </c>
      <c r="H56" s="167">
        <v>90</v>
      </c>
      <c r="I56" s="167">
        <v>0</v>
      </c>
      <c r="J56" s="167">
        <v>0</v>
      </c>
      <c r="K56" s="167">
        <v>0</v>
      </c>
      <c r="L56" s="167">
        <v>0</v>
      </c>
      <c r="M56" s="167">
        <v>3</v>
      </c>
      <c r="N56" s="167">
        <v>0</v>
      </c>
      <c r="O56" s="167">
        <v>1</v>
      </c>
      <c r="P56" s="188">
        <f t="shared" si="4"/>
        <v>0</v>
      </c>
    </row>
    <row r="57" spans="1:16" ht="12.75" customHeight="1">
      <c r="A57" s="55"/>
      <c r="B57" s="57" t="s">
        <v>337</v>
      </c>
      <c r="C57" s="167">
        <v>0</v>
      </c>
      <c r="D57" s="167">
        <v>0</v>
      </c>
      <c r="E57" s="167">
        <v>0</v>
      </c>
      <c r="F57" s="167">
        <v>0</v>
      </c>
      <c r="G57" s="167">
        <v>0</v>
      </c>
      <c r="H57" s="167">
        <v>0</v>
      </c>
      <c r="I57" s="167">
        <v>0</v>
      </c>
      <c r="J57" s="167">
        <v>0</v>
      </c>
      <c r="K57" s="167">
        <v>0</v>
      </c>
      <c r="L57" s="167">
        <v>0</v>
      </c>
      <c r="M57" s="167">
        <v>4</v>
      </c>
      <c r="N57" s="167">
        <v>0</v>
      </c>
      <c r="O57" s="167">
        <v>2</v>
      </c>
      <c r="P57" s="188">
        <f t="shared" si="4"/>
        <v>0</v>
      </c>
    </row>
    <row r="58" spans="1:16" ht="12.75" customHeight="1">
      <c r="A58" s="55"/>
      <c r="B58" s="191" t="s">
        <v>338</v>
      </c>
      <c r="C58" s="167">
        <v>0</v>
      </c>
      <c r="D58" s="167">
        <v>0</v>
      </c>
      <c r="E58" s="167">
        <v>0</v>
      </c>
      <c r="F58" s="167">
        <v>0</v>
      </c>
      <c r="G58" s="167">
        <v>0</v>
      </c>
      <c r="H58" s="167">
        <v>0</v>
      </c>
      <c r="I58" s="167">
        <v>0</v>
      </c>
      <c r="J58" s="167">
        <v>0</v>
      </c>
      <c r="K58" s="167">
        <v>0</v>
      </c>
      <c r="L58" s="167">
        <v>0</v>
      </c>
      <c r="M58" s="167">
        <v>5</v>
      </c>
      <c r="N58" s="167">
        <v>2</v>
      </c>
      <c r="O58" s="167">
        <v>3</v>
      </c>
      <c r="P58" s="186">
        <v>0</v>
      </c>
    </row>
    <row r="59" spans="1:16" ht="9.75" customHeight="1">
      <c r="A59" s="55"/>
      <c r="B59" s="192"/>
      <c r="C59" s="125"/>
      <c r="D59" s="125"/>
      <c r="E59" s="125"/>
      <c r="F59" s="125"/>
      <c r="G59" s="125"/>
      <c r="H59" s="125"/>
      <c r="I59" s="193"/>
      <c r="J59" s="193"/>
      <c r="K59" s="193"/>
      <c r="L59" s="193"/>
      <c r="M59" s="125"/>
      <c r="N59" s="125"/>
      <c r="O59" s="125"/>
      <c r="P59" s="189"/>
    </row>
    <row r="60" ht="12.75" customHeight="1">
      <c r="B60" s="53" t="s">
        <v>339</v>
      </c>
    </row>
  </sheetData>
  <mergeCells count="8">
    <mergeCell ref="B3:B4"/>
    <mergeCell ref="C3:D3"/>
    <mergeCell ref="E3:F3"/>
    <mergeCell ref="G3:H3"/>
    <mergeCell ref="I3:J3"/>
    <mergeCell ref="K3:L3"/>
    <mergeCell ref="M3:N3"/>
    <mergeCell ref="O3:P3"/>
  </mergeCells>
  <printOptions/>
  <pageMargins left="0.16" right="0.16" top="1" bottom="0.6" header="0.512" footer="0.512"/>
  <pageSetup horizontalDpi="600" verticalDpi="600" orientation="portrait" paperSize="9" scale="94" r:id="rId1"/>
  <colBreaks count="1" manualBreakCount="1">
    <brk id="16" max="65535" man="1"/>
  </colBreaks>
</worksheet>
</file>

<file path=xl/worksheets/sheet11.xml><?xml version="1.0" encoding="utf-8"?>
<worksheet xmlns="http://schemas.openxmlformats.org/spreadsheetml/2006/main" xmlns:r="http://schemas.openxmlformats.org/officeDocument/2006/relationships">
  <sheetPr>
    <pageSetUpPr fitToPage="1"/>
  </sheetPr>
  <dimension ref="A1:L58"/>
  <sheetViews>
    <sheetView workbookViewId="0" topLeftCell="A1">
      <selection activeCell="A1" sqref="A1"/>
    </sheetView>
  </sheetViews>
  <sheetFormatPr defaultColWidth="9.00390625" defaultRowHeight="13.5"/>
  <cols>
    <col min="1" max="1" width="14.75390625" style="472" customWidth="1"/>
    <col min="2" max="3" width="10.625" style="472" customWidth="1"/>
    <col min="4" max="4" width="12.00390625" style="472" customWidth="1"/>
    <col min="5" max="5" width="8.375" style="472" customWidth="1"/>
    <col min="6" max="7" width="10.625" style="472" customWidth="1"/>
    <col min="8" max="8" width="11.125" style="472" customWidth="1"/>
    <col min="9" max="9" width="8.375" style="472" customWidth="1"/>
    <col min="10" max="10" width="10.625" style="472" customWidth="1"/>
    <col min="11" max="11" width="7.50390625" style="472" customWidth="1"/>
    <col min="12" max="16384" width="9.00390625" style="472" customWidth="1"/>
  </cols>
  <sheetData>
    <row r="1" s="449" customFormat="1" ht="15" customHeight="1">
      <c r="A1" s="194" t="s">
        <v>342</v>
      </c>
    </row>
    <row r="2" spans="7:12" s="390" customFormat="1" ht="9" customHeight="1" thickBot="1">
      <c r="G2" s="450"/>
      <c r="I2" s="450"/>
      <c r="J2" s="503" t="s">
        <v>343</v>
      </c>
      <c r="L2" s="450"/>
    </row>
    <row r="3" spans="1:10" s="456" customFormat="1" ht="12.75" customHeight="1">
      <c r="A3" s="451" t="s">
        <v>344</v>
      </c>
      <c r="B3" s="452" t="s">
        <v>345</v>
      </c>
      <c r="C3" s="453" t="s">
        <v>285</v>
      </c>
      <c r="D3" s="641" t="s">
        <v>346</v>
      </c>
      <c r="E3" s="641"/>
      <c r="F3" s="454" t="s">
        <v>347</v>
      </c>
      <c r="G3" s="454" t="s">
        <v>348</v>
      </c>
      <c r="H3" s="641" t="s">
        <v>349</v>
      </c>
      <c r="I3" s="641"/>
      <c r="J3" s="455" t="s">
        <v>350</v>
      </c>
    </row>
    <row r="4" spans="1:10" s="456" customFormat="1" ht="12.75" customHeight="1">
      <c r="A4" s="457"/>
      <c r="B4" s="458"/>
      <c r="C4" s="459"/>
      <c r="D4" s="460" t="s">
        <v>351</v>
      </c>
      <c r="E4" s="460" t="s">
        <v>352</v>
      </c>
      <c r="F4" s="461" t="s">
        <v>382</v>
      </c>
      <c r="G4" s="461" t="s">
        <v>382</v>
      </c>
      <c r="H4" s="460" t="s">
        <v>351</v>
      </c>
      <c r="I4" s="460" t="s">
        <v>352</v>
      </c>
      <c r="J4" s="461" t="s">
        <v>353</v>
      </c>
    </row>
    <row r="5" spans="1:10" s="456" customFormat="1" ht="12.75" customHeight="1" thickBot="1">
      <c r="A5" s="462"/>
      <c r="B5" s="463" t="s">
        <v>383</v>
      </c>
      <c r="C5" s="464"/>
      <c r="D5" s="465" t="s">
        <v>354</v>
      </c>
      <c r="E5" s="465" t="s">
        <v>355</v>
      </c>
      <c r="F5" s="465" t="s">
        <v>356</v>
      </c>
      <c r="G5" s="465" t="s">
        <v>356</v>
      </c>
      <c r="H5" s="465" t="s">
        <v>354</v>
      </c>
      <c r="I5" s="465" t="s">
        <v>355</v>
      </c>
      <c r="J5" s="465" t="s">
        <v>357</v>
      </c>
    </row>
    <row r="6" spans="1:10" ht="14.25" customHeight="1">
      <c r="A6" s="466" t="s">
        <v>358</v>
      </c>
      <c r="B6" s="467" t="s">
        <v>152</v>
      </c>
      <c r="C6" s="468">
        <v>14791</v>
      </c>
      <c r="D6" s="469">
        <f>SUM(D7:D11)</f>
        <v>4608676</v>
      </c>
      <c r="E6" s="470">
        <f aca="true" t="shared" si="0" ref="E6:E40">D6/365</f>
        <v>12626.509589041096</v>
      </c>
      <c r="F6" s="469">
        <f>SUM(F7:F11)</f>
        <v>152756</v>
      </c>
      <c r="G6" s="469">
        <f>SUM(G7:G11)</f>
        <v>153013</v>
      </c>
      <c r="H6" s="469">
        <v>5756608</v>
      </c>
      <c r="I6" s="470">
        <f>H6/365</f>
        <v>15771.528767123287</v>
      </c>
      <c r="J6" s="471">
        <v>85.1518632921814</v>
      </c>
    </row>
    <row r="7" spans="1:10" ht="14.25" customHeight="1">
      <c r="A7" s="473"/>
      <c r="B7" s="474" t="s">
        <v>359</v>
      </c>
      <c r="C7" s="475">
        <v>3415</v>
      </c>
      <c r="D7" s="476">
        <v>1186419</v>
      </c>
      <c r="E7" s="477">
        <f t="shared" si="0"/>
        <v>3250.46301369863</v>
      </c>
      <c r="F7" s="476">
        <v>4343</v>
      </c>
      <c r="G7" s="476">
        <v>4440</v>
      </c>
      <c r="H7" s="478"/>
      <c r="I7" s="479"/>
      <c r="J7" s="480">
        <v>95.48067521075187</v>
      </c>
    </row>
    <row r="8" spans="1:10" ht="14.25" customHeight="1">
      <c r="A8" s="473"/>
      <c r="B8" s="474" t="s">
        <v>360</v>
      </c>
      <c r="C8" s="475">
        <v>18</v>
      </c>
      <c r="D8" s="476">
        <v>21</v>
      </c>
      <c r="E8" s="477">
        <f t="shared" si="0"/>
        <v>0.057534246575342465</v>
      </c>
      <c r="F8" s="476">
        <v>1</v>
      </c>
      <c r="G8" s="476">
        <v>1</v>
      </c>
      <c r="H8" s="478"/>
      <c r="I8" s="479"/>
      <c r="J8" s="480">
        <v>0.2834008097165992</v>
      </c>
    </row>
    <row r="9" spans="1:10" ht="14.25" customHeight="1">
      <c r="A9" s="473"/>
      <c r="B9" s="474" t="s">
        <v>361</v>
      </c>
      <c r="C9" s="475">
        <v>50</v>
      </c>
      <c r="D9" s="476">
        <v>13336</v>
      </c>
      <c r="E9" s="477">
        <f t="shared" si="0"/>
        <v>36.536986301369865</v>
      </c>
      <c r="F9" s="476">
        <v>118</v>
      </c>
      <c r="G9" s="476">
        <v>108</v>
      </c>
      <c r="H9" s="478"/>
      <c r="I9" s="479"/>
      <c r="J9" s="480">
        <v>73.07397260273973</v>
      </c>
    </row>
    <row r="10" spans="1:10" ht="14.25" customHeight="1">
      <c r="A10" s="473"/>
      <c r="B10" s="474" t="s">
        <v>362</v>
      </c>
      <c r="C10" s="475">
        <v>1667</v>
      </c>
      <c r="D10" s="476">
        <v>542958</v>
      </c>
      <c r="E10" s="477">
        <f t="shared" si="0"/>
        <v>1487.5561643835617</v>
      </c>
      <c r="F10" s="476">
        <v>2498</v>
      </c>
      <c r="G10" s="476">
        <v>3952</v>
      </c>
      <c r="H10" s="478"/>
      <c r="I10" s="479"/>
      <c r="J10" s="480">
        <v>92.59221994655498</v>
      </c>
    </row>
    <row r="11" spans="1:10" ht="14.25" customHeight="1">
      <c r="A11" s="473"/>
      <c r="B11" s="474" t="s">
        <v>363</v>
      </c>
      <c r="C11" s="475">
        <v>9641</v>
      </c>
      <c r="D11" s="476">
        <v>2865942</v>
      </c>
      <c r="E11" s="477">
        <f t="shared" si="0"/>
        <v>7851.895890410959</v>
      </c>
      <c r="F11" s="476">
        <v>145796</v>
      </c>
      <c r="G11" s="476">
        <v>144512</v>
      </c>
      <c r="H11" s="478"/>
      <c r="I11" s="479"/>
      <c r="J11" s="480">
        <v>80.55671267992815</v>
      </c>
    </row>
    <row r="12" spans="1:10" ht="14.25" customHeight="1">
      <c r="A12" s="481" t="s">
        <v>364</v>
      </c>
      <c r="B12" s="482" t="s">
        <v>152</v>
      </c>
      <c r="C12" s="483">
        <v>3219</v>
      </c>
      <c r="D12" s="484">
        <f>SUM(D13:D15)</f>
        <v>1122912</v>
      </c>
      <c r="E12" s="485">
        <f t="shared" si="0"/>
        <v>3076.4712328767123</v>
      </c>
      <c r="F12" s="484">
        <f>SUM(F13:F15)</f>
        <v>3601</v>
      </c>
      <c r="G12" s="484">
        <f>SUM(G13:G15)</f>
        <v>3657</v>
      </c>
      <c r="H12" s="484">
        <f>SUM(H13:H15)</f>
        <v>380250</v>
      </c>
      <c r="I12" s="485">
        <f>H12/365</f>
        <v>1041.7808219178082</v>
      </c>
      <c r="J12" s="486">
        <v>95.9</v>
      </c>
    </row>
    <row r="13" spans="1:10" ht="14.25" customHeight="1">
      <c r="A13" s="473" t="s">
        <v>365</v>
      </c>
      <c r="B13" s="474" t="s">
        <v>359</v>
      </c>
      <c r="C13" s="475">
        <v>350</v>
      </c>
      <c r="D13" s="476">
        <v>121175</v>
      </c>
      <c r="E13" s="477">
        <f t="shared" si="0"/>
        <v>331.986301369863</v>
      </c>
      <c r="F13" s="476">
        <v>551</v>
      </c>
      <c r="G13" s="476">
        <v>563</v>
      </c>
      <c r="H13" s="476">
        <v>37181</v>
      </c>
      <c r="I13" s="477">
        <v>102</v>
      </c>
      <c r="J13" s="480">
        <v>94.85322896281801</v>
      </c>
    </row>
    <row r="14" spans="1:10" ht="14.25" customHeight="1">
      <c r="A14" s="473" t="s">
        <v>366</v>
      </c>
      <c r="B14" s="474" t="s">
        <v>359</v>
      </c>
      <c r="C14" s="475">
        <v>2754</v>
      </c>
      <c r="D14" s="476">
        <v>966146</v>
      </c>
      <c r="E14" s="477">
        <f t="shared" si="0"/>
        <v>2646.9753424657533</v>
      </c>
      <c r="F14" s="476">
        <v>2767</v>
      </c>
      <c r="G14" s="476">
        <v>2808</v>
      </c>
      <c r="H14" s="476">
        <v>329179</v>
      </c>
      <c r="I14" s="477">
        <v>902</v>
      </c>
      <c r="J14" s="480">
        <v>96.5</v>
      </c>
    </row>
    <row r="15" spans="1:10" ht="14.25" customHeight="1">
      <c r="A15" s="473" t="s">
        <v>367</v>
      </c>
      <c r="B15" s="474" t="s">
        <v>359</v>
      </c>
      <c r="C15" s="475">
        <v>115</v>
      </c>
      <c r="D15" s="476">
        <v>35591</v>
      </c>
      <c r="E15" s="477">
        <f t="shared" si="0"/>
        <v>97.5095890410959</v>
      </c>
      <c r="F15" s="476">
        <v>283</v>
      </c>
      <c r="G15" s="476">
        <v>286</v>
      </c>
      <c r="H15" s="476">
        <v>13890</v>
      </c>
      <c r="I15" s="477">
        <v>38</v>
      </c>
      <c r="J15" s="480">
        <v>84.7909469922573</v>
      </c>
    </row>
    <row r="16" spans="1:10" ht="14.25" customHeight="1">
      <c r="A16" s="481" t="s">
        <v>368</v>
      </c>
      <c r="B16" s="482" t="s">
        <v>152</v>
      </c>
      <c r="C16" s="483">
        <v>11572</v>
      </c>
      <c r="D16" s="484">
        <f>SUM(D17,D20,D23,D27,D31,D32,D33,D36,D39)</f>
        <v>3485764</v>
      </c>
      <c r="E16" s="477">
        <f t="shared" si="0"/>
        <v>9550.038356164383</v>
      </c>
      <c r="F16" s="484">
        <f>SUM(F17,F20,F23,F27,F31,F32,F33,F36,F39)</f>
        <v>149155</v>
      </c>
      <c r="G16" s="484">
        <f>SUM(G17,G20,G23,G27,G31,G32,G33,G36,G39)</f>
        <v>149356</v>
      </c>
      <c r="H16" s="484">
        <f>SUM(H17,H20,H23,H27,H31,H32,H33,H36,H39)</f>
        <v>5376358</v>
      </c>
      <c r="I16" s="485">
        <f>H16/365</f>
        <v>14729.74794520548</v>
      </c>
      <c r="J16" s="486">
        <v>82.2</v>
      </c>
    </row>
    <row r="17" spans="2:10" s="456" customFormat="1" ht="14.25" customHeight="1">
      <c r="B17" s="474" t="s">
        <v>152</v>
      </c>
      <c r="C17" s="475">
        <v>560</v>
      </c>
      <c r="D17" s="476">
        <f>SUM(D18:D19)</f>
        <v>187642</v>
      </c>
      <c r="E17" s="477">
        <f t="shared" si="0"/>
        <v>514.0876712328767</v>
      </c>
      <c r="F17" s="476">
        <f>SUM(F18:F19)</f>
        <v>877</v>
      </c>
      <c r="G17" s="476">
        <f>SUM(G18:G19)</f>
        <v>916</v>
      </c>
      <c r="H17" s="476">
        <v>38098</v>
      </c>
      <c r="I17" s="477">
        <f>H17/365</f>
        <v>104.37808219178082</v>
      </c>
      <c r="J17" s="480">
        <v>85.2</v>
      </c>
    </row>
    <row r="18" spans="1:10" ht="14.25" customHeight="1">
      <c r="A18" s="473" t="s">
        <v>369</v>
      </c>
      <c r="B18" s="474" t="s">
        <v>361</v>
      </c>
      <c r="C18" s="475">
        <v>50</v>
      </c>
      <c r="D18" s="476">
        <v>13336</v>
      </c>
      <c r="E18" s="477">
        <f t="shared" si="0"/>
        <v>36.536986301369865</v>
      </c>
      <c r="F18" s="476">
        <v>118</v>
      </c>
      <c r="G18" s="476">
        <v>108</v>
      </c>
      <c r="H18" s="476"/>
      <c r="I18" s="479"/>
      <c r="J18" s="480">
        <v>73.07397260273973</v>
      </c>
    </row>
    <row r="19" spans="1:10" ht="14.25" customHeight="1">
      <c r="A19" s="473"/>
      <c r="B19" s="474" t="s">
        <v>363</v>
      </c>
      <c r="C19" s="475">
        <v>510</v>
      </c>
      <c r="D19" s="476">
        <v>174306</v>
      </c>
      <c r="E19" s="477">
        <f t="shared" si="0"/>
        <v>477.55068493150685</v>
      </c>
      <c r="F19" s="476">
        <v>759</v>
      </c>
      <c r="G19" s="476">
        <v>808</v>
      </c>
      <c r="H19" s="478"/>
      <c r="I19" s="479"/>
      <c r="J19" s="480">
        <v>86.2</v>
      </c>
    </row>
    <row r="20" spans="1:10" ht="14.25" customHeight="1">
      <c r="A20" s="473"/>
      <c r="B20" s="474" t="s">
        <v>152</v>
      </c>
      <c r="C20" s="475">
        <v>604</v>
      </c>
      <c r="D20" s="476">
        <f>SUM(D21:D22)</f>
        <v>181400</v>
      </c>
      <c r="E20" s="477">
        <f t="shared" si="0"/>
        <v>496.986301369863</v>
      </c>
      <c r="F20" s="476">
        <f>SUM(F21:F22)</f>
        <v>7369</v>
      </c>
      <c r="G20" s="476">
        <f>SUM(G21:G22)</f>
        <v>7426</v>
      </c>
      <c r="H20" s="478">
        <v>237930</v>
      </c>
      <c r="I20" s="477">
        <f>H20/365</f>
        <v>651.8630136986301</v>
      </c>
      <c r="J20" s="480">
        <v>82.28250022679852</v>
      </c>
    </row>
    <row r="21" spans="1:10" ht="14.25" customHeight="1">
      <c r="A21" s="473" t="s">
        <v>370</v>
      </c>
      <c r="B21" s="487" t="s">
        <v>359</v>
      </c>
      <c r="C21" s="475">
        <v>40</v>
      </c>
      <c r="D21" s="476">
        <v>12806</v>
      </c>
      <c r="E21" s="477">
        <f t="shared" si="0"/>
        <v>35.084931506849315</v>
      </c>
      <c r="F21" s="476">
        <v>191</v>
      </c>
      <c r="G21" s="476">
        <v>213</v>
      </c>
      <c r="I21" s="479"/>
      <c r="J21" s="480">
        <v>87.7123287671233</v>
      </c>
    </row>
    <row r="22" spans="1:10" ht="14.25" customHeight="1">
      <c r="A22" s="456"/>
      <c r="B22" s="474" t="s">
        <v>363</v>
      </c>
      <c r="C22" s="475">
        <v>564</v>
      </c>
      <c r="D22" s="476">
        <v>168594</v>
      </c>
      <c r="E22" s="477">
        <f t="shared" si="0"/>
        <v>461.9013698630137</v>
      </c>
      <c r="F22" s="476">
        <v>7178</v>
      </c>
      <c r="G22" s="476">
        <v>7213</v>
      </c>
      <c r="H22" s="478"/>
      <c r="I22" s="479"/>
      <c r="J22" s="480">
        <v>81.89740600408044</v>
      </c>
    </row>
    <row r="23" spans="1:10" ht="14.25" customHeight="1">
      <c r="A23" s="473"/>
      <c r="B23" s="474" t="s">
        <v>152</v>
      </c>
      <c r="C23" s="475">
        <v>2679</v>
      </c>
      <c r="D23" s="476">
        <f>SUM(D24:D26)</f>
        <v>816553</v>
      </c>
      <c r="E23" s="477">
        <f t="shared" si="0"/>
        <v>2237.131506849315</v>
      </c>
      <c r="F23" s="476">
        <f>SUM(F24:F26)</f>
        <v>42838</v>
      </c>
      <c r="G23" s="476">
        <f>SUM(G24:G26)</f>
        <v>42929</v>
      </c>
      <c r="H23" s="476">
        <v>1561257</v>
      </c>
      <c r="I23" s="477">
        <f>H23/365</f>
        <v>4277.416438356165</v>
      </c>
      <c r="J23" s="480">
        <v>83.4</v>
      </c>
    </row>
    <row r="24" spans="1:10" ht="14.25" customHeight="1">
      <c r="A24" s="473"/>
      <c r="B24" s="474" t="s">
        <v>359</v>
      </c>
      <c r="C24" s="475">
        <v>80</v>
      </c>
      <c r="D24" s="476">
        <v>25489</v>
      </c>
      <c r="E24" s="477">
        <f t="shared" si="0"/>
        <v>69.83287671232877</v>
      </c>
      <c r="F24" s="476">
        <v>289</v>
      </c>
      <c r="G24" s="476">
        <v>301</v>
      </c>
      <c r="H24" s="478"/>
      <c r="I24" s="479"/>
      <c r="J24" s="480">
        <v>87.3</v>
      </c>
    </row>
    <row r="25" spans="1:10" ht="14.25" customHeight="1">
      <c r="A25" s="473" t="s">
        <v>384</v>
      </c>
      <c r="B25" s="474" t="s">
        <v>360</v>
      </c>
      <c r="C25" s="475">
        <v>18</v>
      </c>
      <c r="D25" s="476">
        <v>21</v>
      </c>
      <c r="E25" s="477">
        <f t="shared" si="0"/>
        <v>0.057534246575342465</v>
      </c>
      <c r="F25" s="476">
        <v>1</v>
      </c>
      <c r="G25" s="476">
        <v>1</v>
      </c>
      <c r="H25" s="478"/>
      <c r="I25" s="479"/>
      <c r="J25" s="480">
        <v>1.5718562874251496</v>
      </c>
    </row>
    <row r="26" spans="1:10" ht="14.25" customHeight="1">
      <c r="A26" s="456"/>
      <c r="B26" s="474" t="s">
        <v>371</v>
      </c>
      <c r="C26" s="475">
        <v>2581</v>
      </c>
      <c r="D26" s="476">
        <v>791043</v>
      </c>
      <c r="E26" s="477">
        <f t="shared" si="0"/>
        <v>2167.241095890411</v>
      </c>
      <c r="F26" s="476">
        <v>42548</v>
      </c>
      <c r="G26" s="476">
        <v>42627</v>
      </c>
      <c r="H26" s="478"/>
      <c r="I26" s="479"/>
      <c r="J26" s="480">
        <v>83.9</v>
      </c>
    </row>
    <row r="27" spans="1:10" ht="14.25" customHeight="1">
      <c r="A27" s="456"/>
      <c r="B27" s="474" t="s">
        <v>152</v>
      </c>
      <c r="C27" s="475">
        <v>3291</v>
      </c>
      <c r="D27" s="476">
        <f>SUM(D28:D30)</f>
        <v>971126</v>
      </c>
      <c r="E27" s="477">
        <f t="shared" si="0"/>
        <v>2660.619178082192</v>
      </c>
      <c r="F27" s="476">
        <f>SUM(F28:F30)</f>
        <v>51710</v>
      </c>
      <c r="G27" s="476">
        <f>SUM(G28:G30)</f>
        <v>51802</v>
      </c>
      <c r="H27" s="476">
        <v>1867028</v>
      </c>
      <c r="I27" s="477">
        <f>H27/365</f>
        <v>5115.145205479452</v>
      </c>
      <c r="J27" s="480">
        <v>80.8</v>
      </c>
    </row>
    <row r="28" spans="1:10" ht="14.25" customHeight="1">
      <c r="A28" s="473"/>
      <c r="B28" s="474" t="s">
        <v>359</v>
      </c>
      <c r="C28" s="475">
        <v>76</v>
      </c>
      <c r="D28" s="476">
        <v>25212</v>
      </c>
      <c r="E28" s="477">
        <f t="shared" si="0"/>
        <v>69.07397260273973</v>
      </c>
      <c r="F28" s="476">
        <v>262</v>
      </c>
      <c r="G28" s="476">
        <v>269</v>
      </c>
      <c r="H28" s="478"/>
      <c r="I28" s="479"/>
      <c r="J28" s="480">
        <v>90.88680605623648</v>
      </c>
    </row>
    <row r="29" spans="1:10" ht="14.25" customHeight="1">
      <c r="A29" s="473" t="s">
        <v>385</v>
      </c>
      <c r="B29" s="474" t="s">
        <v>372</v>
      </c>
      <c r="C29" s="475">
        <v>140</v>
      </c>
      <c r="D29" s="476">
        <v>43950</v>
      </c>
      <c r="E29" s="477">
        <f t="shared" si="0"/>
        <v>120.41095890410959</v>
      </c>
      <c r="F29" s="476">
        <v>551</v>
      </c>
      <c r="G29" s="476">
        <v>563</v>
      </c>
      <c r="H29" s="478"/>
      <c r="I29" s="479"/>
      <c r="J29" s="480">
        <v>93.2</v>
      </c>
    </row>
    <row r="30" spans="1:10" ht="14.25" customHeight="1">
      <c r="A30" s="456"/>
      <c r="B30" s="474" t="s">
        <v>371</v>
      </c>
      <c r="C30" s="475">
        <v>3075</v>
      </c>
      <c r="D30" s="476">
        <v>901964</v>
      </c>
      <c r="E30" s="477">
        <f t="shared" si="0"/>
        <v>2471.1342465753423</v>
      </c>
      <c r="F30" s="476">
        <v>50897</v>
      </c>
      <c r="G30" s="476">
        <v>50970</v>
      </c>
      <c r="H30" s="478"/>
      <c r="I30" s="479"/>
      <c r="J30" s="480">
        <v>80</v>
      </c>
    </row>
    <row r="31" spans="1:10" ht="14.25" customHeight="1">
      <c r="A31" s="488" t="s">
        <v>373</v>
      </c>
      <c r="B31" s="489" t="s">
        <v>371</v>
      </c>
      <c r="C31" s="490">
        <v>473</v>
      </c>
      <c r="D31" s="491">
        <v>141290</v>
      </c>
      <c r="E31" s="491">
        <f t="shared" si="0"/>
        <v>387.09589041095893</v>
      </c>
      <c r="F31" s="491">
        <v>8620</v>
      </c>
      <c r="G31" s="491">
        <v>8614</v>
      </c>
      <c r="H31" s="491">
        <v>243466</v>
      </c>
      <c r="I31" s="492">
        <f>H31/365</f>
        <v>667.0301369863014</v>
      </c>
      <c r="J31" s="493">
        <v>81.83845463233803</v>
      </c>
    </row>
    <row r="32" spans="1:10" ht="14.25" customHeight="1">
      <c r="A32" s="473" t="s">
        <v>374</v>
      </c>
      <c r="B32" s="474" t="s">
        <v>371</v>
      </c>
      <c r="C32" s="475">
        <v>252</v>
      </c>
      <c r="D32" s="476">
        <v>78675</v>
      </c>
      <c r="E32" s="476">
        <f t="shared" si="0"/>
        <v>215.54794520547946</v>
      </c>
      <c r="F32" s="476">
        <v>7962</v>
      </c>
      <c r="G32" s="476">
        <v>7968</v>
      </c>
      <c r="H32" s="476">
        <v>125673</v>
      </c>
      <c r="I32" s="477">
        <f>H32/365</f>
        <v>344.3095890410959</v>
      </c>
      <c r="J32" s="480">
        <v>85.53489889106328</v>
      </c>
    </row>
    <row r="33" spans="1:10" ht="14.25" customHeight="1">
      <c r="A33" s="473"/>
      <c r="B33" s="474" t="s">
        <v>375</v>
      </c>
      <c r="C33" s="475">
        <v>340</v>
      </c>
      <c r="D33" s="476">
        <f>SUM(D34:D35)</f>
        <v>101021</v>
      </c>
      <c r="E33" s="476">
        <f t="shared" si="0"/>
        <v>276.7698630136986</v>
      </c>
      <c r="F33" s="476">
        <f>SUM(F34:F35)</f>
        <v>4557</v>
      </c>
      <c r="G33" s="476">
        <f>SUM(G34:G35)</f>
        <v>4545</v>
      </c>
      <c r="H33" s="476">
        <v>248195</v>
      </c>
      <c r="I33" s="477">
        <f>H33/365</f>
        <v>679.986301369863</v>
      </c>
      <c r="J33" s="480">
        <v>81.4</v>
      </c>
    </row>
    <row r="34" spans="1:10" ht="14.25" customHeight="1">
      <c r="A34" s="473" t="s">
        <v>376</v>
      </c>
      <c r="B34" s="474" t="s">
        <v>372</v>
      </c>
      <c r="C34" s="475">
        <v>120</v>
      </c>
      <c r="D34" s="476">
        <v>36617</v>
      </c>
      <c r="E34" s="476">
        <f t="shared" si="0"/>
        <v>100.32054794520548</v>
      </c>
      <c r="F34" s="476">
        <v>355</v>
      </c>
      <c r="G34" s="476">
        <v>356</v>
      </c>
      <c r="H34" s="476"/>
      <c r="I34" s="477"/>
      <c r="J34" s="480">
        <v>83.60045662100457</v>
      </c>
    </row>
    <row r="35" spans="1:10" ht="14.25" customHeight="1">
      <c r="A35" s="473"/>
      <c r="B35" s="474" t="s">
        <v>371</v>
      </c>
      <c r="C35" s="475">
        <v>220</v>
      </c>
      <c r="D35" s="476">
        <v>64404</v>
      </c>
      <c r="E35" s="476">
        <f t="shared" si="0"/>
        <v>176.44931506849315</v>
      </c>
      <c r="F35" s="476">
        <v>4202</v>
      </c>
      <c r="G35" s="476">
        <v>4189</v>
      </c>
      <c r="H35" s="478"/>
      <c r="I35" s="479"/>
      <c r="J35" s="480">
        <v>80.2</v>
      </c>
    </row>
    <row r="36" spans="1:10" ht="14.25" customHeight="1">
      <c r="A36" s="473"/>
      <c r="B36" s="474" t="s">
        <v>375</v>
      </c>
      <c r="C36" s="475">
        <v>2973</v>
      </c>
      <c r="D36" s="476">
        <f>SUM(D37:D38)</f>
        <v>876293</v>
      </c>
      <c r="E36" s="476">
        <f t="shared" si="0"/>
        <v>2400.8027397260275</v>
      </c>
      <c r="F36" s="476">
        <f>SUM(F37:F38)</f>
        <v>21395</v>
      </c>
      <c r="G36" s="476">
        <f>SUM(G37:G38)</f>
        <v>21337</v>
      </c>
      <c r="H36" s="478">
        <v>944088</v>
      </c>
      <c r="I36" s="479">
        <f>H36/365</f>
        <v>2586.5424657534245</v>
      </c>
      <c r="J36" s="480">
        <v>80.8</v>
      </c>
    </row>
    <row r="37" spans="1:10" ht="14.25" customHeight="1">
      <c r="A37" s="473" t="s">
        <v>386</v>
      </c>
      <c r="B37" s="474" t="s">
        <v>372</v>
      </c>
      <c r="C37" s="475">
        <v>1251</v>
      </c>
      <c r="D37" s="476">
        <v>405582</v>
      </c>
      <c r="E37" s="476">
        <f t="shared" si="0"/>
        <v>1111.1835616438357</v>
      </c>
      <c r="F37" s="476">
        <v>1197</v>
      </c>
      <c r="G37" s="476">
        <v>2637</v>
      </c>
      <c r="H37" s="478"/>
      <c r="I37" s="477"/>
      <c r="J37" s="480">
        <v>92.5</v>
      </c>
    </row>
    <row r="38" spans="1:10" ht="14.25" customHeight="1">
      <c r="A38" s="473"/>
      <c r="B38" s="474" t="s">
        <v>371</v>
      </c>
      <c r="C38" s="475">
        <v>1722</v>
      </c>
      <c r="D38" s="476">
        <v>470711</v>
      </c>
      <c r="E38" s="476">
        <f t="shared" si="0"/>
        <v>1289.6191780821919</v>
      </c>
      <c r="F38" s="476">
        <v>20198</v>
      </c>
      <c r="G38" s="476">
        <v>18700</v>
      </c>
      <c r="H38" s="478"/>
      <c r="I38" s="477"/>
      <c r="J38" s="480">
        <v>72.9</v>
      </c>
    </row>
    <row r="39" spans="1:10" ht="14.25" customHeight="1">
      <c r="A39" s="473"/>
      <c r="B39" s="474" t="s">
        <v>375</v>
      </c>
      <c r="C39" s="475">
        <v>400</v>
      </c>
      <c r="D39" s="476">
        <f>SUM(D40:D41)</f>
        <v>131764</v>
      </c>
      <c r="E39" s="476">
        <f t="shared" si="0"/>
        <v>360.9972602739726</v>
      </c>
      <c r="F39" s="476">
        <f>SUM(F40:F41)</f>
        <v>3827</v>
      </c>
      <c r="G39" s="476">
        <f>SUM(G40:G41)</f>
        <v>3819</v>
      </c>
      <c r="H39" s="478">
        <v>110623</v>
      </c>
      <c r="I39" s="477">
        <f>H39/365</f>
        <v>303.07671232876714</v>
      </c>
      <c r="J39" s="480">
        <v>90.2</v>
      </c>
    </row>
    <row r="40" spans="1:10" ht="14.25" customHeight="1">
      <c r="A40" s="473" t="s">
        <v>387</v>
      </c>
      <c r="B40" s="474" t="s">
        <v>372</v>
      </c>
      <c r="C40" s="475">
        <v>156</v>
      </c>
      <c r="D40" s="476">
        <v>56809</v>
      </c>
      <c r="E40" s="476">
        <f t="shared" si="0"/>
        <v>155.64109589041095</v>
      </c>
      <c r="F40" s="476">
        <v>395</v>
      </c>
      <c r="G40" s="476">
        <v>396</v>
      </c>
      <c r="H40" s="478"/>
      <c r="I40" s="477"/>
      <c r="J40" s="480">
        <v>99.76993326308394</v>
      </c>
    </row>
    <row r="41" spans="1:10" ht="14.25" customHeight="1" thickBot="1">
      <c r="A41" s="494"/>
      <c r="B41" s="474" t="s">
        <v>371</v>
      </c>
      <c r="C41" s="495">
        <v>244</v>
      </c>
      <c r="D41" s="496">
        <v>74955</v>
      </c>
      <c r="E41" s="496">
        <f>D41/365</f>
        <v>205.35616438356163</v>
      </c>
      <c r="F41" s="496">
        <v>3432</v>
      </c>
      <c r="G41" s="496">
        <v>3423</v>
      </c>
      <c r="H41" s="496"/>
      <c r="I41" s="497"/>
      <c r="J41" s="498">
        <v>84.16236245227935</v>
      </c>
    </row>
    <row r="42" spans="1:10" s="456" customFormat="1" ht="57" customHeight="1">
      <c r="A42" s="642" t="s">
        <v>935</v>
      </c>
      <c r="B42" s="642"/>
      <c r="C42" s="642"/>
      <c r="D42" s="642"/>
      <c r="E42" s="642"/>
      <c r="F42" s="642"/>
      <c r="G42" s="642"/>
      <c r="H42" s="642"/>
      <c r="I42" s="642"/>
      <c r="J42" s="642"/>
    </row>
    <row r="43" spans="1:10" s="456" customFormat="1" ht="12.75" customHeight="1">
      <c r="A43" s="473" t="s">
        <v>956</v>
      </c>
      <c r="B43" s="499"/>
      <c r="C43" s="499"/>
      <c r="D43" s="499"/>
      <c r="E43" s="499"/>
      <c r="F43" s="499"/>
      <c r="G43" s="499"/>
      <c r="H43" s="499"/>
      <c r="I43" s="499"/>
      <c r="J43" s="499"/>
    </row>
    <row r="44" spans="1:10" s="456" customFormat="1" ht="12.75" customHeight="1">
      <c r="A44" s="473" t="s">
        <v>957</v>
      </c>
      <c r="B44" s="499"/>
      <c r="C44" s="499"/>
      <c r="D44" s="499"/>
      <c r="E44" s="499"/>
      <c r="F44" s="499"/>
      <c r="G44" s="499"/>
      <c r="H44" s="499"/>
      <c r="I44" s="499"/>
      <c r="J44" s="499"/>
    </row>
    <row r="45" spans="1:10" s="456" customFormat="1" ht="12">
      <c r="A45" s="473" t="s">
        <v>388</v>
      </c>
      <c r="B45" s="499"/>
      <c r="C45" s="499"/>
      <c r="D45" s="499"/>
      <c r="E45" s="499"/>
      <c r="F45" s="499"/>
      <c r="G45" s="499"/>
      <c r="H45" s="499"/>
      <c r="I45" s="499"/>
      <c r="J45" s="499"/>
    </row>
    <row r="46" spans="1:10" s="456" customFormat="1" ht="12">
      <c r="A46" s="456" t="s">
        <v>389</v>
      </c>
      <c r="B46" s="499"/>
      <c r="C46" s="499"/>
      <c r="D46" s="499"/>
      <c r="E46" s="499"/>
      <c r="F46" s="499"/>
      <c r="G46" s="499"/>
      <c r="H46" s="499"/>
      <c r="I46" s="499"/>
      <c r="J46" s="499"/>
    </row>
    <row r="47" spans="1:10" s="456" customFormat="1" ht="15.75" customHeight="1">
      <c r="A47" s="643" t="s">
        <v>390</v>
      </c>
      <c r="B47" s="500" t="s">
        <v>377</v>
      </c>
      <c r="C47" s="500"/>
      <c r="D47" s="500"/>
      <c r="E47" s="643" t="s">
        <v>378</v>
      </c>
      <c r="F47" s="643" t="s">
        <v>391</v>
      </c>
      <c r="G47" s="643"/>
      <c r="H47" s="500" t="s">
        <v>379</v>
      </c>
      <c r="I47" s="499"/>
      <c r="J47" s="499"/>
    </row>
    <row r="48" spans="1:10" s="456" customFormat="1" ht="12">
      <c r="A48" s="643"/>
      <c r="B48" s="644" t="s">
        <v>380</v>
      </c>
      <c r="C48" s="644"/>
      <c r="D48" s="644"/>
      <c r="E48" s="643"/>
      <c r="F48" s="643"/>
      <c r="G48" s="643"/>
      <c r="H48" s="499" t="s">
        <v>392</v>
      </c>
      <c r="I48" s="499"/>
      <c r="J48" s="499"/>
    </row>
    <row r="49" spans="1:10" s="456" customFormat="1" ht="6" customHeight="1">
      <c r="A49" s="499"/>
      <c r="B49" s="499"/>
      <c r="C49" s="499"/>
      <c r="D49" s="499"/>
      <c r="E49" s="499"/>
      <c r="F49" s="499"/>
      <c r="G49" s="499"/>
      <c r="H49" s="499"/>
      <c r="I49" s="499"/>
      <c r="J49" s="499"/>
    </row>
    <row r="50" spans="2:10" s="456" customFormat="1" ht="12">
      <c r="B50" s="640" t="s">
        <v>393</v>
      </c>
      <c r="C50" s="640"/>
      <c r="D50" s="501" t="s">
        <v>394</v>
      </c>
      <c r="E50" s="473"/>
      <c r="F50" s="499"/>
      <c r="G50" s="499"/>
      <c r="H50" s="499"/>
      <c r="I50" s="499"/>
      <c r="J50" s="499"/>
    </row>
    <row r="51" spans="2:10" s="456" customFormat="1" ht="12">
      <c r="B51" s="640"/>
      <c r="C51" s="640"/>
      <c r="D51" s="473" t="s">
        <v>392</v>
      </c>
      <c r="E51" s="473"/>
      <c r="F51" s="499"/>
      <c r="G51" s="499"/>
      <c r="H51" s="499"/>
      <c r="I51" s="499"/>
      <c r="J51" s="499"/>
    </row>
    <row r="52" spans="1:10" s="456" customFormat="1" ht="12">
      <c r="A52" s="499" t="s">
        <v>381</v>
      </c>
      <c r="B52" s="499"/>
      <c r="C52" s="499"/>
      <c r="D52" s="499"/>
      <c r="E52" s="499"/>
      <c r="F52" s="499"/>
      <c r="G52" s="499"/>
      <c r="H52" s="499"/>
      <c r="I52" s="499"/>
      <c r="J52" s="499"/>
    </row>
    <row r="53" spans="1:10" ht="12">
      <c r="A53" s="502"/>
      <c r="B53" s="502"/>
      <c r="C53" s="502"/>
      <c r="D53" s="502"/>
      <c r="E53" s="502"/>
      <c r="F53" s="502"/>
      <c r="G53" s="502"/>
      <c r="H53" s="502"/>
      <c r="I53" s="502"/>
      <c r="J53" s="502"/>
    </row>
    <row r="54" spans="1:10" ht="12">
      <c r="A54" s="502"/>
      <c r="B54" s="502"/>
      <c r="C54" s="502"/>
      <c r="D54" s="502"/>
      <c r="E54" s="502"/>
      <c r="F54" s="502"/>
      <c r="G54" s="502"/>
      <c r="H54" s="502"/>
      <c r="I54" s="502"/>
      <c r="J54" s="502"/>
    </row>
    <row r="55" spans="1:10" ht="12">
      <c r="A55" s="502"/>
      <c r="B55" s="502"/>
      <c r="C55" s="502"/>
      <c r="D55" s="502"/>
      <c r="E55" s="502"/>
      <c r="F55" s="502"/>
      <c r="G55" s="502"/>
      <c r="H55" s="502"/>
      <c r="I55" s="502"/>
      <c r="J55" s="502"/>
    </row>
    <row r="56" spans="1:10" ht="12">
      <c r="A56" s="502"/>
      <c r="B56" s="502"/>
      <c r="C56" s="502"/>
      <c r="D56" s="502"/>
      <c r="E56" s="502"/>
      <c r="F56" s="502"/>
      <c r="G56" s="502"/>
      <c r="H56" s="502"/>
      <c r="I56" s="502"/>
      <c r="J56" s="502"/>
    </row>
    <row r="57" spans="1:10" ht="12">
      <c r="A57" s="502"/>
      <c r="B57" s="502"/>
      <c r="C57" s="502"/>
      <c r="D57" s="502"/>
      <c r="E57" s="502"/>
      <c r="F57" s="502"/>
      <c r="G57" s="502"/>
      <c r="H57" s="502"/>
      <c r="I57" s="502"/>
      <c r="J57" s="502"/>
    </row>
    <row r="58" ht="12">
      <c r="A58" s="502"/>
    </row>
  </sheetData>
  <mergeCells count="8">
    <mergeCell ref="B50:C51"/>
    <mergeCell ref="D3:E3"/>
    <mergeCell ref="H3:I3"/>
    <mergeCell ref="A42:J42"/>
    <mergeCell ref="A47:A48"/>
    <mergeCell ref="E47:E48"/>
    <mergeCell ref="F47:G48"/>
    <mergeCell ref="B48:D48"/>
  </mergeCells>
  <printOptions/>
  <pageMargins left="0.16" right="0.16" top="1" bottom="1" header="0.512" footer="0.512"/>
  <pageSetup fitToHeight="1" fitToWidth="1" horizontalDpi="600" verticalDpi="600" orientation="portrait" paperSize="9" scale="88" r:id="rId2"/>
  <drawing r:id="rId1"/>
</worksheet>
</file>

<file path=xl/worksheets/sheet12.xml><?xml version="1.0" encoding="utf-8"?>
<worksheet xmlns="http://schemas.openxmlformats.org/spreadsheetml/2006/main" xmlns:r="http://schemas.openxmlformats.org/officeDocument/2006/relationships">
  <dimension ref="A2:P46"/>
  <sheetViews>
    <sheetView workbookViewId="0" topLeftCell="A1">
      <selection activeCell="A1" sqref="A1"/>
    </sheetView>
  </sheetViews>
  <sheetFormatPr defaultColWidth="9.00390625" defaultRowHeight="13.5"/>
  <cols>
    <col min="1" max="1" width="1.75390625" style="195" customWidth="1"/>
    <col min="2" max="2" width="9.625" style="195" customWidth="1"/>
    <col min="3" max="3" width="8.625" style="195" bestFit="1" customWidth="1"/>
    <col min="4" max="4" width="5.25390625" style="195" customWidth="1"/>
    <col min="5" max="5" width="7.875" style="195" bestFit="1" customWidth="1"/>
    <col min="6" max="6" width="6.125" style="195" customWidth="1"/>
    <col min="7" max="7" width="9.125" style="195" customWidth="1"/>
    <col min="8" max="8" width="6.125" style="195" customWidth="1"/>
    <col min="9" max="10" width="7.875" style="195" bestFit="1" customWidth="1"/>
    <col min="11" max="11" width="7.125" style="195" customWidth="1"/>
    <col min="12" max="13" width="6.125" style="195" customWidth="1"/>
    <col min="14" max="14" width="5.125" style="195" customWidth="1"/>
    <col min="15" max="15" width="6.125" style="195" customWidth="1"/>
    <col min="16" max="16" width="5.625" style="195" customWidth="1"/>
    <col min="17" max="16384" width="9.00390625" style="195" customWidth="1"/>
  </cols>
  <sheetData>
    <row r="2" ht="14.25">
      <c r="B2" s="196" t="s">
        <v>395</v>
      </c>
    </row>
    <row r="3" spans="2:16" ht="12">
      <c r="B3" s="197"/>
      <c r="C3" s="197"/>
      <c r="D3" s="197"/>
      <c r="E3" s="197"/>
      <c r="F3" s="197"/>
      <c r="G3" s="197"/>
      <c r="H3" s="197"/>
      <c r="I3" s="197"/>
      <c r="J3" s="197"/>
      <c r="K3" s="197"/>
      <c r="L3" s="197"/>
      <c r="M3" s="197"/>
      <c r="N3" s="197"/>
      <c r="O3" s="197"/>
      <c r="P3" s="197"/>
    </row>
    <row r="4" spans="1:16" ht="36" customHeight="1">
      <c r="A4" s="198"/>
      <c r="B4" s="106" t="s">
        <v>396</v>
      </c>
      <c r="C4" s="131" t="s">
        <v>397</v>
      </c>
      <c r="D4" s="110" t="s">
        <v>398</v>
      </c>
      <c r="E4" s="131" t="s">
        <v>399</v>
      </c>
      <c r="F4" s="110" t="s">
        <v>400</v>
      </c>
      <c r="G4" s="199" t="s">
        <v>401</v>
      </c>
      <c r="H4" s="131" t="s">
        <v>402</v>
      </c>
      <c r="I4" s="131" t="s">
        <v>403</v>
      </c>
      <c r="J4" s="110" t="s">
        <v>404</v>
      </c>
      <c r="K4" s="199" t="s">
        <v>405</v>
      </c>
      <c r="L4" s="110" t="s">
        <v>406</v>
      </c>
      <c r="M4" s="110" t="s">
        <v>407</v>
      </c>
      <c r="N4" s="110" t="s">
        <v>408</v>
      </c>
      <c r="O4" s="131" t="s">
        <v>409</v>
      </c>
      <c r="P4" s="200" t="s">
        <v>410</v>
      </c>
    </row>
    <row r="5" spans="1:16" ht="12">
      <c r="A5" s="198"/>
      <c r="B5" s="198"/>
      <c r="C5" s="201"/>
      <c r="D5" s="202"/>
      <c r="E5" s="202"/>
      <c r="F5" s="202"/>
      <c r="G5" s="202"/>
      <c r="H5" s="202"/>
      <c r="I5" s="202"/>
      <c r="J5" s="202"/>
      <c r="K5" s="202"/>
      <c r="L5" s="202"/>
      <c r="M5" s="202"/>
      <c r="N5" s="202"/>
      <c r="O5" s="202"/>
      <c r="P5" s="203"/>
    </row>
    <row r="6" spans="1:16" ht="12">
      <c r="A6" s="198"/>
      <c r="B6" s="204" t="s">
        <v>411</v>
      </c>
      <c r="C6" s="205">
        <v>12016</v>
      </c>
      <c r="D6" s="206">
        <v>15</v>
      </c>
      <c r="E6" s="206">
        <v>3580</v>
      </c>
      <c r="F6" s="206">
        <v>136</v>
      </c>
      <c r="G6" s="206">
        <v>1915</v>
      </c>
      <c r="H6" s="206">
        <v>66</v>
      </c>
      <c r="I6" s="206">
        <v>1892</v>
      </c>
      <c r="J6" s="206">
        <v>1005</v>
      </c>
      <c r="K6" s="206">
        <v>37</v>
      </c>
      <c r="L6" s="206">
        <v>138</v>
      </c>
      <c r="M6" s="206">
        <v>189</v>
      </c>
      <c r="N6" s="206">
        <v>398</v>
      </c>
      <c r="O6" s="206">
        <v>516</v>
      </c>
      <c r="P6" s="207">
        <v>370</v>
      </c>
    </row>
    <row r="7" spans="1:16" ht="12">
      <c r="A7" s="198"/>
      <c r="B7" s="208"/>
      <c r="C7" s="209"/>
      <c r="D7" s="210"/>
      <c r="E7" s="210"/>
      <c r="F7" s="210"/>
      <c r="G7" s="210"/>
      <c r="H7" s="210"/>
      <c r="I7" s="210"/>
      <c r="J7" s="210"/>
      <c r="K7" s="210"/>
      <c r="L7" s="210"/>
      <c r="M7" s="210"/>
      <c r="N7" s="210"/>
      <c r="O7" s="210"/>
      <c r="P7" s="211"/>
    </row>
    <row r="8" spans="1:16" s="213" customFormat="1" ht="12">
      <c r="A8" s="212"/>
      <c r="B8" s="204" t="s">
        <v>412</v>
      </c>
      <c r="C8" s="205">
        <v>12402</v>
      </c>
      <c r="D8" s="206">
        <v>20</v>
      </c>
      <c r="E8" s="206">
        <v>3689</v>
      </c>
      <c r="F8" s="206">
        <v>129</v>
      </c>
      <c r="G8" s="206">
        <v>1953</v>
      </c>
      <c r="H8" s="206">
        <v>61</v>
      </c>
      <c r="I8" s="206">
        <v>1941</v>
      </c>
      <c r="J8" s="206">
        <v>1140</v>
      </c>
      <c r="K8" s="206">
        <v>31</v>
      </c>
      <c r="L8" s="206">
        <v>127</v>
      </c>
      <c r="M8" s="206">
        <v>225</v>
      </c>
      <c r="N8" s="206">
        <v>434</v>
      </c>
      <c r="O8" s="206">
        <v>462</v>
      </c>
      <c r="P8" s="207">
        <v>370</v>
      </c>
    </row>
    <row r="9" spans="1:16" ht="12">
      <c r="A9" s="198"/>
      <c r="B9" s="208"/>
      <c r="C9" s="209"/>
      <c r="D9" s="210"/>
      <c r="E9" s="210"/>
      <c r="F9" s="210"/>
      <c r="G9" s="210"/>
      <c r="H9" s="210"/>
      <c r="I9" s="210"/>
      <c r="J9" s="210"/>
      <c r="K9" s="210"/>
      <c r="L9" s="210"/>
      <c r="M9" s="210"/>
      <c r="N9" s="210"/>
      <c r="O9" s="210"/>
      <c r="P9" s="211"/>
    </row>
    <row r="10" spans="1:16" ht="12">
      <c r="A10" s="198"/>
      <c r="B10" s="214" t="s">
        <v>413</v>
      </c>
      <c r="C10" s="209">
        <v>1137</v>
      </c>
      <c r="D10" s="210">
        <v>1</v>
      </c>
      <c r="E10" s="210">
        <v>308</v>
      </c>
      <c r="F10" s="210">
        <v>12</v>
      </c>
      <c r="G10" s="210">
        <v>213</v>
      </c>
      <c r="H10" s="210">
        <v>6</v>
      </c>
      <c r="I10" s="210">
        <v>187</v>
      </c>
      <c r="J10" s="210">
        <v>107</v>
      </c>
      <c r="K10" s="210">
        <v>3</v>
      </c>
      <c r="L10" s="210">
        <v>12</v>
      </c>
      <c r="M10" s="210">
        <v>19</v>
      </c>
      <c r="N10" s="210">
        <v>40</v>
      </c>
      <c r="O10" s="210">
        <v>34</v>
      </c>
      <c r="P10" s="211">
        <v>22</v>
      </c>
    </row>
    <row r="11" spans="1:16" ht="12">
      <c r="A11" s="198"/>
      <c r="B11" s="214" t="s">
        <v>414</v>
      </c>
      <c r="C11" s="209">
        <v>1067</v>
      </c>
      <c r="D11" s="210">
        <v>1</v>
      </c>
      <c r="E11" s="210">
        <v>300</v>
      </c>
      <c r="F11" s="210">
        <v>13</v>
      </c>
      <c r="G11" s="210">
        <v>171</v>
      </c>
      <c r="H11" s="210">
        <v>5</v>
      </c>
      <c r="I11" s="210">
        <v>167</v>
      </c>
      <c r="J11" s="210">
        <v>125</v>
      </c>
      <c r="K11" s="210">
        <v>1</v>
      </c>
      <c r="L11" s="210">
        <v>11</v>
      </c>
      <c r="M11" s="210">
        <v>22</v>
      </c>
      <c r="N11" s="210">
        <v>36</v>
      </c>
      <c r="O11" s="210">
        <v>37</v>
      </c>
      <c r="P11" s="211">
        <v>27</v>
      </c>
    </row>
    <row r="12" spans="1:16" ht="12">
      <c r="A12" s="198"/>
      <c r="B12" s="214" t="s">
        <v>415</v>
      </c>
      <c r="C12" s="209">
        <v>1130</v>
      </c>
      <c r="D12" s="210" t="s">
        <v>98</v>
      </c>
      <c r="E12" s="210">
        <v>307</v>
      </c>
      <c r="F12" s="210">
        <v>12</v>
      </c>
      <c r="G12" s="210">
        <v>162</v>
      </c>
      <c r="H12" s="210">
        <v>4</v>
      </c>
      <c r="I12" s="210">
        <v>187</v>
      </c>
      <c r="J12" s="210">
        <v>116</v>
      </c>
      <c r="K12" s="210">
        <v>5</v>
      </c>
      <c r="L12" s="210">
        <v>9</v>
      </c>
      <c r="M12" s="210">
        <v>22</v>
      </c>
      <c r="N12" s="210">
        <v>40</v>
      </c>
      <c r="O12" s="210">
        <v>32</v>
      </c>
      <c r="P12" s="211">
        <v>39</v>
      </c>
    </row>
    <row r="13" spans="1:16" ht="12">
      <c r="A13" s="198"/>
      <c r="B13" s="214" t="s">
        <v>416</v>
      </c>
      <c r="C13" s="209">
        <v>1077</v>
      </c>
      <c r="D13" s="210">
        <v>2</v>
      </c>
      <c r="E13" s="210">
        <v>317</v>
      </c>
      <c r="F13" s="210">
        <v>9</v>
      </c>
      <c r="G13" s="210">
        <v>178</v>
      </c>
      <c r="H13" s="210">
        <v>6</v>
      </c>
      <c r="I13" s="210">
        <v>172</v>
      </c>
      <c r="J13" s="210">
        <v>92</v>
      </c>
      <c r="K13" s="210">
        <v>1</v>
      </c>
      <c r="L13" s="210">
        <v>16</v>
      </c>
      <c r="M13" s="210">
        <v>13</v>
      </c>
      <c r="N13" s="210">
        <v>41</v>
      </c>
      <c r="O13" s="210">
        <v>41</v>
      </c>
      <c r="P13" s="211">
        <v>39</v>
      </c>
    </row>
    <row r="14" spans="1:16" ht="12">
      <c r="A14" s="198"/>
      <c r="B14" s="215" t="s">
        <v>417</v>
      </c>
      <c r="C14" s="209">
        <v>1045</v>
      </c>
      <c r="D14" s="210">
        <v>3</v>
      </c>
      <c r="E14" s="210">
        <v>265</v>
      </c>
      <c r="F14" s="210">
        <v>12</v>
      </c>
      <c r="G14" s="210">
        <v>162</v>
      </c>
      <c r="H14" s="210">
        <v>3</v>
      </c>
      <c r="I14" s="210">
        <v>194</v>
      </c>
      <c r="J14" s="210">
        <v>96</v>
      </c>
      <c r="K14" s="210">
        <v>2</v>
      </c>
      <c r="L14" s="210">
        <v>13</v>
      </c>
      <c r="M14" s="210">
        <v>17</v>
      </c>
      <c r="N14" s="210">
        <v>43</v>
      </c>
      <c r="O14" s="210">
        <v>35</v>
      </c>
      <c r="P14" s="211">
        <v>33</v>
      </c>
    </row>
    <row r="15" spans="1:16" ht="12">
      <c r="A15" s="198"/>
      <c r="B15" s="215" t="s">
        <v>418</v>
      </c>
      <c r="C15" s="209">
        <v>914</v>
      </c>
      <c r="D15" s="210">
        <v>1</v>
      </c>
      <c r="E15" s="210">
        <v>316</v>
      </c>
      <c r="F15" s="210">
        <v>6</v>
      </c>
      <c r="G15" s="210">
        <v>137</v>
      </c>
      <c r="H15" s="210">
        <v>5</v>
      </c>
      <c r="I15" s="210">
        <v>128</v>
      </c>
      <c r="J15" s="210">
        <v>83</v>
      </c>
      <c r="K15" s="210">
        <v>2</v>
      </c>
      <c r="L15" s="210">
        <v>6</v>
      </c>
      <c r="M15" s="210">
        <v>17</v>
      </c>
      <c r="N15" s="210">
        <v>31</v>
      </c>
      <c r="O15" s="210">
        <v>20</v>
      </c>
      <c r="P15" s="211">
        <v>26</v>
      </c>
    </row>
    <row r="16" spans="1:16" ht="12">
      <c r="A16" s="198"/>
      <c r="B16" s="215" t="s">
        <v>419</v>
      </c>
      <c r="C16" s="209">
        <v>882</v>
      </c>
      <c r="D16" s="210">
        <v>3</v>
      </c>
      <c r="E16" s="210">
        <v>273</v>
      </c>
      <c r="F16" s="210">
        <v>8</v>
      </c>
      <c r="G16" s="210">
        <v>136</v>
      </c>
      <c r="H16" s="210">
        <v>4</v>
      </c>
      <c r="I16" s="210">
        <v>137</v>
      </c>
      <c r="J16" s="210">
        <v>66</v>
      </c>
      <c r="K16" s="210">
        <v>2</v>
      </c>
      <c r="L16" s="210">
        <v>11</v>
      </c>
      <c r="M16" s="210">
        <v>16</v>
      </c>
      <c r="N16" s="210">
        <v>25</v>
      </c>
      <c r="O16" s="210">
        <v>35</v>
      </c>
      <c r="P16" s="211">
        <v>39</v>
      </c>
    </row>
    <row r="17" spans="1:16" ht="12">
      <c r="A17" s="198"/>
      <c r="B17" s="215" t="s">
        <v>420</v>
      </c>
      <c r="C17" s="209">
        <v>922</v>
      </c>
      <c r="D17" s="210" t="s">
        <v>98</v>
      </c>
      <c r="E17" s="210">
        <v>278</v>
      </c>
      <c r="F17" s="210">
        <v>7</v>
      </c>
      <c r="G17" s="210">
        <v>117</v>
      </c>
      <c r="H17" s="210">
        <v>6</v>
      </c>
      <c r="I17" s="210">
        <v>151</v>
      </c>
      <c r="J17" s="210">
        <v>87</v>
      </c>
      <c r="K17" s="210">
        <v>2</v>
      </c>
      <c r="L17" s="210">
        <v>11</v>
      </c>
      <c r="M17" s="210">
        <v>15</v>
      </c>
      <c r="N17" s="210">
        <v>31</v>
      </c>
      <c r="O17" s="210">
        <v>36</v>
      </c>
      <c r="P17" s="211">
        <v>36</v>
      </c>
    </row>
    <row r="18" spans="1:16" ht="12">
      <c r="A18" s="198"/>
      <c r="B18" s="215" t="s">
        <v>421</v>
      </c>
      <c r="C18" s="209">
        <v>913</v>
      </c>
      <c r="D18" s="210">
        <v>1</v>
      </c>
      <c r="E18" s="210">
        <v>306</v>
      </c>
      <c r="F18" s="210">
        <v>5</v>
      </c>
      <c r="G18" s="210">
        <v>126</v>
      </c>
      <c r="H18" s="210">
        <v>6</v>
      </c>
      <c r="I18" s="210">
        <v>140</v>
      </c>
      <c r="J18" s="210">
        <v>76</v>
      </c>
      <c r="K18" s="210">
        <v>5</v>
      </c>
      <c r="L18" s="210">
        <v>7</v>
      </c>
      <c r="M18" s="210">
        <v>19</v>
      </c>
      <c r="N18" s="210">
        <v>37</v>
      </c>
      <c r="O18" s="210">
        <v>42</v>
      </c>
      <c r="P18" s="211">
        <v>26</v>
      </c>
    </row>
    <row r="19" spans="1:16" ht="12">
      <c r="A19" s="198"/>
      <c r="B19" s="215" t="s">
        <v>422</v>
      </c>
      <c r="C19" s="209">
        <v>1094</v>
      </c>
      <c r="D19" s="210">
        <v>4</v>
      </c>
      <c r="E19" s="210">
        <v>350</v>
      </c>
      <c r="F19" s="210">
        <v>12</v>
      </c>
      <c r="G19" s="210">
        <v>185</v>
      </c>
      <c r="H19" s="210">
        <v>6</v>
      </c>
      <c r="I19" s="210">
        <v>159</v>
      </c>
      <c r="J19" s="210">
        <v>92</v>
      </c>
      <c r="K19" s="210">
        <v>1</v>
      </c>
      <c r="L19" s="210">
        <v>11</v>
      </c>
      <c r="M19" s="210">
        <v>20</v>
      </c>
      <c r="N19" s="210">
        <v>35</v>
      </c>
      <c r="O19" s="210">
        <v>47</v>
      </c>
      <c r="P19" s="211">
        <v>31</v>
      </c>
    </row>
    <row r="20" spans="1:16" ht="12">
      <c r="A20" s="198"/>
      <c r="B20" s="215" t="s">
        <v>423</v>
      </c>
      <c r="C20" s="209">
        <v>1048</v>
      </c>
      <c r="D20" s="210">
        <v>3</v>
      </c>
      <c r="E20" s="210">
        <v>332</v>
      </c>
      <c r="F20" s="210">
        <v>18</v>
      </c>
      <c r="G20" s="210">
        <v>175</v>
      </c>
      <c r="H20" s="210">
        <v>5</v>
      </c>
      <c r="I20" s="210">
        <v>144</v>
      </c>
      <c r="J20" s="210">
        <v>92</v>
      </c>
      <c r="K20" s="210">
        <v>1</v>
      </c>
      <c r="L20" s="210">
        <v>6</v>
      </c>
      <c r="M20" s="210">
        <v>18</v>
      </c>
      <c r="N20" s="210">
        <v>39</v>
      </c>
      <c r="O20" s="210">
        <v>38</v>
      </c>
      <c r="P20" s="211">
        <v>27</v>
      </c>
    </row>
    <row r="21" spans="1:16" ht="12">
      <c r="A21" s="198"/>
      <c r="B21" s="215" t="s">
        <v>424</v>
      </c>
      <c r="C21" s="209">
        <v>1173</v>
      </c>
      <c r="D21" s="210">
        <v>1</v>
      </c>
      <c r="E21" s="210">
        <v>337</v>
      </c>
      <c r="F21" s="210">
        <v>15</v>
      </c>
      <c r="G21" s="210">
        <v>191</v>
      </c>
      <c r="H21" s="210">
        <v>5</v>
      </c>
      <c r="I21" s="210">
        <v>175</v>
      </c>
      <c r="J21" s="210">
        <v>108</v>
      </c>
      <c r="K21" s="210">
        <v>6</v>
      </c>
      <c r="L21" s="210">
        <v>14</v>
      </c>
      <c r="M21" s="210">
        <v>27</v>
      </c>
      <c r="N21" s="210">
        <v>36</v>
      </c>
      <c r="O21" s="210">
        <v>65</v>
      </c>
      <c r="P21" s="211">
        <v>25</v>
      </c>
    </row>
    <row r="22" spans="1:16" ht="12">
      <c r="A22" s="198"/>
      <c r="B22" s="214"/>
      <c r="C22" s="209"/>
      <c r="D22" s="210"/>
      <c r="E22" s="210"/>
      <c r="F22" s="210"/>
      <c r="G22" s="210"/>
      <c r="H22" s="210"/>
      <c r="I22" s="210"/>
      <c r="J22" s="210"/>
      <c r="K22" s="210"/>
      <c r="L22" s="210"/>
      <c r="M22" s="210"/>
      <c r="N22" s="210"/>
      <c r="O22" s="210"/>
      <c r="P22" s="211"/>
    </row>
    <row r="23" spans="1:16" ht="12">
      <c r="A23" s="198"/>
      <c r="B23" s="216" t="s">
        <v>425</v>
      </c>
      <c r="C23" s="209">
        <v>35</v>
      </c>
      <c r="D23" s="210" t="s">
        <v>98</v>
      </c>
      <c r="E23" s="210">
        <v>1</v>
      </c>
      <c r="F23" s="210" t="s">
        <v>98</v>
      </c>
      <c r="G23" s="210">
        <v>3</v>
      </c>
      <c r="H23" s="210" t="s">
        <v>98</v>
      </c>
      <c r="I23" s="210" t="s">
        <v>98</v>
      </c>
      <c r="J23" s="210">
        <v>2</v>
      </c>
      <c r="K23" s="210" t="s">
        <v>98</v>
      </c>
      <c r="L23" s="210" t="s">
        <v>98</v>
      </c>
      <c r="M23" s="210" t="s">
        <v>98</v>
      </c>
      <c r="N23" s="210" t="s">
        <v>98</v>
      </c>
      <c r="O23" s="210">
        <v>4</v>
      </c>
      <c r="P23" s="211" t="s">
        <v>98</v>
      </c>
    </row>
    <row r="24" spans="1:16" ht="12">
      <c r="A24" s="198"/>
      <c r="B24" s="216" t="s">
        <v>426</v>
      </c>
      <c r="C24" s="209">
        <v>5</v>
      </c>
      <c r="D24" s="210" t="s">
        <v>98</v>
      </c>
      <c r="E24" s="210">
        <v>1</v>
      </c>
      <c r="F24" s="210" t="s">
        <v>98</v>
      </c>
      <c r="G24" s="210" t="s">
        <v>98</v>
      </c>
      <c r="H24" s="210" t="s">
        <v>98</v>
      </c>
      <c r="I24" s="210" t="s">
        <v>98</v>
      </c>
      <c r="J24" s="210" t="s">
        <v>98</v>
      </c>
      <c r="K24" s="210" t="s">
        <v>98</v>
      </c>
      <c r="L24" s="210" t="s">
        <v>98</v>
      </c>
      <c r="M24" s="210" t="s">
        <v>98</v>
      </c>
      <c r="N24" s="210" t="s">
        <v>98</v>
      </c>
      <c r="O24" s="210">
        <v>2</v>
      </c>
      <c r="P24" s="211" t="s">
        <v>98</v>
      </c>
    </row>
    <row r="25" spans="1:16" ht="12">
      <c r="A25" s="198"/>
      <c r="B25" s="216" t="s">
        <v>427</v>
      </c>
      <c r="C25" s="209">
        <v>10</v>
      </c>
      <c r="D25" s="210" t="s">
        <v>98</v>
      </c>
      <c r="E25" s="210">
        <v>3</v>
      </c>
      <c r="F25" s="210" t="s">
        <v>98</v>
      </c>
      <c r="G25" s="210">
        <v>1</v>
      </c>
      <c r="H25" s="210" t="s">
        <v>98</v>
      </c>
      <c r="I25" s="210" t="s">
        <v>98</v>
      </c>
      <c r="J25" s="210">
        <v>1</v>
      </c>
      <c r="K25" s="210" t="s">
        <v>98</v>
      </c>
      <c r="L25" s="210" t="s">
        <v>98</v>
      </c>
      <c r="M25" s="210" t="s">
        <v>98</v>
      </c>
      <c r="N25" s="210" t="s">
        <v>98</v>
      </c>
      <c r="O25" s="210" t="s">
        <v>98</v>
      </c>
      <c r="P25" s="211">
        <v>2</v>
      </c>
    </row>
    <row r="26" spans="1:16" ht="12">
      <c r="A26" s="198"/>
      <c r="B26" s="216" t="s">
        <v>428</v>
      </c>
      <c r="C26" s="209">
        <v>17</v>
      </c>
      <c r="D26" s="210" t="s">
        <v>98</v>
      </c>
      <c r="E26" s="210">
        <v>5</v>
      </c>
      <c r="F26" s="210" t="s">
        <v>98</v>
      </c>
      <c r="G26" s="210" t="s">
        <v>98</v>
      </c>
      <c r="H26" s="210" t="s">
        <v>98</v>
      </c>
      <c r="I26" s="210">
        <v>1</v>
      </c>
      <c r="J26" s="210" t="s">
        <v>98</v>
      </c>
      <c r="K26" s="210" t="s">
        <v>98</v>
      </c>
      <c r="L26" s="210" t="s">
        <v>98</v>
      </c>
      <c r="M26" s="210" t="s">
        <v>98</v>
      </c>
      <c r="N26" s="210" t="s">
        <v>98</v>
      </c>
      <c r="O26" s="210">
        <v>5</v>
      </c>
      <c r="P26" s="211">
        <v>3</v>
      </c>
    </row>
    <row r="27" spans="1:16" ht="12">
      <c r="A27" s="198"/>
      <c r="B27" s="216" t="s">
        <v>429</v>
      </c>
      <c r="C27" s="209">
        <v>35</v>
      </c>
      <c r="D27" s="210" t="s">
        <v>98</v>
      </c>
      <c r="E27" s="210">
        <v>4</v>
      </c>
      <c r="F27" s="210" t="s">
        <v>98</v>
      </c>
      <c r="G27" s="210">
        <v>1</v>
      </c>
      <c r="H27" s="210" t="s">
        <v>98</v>
      </c>
      <c r="I27" s="210" t="s">
        <v>98</v>
      </c>
      <c r="J27" s="210">
        <v>1</v>
      </c>
      <c r="K27" s="210" t="s">
        <v>98</v>
      </c>
      <c r="L27" s="210" t="s">
        <v>98</v>
      </c>
      <c r="M27" s="210" t="s">
        <v>98</v>
      </c>
      <c r="N27" s="210" t="s">
        <v>98</v>
      </c>
      <c r="O27" s="210">
        <v>10</v>
      </c>
      <c r="P27" s="211">
        <v>15</v>
      </c>
    </row>
    <row r="28" spans="1:16" ht="12">
      <c r="A28" s="198"/>
      <c r="B28" s="216" t="s">
        <v>430</v>
      </c>
      <c r="C28" s="209">
        <v>39</v>
      </c>
      <c r="D28" s="210" t="s">
        <v>98</v>
      </c>
      <c r="E28" s="210">
        <v>7</v>
      </c>
      <c r="F28" s="210" t="s">
        <v>98</v>
      </c>
      <c r="G28" s="210">
        <v>4</v>
      </c>
      <c r="H28" s="210" t="s">
        <v>98</v>
      </c>
      <c r="I28" s="210" t="s">
        <v>98</v>
      </c>
      <c r="J28" s="210" t="s">
        <v>98</v>
      </c>
      <c r="K28" s="210" t="s">
        <v>98</v>
      </c>
      <c r="L28" s="210">
        <v>2</v>
      </c>
      <c r="M28" s="210" t="s">
        <v>98</v>
      </c>
      <c r="N28" s="210" t="s">
        <v>98</v>
      </c>
      <c r="O28" s="210">
        <v>9</v>
      </c>
      <c r="P28" s="211">
        <v>12</v>
      </c>
    </row>
    <row r="29" spans="1:16" ht="12">
      <c r="A29" s="198"/>
      <c r="B29" s="216" t="s">
        <v>431</v>
      </c>
      <c r="C29" s="209">
        <v>51</v>
      </c>
      <c r="D29" s="210" t="s">
        <v>98</v>
      </c>
      <c r="E29" s="210">
        <v>8</v>
      </c>
      <c r="F29" s="210" t="s">
        <v>98</v>
      </c>
      <c r="G29" s="210">
        <v>5</v>
      </c>
      <c r="H29" s="210" t="s">
        <v>98</v>
      </c>
      <c r="I29" s="210" t="s">
        <v>98</v>
      </c>
      <c r="J29" s="210" t="s">
        <v>98</v>
      </c>
      <c r="K29" s="210" t="s">
        <v>98</v>
      </c>
      <c r="L29" s="210">
        <v>5</v>
      </c>
      <c r="M29" s="210" t="s">
        <v>98</v>
      </c>
      <c r="N29" s="210" t="s">
        <v>98</v>
      </c>
      <c r="O29" s="210">
        <v>7</v>
      </c>
      <c r="P29" s="211">
        <v>18</v>
      </c>
    </row>
    <row r="30" spans="1:16" ht="12">
      <c r="A30" s="198"/>
      <c r="B30" s="216" t="s">
        <v>432</v>
      </c>
      <c r="C30" s="209">
        <v>58</v>
      </c>
      <c r="D30" s="210" t="s">
        <v>98</v>
      </c>
      <c r="E30" s="210">
        <v>14</v>
      </c>
      <c r="F30" s="210">
        <v>1</v>
      </c>
      <c r="G30" s="210">
        <v>3</v>
      </c>
      <c r="H30" s="210" t="s">
        <v>98</v>
      </c>
      <c r="I30" s="210">
        <v>4</v>
      </c>
      <c r="J30" s="210">
        <v>1</v>
      </c>
      <c r="K30" s="210" t="s">
        <v>98</v>
      </c>
      <c r="L30" s="210">
        <v>1</v>
      </c>
      <c r="M30" s="210" t="s">
        <v>98</v>
      </c>
      <c r="N30" s="210" t="s">
        <v>98</v>
      </c>
      <c r="O30" s="210">
        <v>4</v>
      </c>
      <c r="P30" s="211">
        <v>26</v>
      </c>
    </row>
    <row r="31" spans="1:16" ht="12">
      <c r="A31" s="198"/>
      <c r="B31" s="216" t="s">
        <v>433</v>
      </c>
      <c r="C31" s="209">
        <v>102</v>
      </c>
      <c r="D31" s="210" t="s">
        <v>98</v>
      </c>
      <c r="E31" s="210">
        <v>24</v>
      </c>
      <c r="F31" s="210" t="s">
        <v>98</v>
      </c>
      <c r="G31" s="210">
        <v>15</v>
      </c>
      <c r="H31" s="210">
        <v>1</v>
      </c>
      <c r="I31" s="210">
        <v>8</v>
      </c>
      <c r="J31" s="210">
        <v>3</v>
      </c>
      <c r="K31" s="210" t="s">
        <v>98</v>
      </c>
      <c r="L31" s="210">
        <v>3</v>
      </c>
      <c r="M31" s="210" t="s">
        <v>98</v>
      </c>
      <c r="N31" s="210" t="s">
        <v>98</v>
      </c>
      <c r="O31" s="210">
        <v>6</v>
      </c>
      <c r="P31" s="211">
        <v>29</v>
      </c>
    </row>
    <row r="32" spans="1:16" ht="12">
      <c r="A32" s="198"/>
      <c r="B32" s="216" t="s">
        <v>434</v>
      </c>
      <c r="C32" s="209">
        <v>145</v>
      </c>
      <c r="D32" s="210" t="s">
        <v>98</v>
      </c>
      <c r="E32" s="210">
        <v>56</v>
      </c>
      <c r="F32" s="210">
        <v>1</v>
      </c>
      <c r="G32" s="210">
        <v>16</v>
      </c>
      <c r="H32" s="210" t="s">
        <v>98</v>
      </c>
      <c r="I32" s="210">
        <v>10</v>
      </c>
      <c r="J32" s="210">
        <v>1</v>
      </c>
      <c r="K32" s="210">
        <v>2</v>
      </c>
      <c r="L32" s="210">
        <v>5</v>
      </c>
      <c r="M32" s="210">
        <v>1</v>
      </c>
      <c r="N32" s="210" t="s">
        <v>98</v>
      </c>
      <c r="O32" s="210">
        <v>11</v>
      </c>
      <c r="P32" s="211">
        <v>30</v>
      </c>
    </row>
    <row r="33" spans="1:16" ht="12">
      <c r="A33" s="198"/>
      <c r="B33" s="216" t="s">
        <v>435</v>
      </c>
      <c r="C33" s="209">
        <v>305</v>
      </c>
      <c r="D33" s="210" t="s">
        <v>98</v>
      </c>
      <c r="E33" s="210">
        <v>127</v>
      </c>
      <c r="F33" s="210">
        <v>2</v>
      </c>
      <c r="G33" s="210">
        <v>34</v>
      </c>
      <c r="H33" s="210" t="s">
        <v>98</v>
      </c>
      <c r="I33" s="210">
        <v>27</v>
      </c>
      <c r="J33" s="210">
        <v>8</v>
      </c>
      <c r="K33" s="210" t="s">
        <v>98</v>
      </c>
      <c r="L33" s="210">
        <v>10</v>
      </c>
      <c r="M33" s="210">
        <v>2</v>
      </c>
      <c r="N33" s="210" t="s">
        <v>98</v>
      </c>
      <c r="O33" s="210">
        <v>10</v>
      </c>
      <c r="P33" s="211">
        <v>46</v>
      </c>
    </row>
    <row r="34" spans="1:16" ht="12">
      <c r="A34" s="198"/>
      <c r="B34" s="216" t="s">
        <v>436</v>
      </c>
      <c r="C34" s="209">
        <v>369</v>
      </c>
      <c r="D34" s="210">
        <v>2</v>
      </c>
      <c r="E34" s="210">
        <v>160</v>
      </c>
      <c r="F34" s="210">
        <v>3</v>
      </c>
      <c r="G34" s="210">
        <v>47</v>
      </c>
      <c r="H34" s="210" t="s">
        <v>98</v>
      </c>
      <c r="I34" s="210">
        <v>38</v>
      </c>
      <c r="J34" s="210">
        <v>5</v>
      </c>
      <c r="K34" s="210" t="s">
        <v>98</v>
      </c>
      <c r="L34" s="210">
        <v>12</v>
      </c>
      <c r="M34" s="210">
        <v>6</v>
      </c>
      <c r="N34" s="210" t="s">
        <v>98</v>
      </c>
      <c r="O34" s="210">
        <v>22</v>
      </c>
      <c r="P34" s="211">
        <v>44</v>
      </c>
    </row>
    <row r="35" spans="1:16" ht="12">
      <c r="A35" s="198"/>
      <c r="B35" s="216" t="s">
        <v>437</v>
      </c>
      <c r="C35" s="209">
        <v>508</v>
      </c>
      <c r="D35" s="210" t="s">
        <v>98</v>
      </c>
      <c r="E35" s="210">
        <v>251</v>
      </c>
      <c r="F35" s="210">
        <v>4</v>
      </c>
      <c r="G35" s="210">
        <v>61</v>
      </c>
      <c r="H35" s="210">
        <v>1</v>
      </c>
      <c r="I35" s="210">
        <v>49</v>
      </c>
      <c r="J35" s="210">
        <v>17</v>
      </c>
      <c r="K35" s="210">
        <v>4</v>
      </c>
      <c r="L35" s="210">
        <v>11</v>
      </c>
      <c r="M35" s="210">
        <v>4</v>
      </c>
      <c r="N35" s="210" t="s">
        <v>98</v>
      </c>
      <c r="O35" s="210">
        <v>28</v>
      </c>
      <c r="P35" s="211">
        <v>28</v>
      </c>
    </row>
    <row r="36" spans="1:16" ht="12">
      <c r="A36" s="198"/>
      <c r="B36" s="216" t="s">
        <v>438</v>
      </c>
      <c r="C36" s="209">
        <v>764</v>
      </c>
      <c r="D36" s="210" t="s">
        <v>98</v>
      </c>
      <c r="E36" s="210">
        <v>347</v>
      </c>
      <c r="F36" s="210">
        <v>13</v>
      </c>
      <c r="G36" s="210">
        <v>99</v>
      </c>
      <c r="H36" s="210">
        <v>1</v>
      </c>
      <c r="I36" s="210">
        <v>99</v>
      </c>
      <c r="J36" s="210">
        <v>29</v>
      </c>
      <c r="K36" s="210">
        <v>2</v>
      </c>
      <c r="L36" s="210">
        <v>11</v>
      </c>
      <c r="M36" s="210">
        <v>11</v>
      </c>
      <c r="N36" s="210">
        <v>1</v>
      </c>
      <c r="O36" s="210">
        <v>26</v>
      </c>
      <c r="P36" s="211">
        <v>33</v>
      </c>
    </row>
    <row r="37" spans="1:16" ht="12">
      <c r="A37" s="198"/>
      <c r="B37" s="216" t="s">
        <v>439</v>
      </c>
      <c r="C37" s="209">
        <v>1470</v>
      </c>
      <c r="D37" s="210">
        <v>4</v>
      </c>
      <c r="E37" s="210">
        <v>644</v>
      </c>
      <c r="F37" s="210">
        <v>16</v>
      </c>
      <c r="G37" s="210">
        <v>200</v>
      </c>
      <c r="H37" s="210">
        <v>4</v>
      </c>
      <c r="I37" s="210">
        <v>182</v>
      </c>
      <c r="J37" s="210">
        <v>86</v>
      </c>
      <c r="K37" s="210">
        <v>5</v>
      </c>
      <c r="L37" s="210">
        <v>20</v>
      </c>
      <c r="M37" s="210">
        <v>19</v>
      </c>
      <c r="N37" s="210">
        <v>2</v>
      </c>
      <c r="O37" s="210">
        <v>62</v>
      </c>
      <c r="P37" s="211">
        <v>26</v>
      </c>
    </row>
    <row r="38" spans="1:16" ht="12">
      <c r="A38" s="198"/>
      <c r="B38" s="216" t="s">
        <v>440</v>
      </c>
      <c r="C38" s="209">
        <v>2076</v>
      </c>
      <c r="D38" s="210">
        <v>3</v>
      </c>
      <c r="E38" s="210">
        <v>735</v>
      </c>
      <c r="F38" s="210">
        <v>26</v>
      </c>
      <c r="G38" s="210">
        <v>297</v>
      </c>
      <c r="H38" s="210">
        <v>7</v>
      </c>
      <c r="I38" s="210">
        <v>323</v>
      </c>
      <c r="J38" s="210">
        <v>179</v>
      </c>
      <c r="K38" s="210">
        <v>6</v>
      </c>
      <c r="L38" s="210">
        <v>18</v>
      </c>
      <c r="M38" s="210">
        <v>34</v>
      </c>
      <c r="N38" s="210">
        <v>18</v>
      </c>
      <c r="O38" s="210">
        <v>77</v>
      </c>
      <c r="P38" s="211">
        <v>17</v>
      </c>
    </row>
    <row r="39" spans="1:16" ht="12">
      <c r="A39" s="198"/>
      <c r="B39" s="216" t="s">
        <v>441</v>
      </c>
      <c r="C39" s="209">
        <v>2202</v>
      </c>
      <c r="D39" s="210">
        <v>3</v>
      </c>
      <c r="E39" s="210">
        <v>604</v>
      </c>
      <c r="F39" s="210">
        <v>31</v>
      </c>
      <c r="G39" s="210">
        <v>351</v>
      </c>
      <c r="H39" s="210">
        <v>9</v>
      </c>
      <c r="I39" s="210">
        <v>411</v>
      </c>
      <c r="J39" s="210">
        <v>226</v>
      </c>
      <c r="K39" s="210">
        <v>4</v>
      </c>
      <c r="L39" s="210">
        <v>17</v>
      </c>
      <c r="M39" s="210">
        <v>39</v>
      </c>
      <c r="N39" s="210">
        <v>37</v>
      </c>
      <c r="O39" s="210">
        <v>74</v>
      </c>
      <c r="P39" s="211">
        <v>24</v>
      </c>
    </row>
    <row r="40" spans="1:16" ht="12">
      <c r="A40" s="198"/>
      <c r="B40" s="216" t="s">
        <v>442</v>
      </c>
      <c r="C40" s="209">
        <v>2141</v>
      </c>
      <c r="D40" s="210">
        <v>7</v>
      </c>
      <c r="E40" s="210">
        <v>438</v>
      </c>
      <c r="F40" s="210">
        <v>22</v>
      </c>
      <c r="G40" s="210">
        <v>442</v>
      </c>
      <c r="H40" s="210">
        <v>18</v>
      </c>
      <c r="I40" s="210">
        <v>400</v>
      </c>
      <c r="J40" s="210">
        <v>257</v>
      </c>
      <c r="K40" s="210" t="s">
        <v>98</v>
      </c>
      <c r="L40" s="210">
        <v>9</v>
      </c>
      <c r="M40" s="210">
        <v>54</v>
      </c>
      <c r="N40" s="210">
        <v>99</v>
      </c>
      <c r="O40" s="210">
        <v>65</v>
      </c>
      <c r="P40" s="211">
        <v>11</v>
      </c>
    </row>
    <row r="41" spans="1:16" ht="12">
      <c r="A41" s="198"/>
      <c r="B41" s="216" t="s">
        <v>443</v>
      </c>
      <c r="C41" s="209">
        <v>1505</v>
      </c>
      <c r="D41" s="210">
        <v>1</v>
      </c>
      <c r="E41" s="210">
        <v>215</v>
      </c>
      <c r="F41" s="210">
        <v>8</v>
      </c>
      <c r="G41" s="210">
        <v>286</v>
      </c>
      <c r="H41" s="210">
        <v>15</v>
      </c>
      <c r="I41" s="210">
        <v>282</v>
      </c>
      <c r="J41" s="210">
        <v>235</v>
      </c>
      <c r="K41" s="210">
        <v>8</v>
      </c>
      <c r="L41" s="210" t="s">
        <v>98</v>
      </c>
      <c r="M41" s="210">
        <v>38</v>
      </c>
      <c r="N41" s="210">
        <v>162</v>
      </c>
      <c r="O41" s="210">
        <v>30</v>
      </c>
      <c r="P41" s="211">
        <v>5</v>
      </c>
    </row>
    <row r="42" spans="1:16" ht="12">
      <c r="A42" s="198"/>
      <c r="B42" s="216" t="s">
        <v>444</v>
      </c>
      <c r="C42" s="209">
        <v>565</v>
      </c>
      <c r="D42" s="210" t="s">
        <v>98</v>
      </c>
      <c r="E42" s="210">
        <v>45</v>
      </c>
      <c r="F42" s="210">
        <v>2</v>
      </c>
      <c r="G42" s="210">
        <v>88</v>
      </c>
      <c r="H42" s="210">
        <v>5</v>
      </c>
      <c r="I42" s="210">
        <v>107</v>
      </c>
      <c r="J42" s="210">
        <v>89</v>
      </c>
      <c r="K42" s="210" t="s">
        <v>98</v>
      </c>
      <c r="L42" s="210">
        <v>3</v>
      </c>
      <c r="M42" s="210">
        <v>17</v>
      </c>
      <c r="N42" s="210">
        <v>115</v>
      </c>
      <c r="O42" s="210">
        <v>10</v>
      </c>
      <c r="P42" s="211">
        <v>1</v>
      </c>
    </row>
    <row r="43" spans="1:16" ht="12">
      <c r="A43" s="198"/>
      <c r="B43" s="217" t="s">
        <v>136</v>
      </c>
      <c r="C43" s="218" t="s">
        <v>98</v>
      </c>
      <c r="D43" s="219" t="s">
        <v>98</v>
      </c>
      <c r="E43" s="219" t="s">
        <v>98</v>
      </c>
      <c r="F43" s="219" t="s">
        <v>98</v>
      </c>
      <c r="G43" s="219" t="s">
        <v>98</v>
      </c>
      <c r="H43" s="219" t="s">
        <v>98</v>
      </c>
      <c r="I43" s="219" t="s">
        <v>98</v>
      </c>
      <c r="J43" s="219" t="s">
        <v>98</v>
      </c>
      <c r="K43" s="219" t="s">
        <v>98</v>
      </c>
      <c r="L43" s="219" t="s">
        <v>98</v>
      </c>
      <c r="M43" s="219" t="s">
        <v>98</v>
      </c>
      <c r="N43" s="219" t="s">
        <v>98</v>
      </c>
      <c r="O43" s="219" t="s">
        <v>98</v>
      </c>
      <c r="P43" s="220" t="s">
        <v>98</v>
      </c>
    </row>
    <row r="44" ht="7.5" customHeight="1"/>
    <row r="45" ht="12">
      <c r="B45" s="195" t="s">
        <v>445</v>
      </c>
    </row>
    <row r="46" ht="12">
      <c r="B46" s="195" t="s">
        <v>446</v>
      </c>
    </row>
  </sheetData>
  <printOptions/>
  <pageMargins left="0.16" right="0.16" top="1" bottom="1" header="0.512" footer="0.512"/>
  <pageSetup horizontalDpi="600" verticalDpi="600" orientation="portrait" paperSize="9" scale="96" r:id="rId1"/>
</worksheet>
</file>

<file path=xl/worksheets/sheet13.xml><?xml version="1.0" encoding="utf-8"?>
<worksheet xmlns="http://schemas.openxmlformats.org/spreadsheetml/2006/main" xmlns:r="http://schemas.openxmlformats.org/officeDocument/2006/relationships">
  <sheetPr>
    <pageSetUpPr fitToPage="1"/>
  </sheetPr>
  <dimension ref="B1:Q72"/>
  <sheetViews>
    <sheetView workbookViewId="0" topLeftCell="A1">
      <selection activeCell="A1" sqref="A1"/>
    </sheetView>
  </sheetViews>
  <sheetFormatPr defaultColWidth="13.375" defaultRowHeight="13.5"/>
  <cols>
    <col min="1" max="1" width="3.75390625" style="151" customWidth="1"/>
    <col min="2" max="3" width="3.50390625" style="151" customWidth="1"/>
    <col min="4" max="4" width="21.125" style="151" customWidth="1"/>
    <col min="5" max="5" width="5.75390625" style="505" customWidth="1"/>
    <col min="6" max="7" width="6.00390625" style="505" customWidth="1"/>
    <col min="8" max="8" width="6.375" style="505" customWidth="1"/>
    <col min="9" max="9" width="5.75390625" style="505" customWidth="1"/>
    <col min="10" max="13" width="6.00390625" style="505" customWidth="1"/>
    <col min="14" max="14" width="5.875" style="505" customWidth="1"/>
    <col min="15" max="16" width="6.00390625" style="505" customWidth="1"/>
    <col min="17" max="17" width="5.875" style="505" customWidth="1"/>
    <col min="18" max="16384" width="13.375" style="151" customWidth="1"/>
  </cols>
  <sheetData>
    <row r="1" spans="2:17" ht="17.25" customHeight="1">
      <c r="B1" s="194" t="s">
        <v>936</v>
      </c>
      <c r="C1" s="169"/>
      <c r="D1" s="169"/>
      <c r="E1" s="504"/>
      <c r="F1" s="504"/>
      <c r="G1" s="504"/>
      <c r="H1" s="504"/>
      <c r="I1" s="504"/>
      <c r="J1" s="504"/>
      <c r="K1" s="504"/>
      <c r="L1" s="504"/>
      <c r="M1" s="504"/>
      <c r="N1" s="504"/>
      <c r="O1" s="504"/>
      <c r="P1" s="504"/>
      <c r="Q1" s="504"/>
    </row>
    <row r="2" spans="2:17" ht="8.25" customHeight="1" thickBot="1">
      <c r="B2" s="169"/>
      <c r="C2" s="169"/>
      <c r="D2" s="169"/>
      <c r="E2" s="504"/>
      <c r="F2" s="504"/>
      <c r="I2" s="504"/>
      <c r="J2" s="504"/>
      <c r="K2" s="504"/>
      <c r="L2" s="506"/>
      <c r="M2" s="506"/>
      <c r="N2" s="506"/>
      <c r="O2" s="504"/>
      <c r="P2" s="507"/>
      <c r="Q2" s="504"/>
    </row>
    <row r="3" spans="2:17" ht="14.25" customHeight="1">
      <c r="B3" s="648" t="s">
        <v>447</v>
      </c>
      <c r="C3" s="649"/>
      <c r="D3" s="650"/>
      <c r="E3" s="508" t="s">
        <v>152</v>
      </c>
      <c r="F3" s="509" t="s">
        <v>448</v>
      </c>
      <c r="G3" s="509" t="s">
        <v>449</v>
      </c>
      <c r="H3" s="510" t="s">
        <v>450</v>
      </c>
      <c r="I3" s="509" t="s">
        <v>451</v>
      </c>
      <c r="J3" s="509" t="s">
        <v>452</v>
      </c>
      <c r="K3" s="509" t="s">
        <v>453</v>
      </c>
      <c r="L3" s="509" t="s">
        <v>454</v>
      </c>
      <c r="M3" s="509" t="s">
        <v>455</v>
      </c>
      <c r="N3" s="509" t="s">
        <v>456</v>
      </c>
      <c r="O3" s="509" t="s">
        <v>422</v>
      </c>
      <c r="P3" s="509" t="s">
        <v>423</v>
      </c>
      <c r="Q3" s="511" t="s">
        <v>424</v>
      </c>
    </row>
    <row r="4" spans="2:17" s="230" customFormat="1" ht="12.75" customHeight="1">
      <c r="B4" s="645" t="s">
        <v>457</v>
      </c>
      <c r="C4" s="646"/>
      <c r="D4" s="647"/>
      <c r="E4" s="514" t="s">
        <v>458</v>
      </c>
      <c r="F4" s="514" t="s">
        <v>458</v>
      </c>
      <c r="G4" s="514" t="s">
        <v>458</v>
      </c>
      <c r="H4" s="514" t="s">
        <v>458</v>
      </c>
      <c r="I4" s="514" t="s">
        <v>458</v>
      </c>
      <c r="J4" s="514" t="s">
        <v>458</v>
      </c>
      <c r="K4" s="514" t="s">
        <v>458</v>
      </c>
      <c r="L4" s="514" t="s">
        <v>458</v>
      </c>
      <c r="M4" s="514" t="s">
        <v>458</v>
      </c>
      <c r="N4" s="514" t="s">
        <v>458</v>
      </c>
      <c r="O4" s="514" t="s">
        <v>458</v>
      </c>
      <c r="P4" s="514" t="s">
        <v>458</v>
      </c>
      <c r="Q4" s="515" t="s">
        <v>458</v>
      </c>
    </row>
    <row r="5" spans="2:17" ht="12.75" customHeight="1">
      <c r="B5" s="516"/>
      <c r="C5" s="232" t="s">
        <v>459</v>
      </c>
      <c r="D5" s="517"/>
      <c r="E5" s="514" t="s">
        <v>458</v>
      </c>
      <c r="F5" s="518" t="s">
        <v>508</v>
      </c>
      <c r="G5" s="518" t="s">
        <v>460</v>
      </c>
      <c r="H5" s="519" t="s">
        <v>460</v>
      </c>
      <c r="I5" s="518" t="s">
        <v>460</v>
      </c>
      <c r="J5" s="518" t="s">
        <v>460</v>
      </c>
      <c r="K5" s="518" t="s">
        <v>460</v>
      </c>
      <c r="L5" s="518" t="s">
        <v>460</v>
      </c>
      <c r="M5" s="518" t="s">
        <v>460</v>
      </c>
      <c r="N5" s="518" t="s">
        <v>460</v>
      </c>
      <c r="O5" s="518" t="s">
        <v>460</v>
      </c>
      <c r="P5" s="518" t="s">
        <v>460</v>
      </c>
      <c r="Q5" s="520" t="s">
        <v>460</v>
      </c>
    </row>
    <row r="6" spans="2:17" ht="12.75" customHeight="1">
      <c r="B6" s="516"/>
      <c r="C6" s="232" t="s">
        <v>461</v>
      </c>
      <c r="D6" s="517"/>
      <c r="E6" s="514" t="s">
        <v>458</v>
      </c>
      <c r="F6" s="518" t="s">
        <v>508</v>
      </c>
      <c r="G6" s="518" t="s">
        <v>460</v>
      </c>
      <c r="H6" s="519" t="s">
        <v>460</v>
      </c>
      <c r="I6" s="518" t="s">
        <v>460</v>
      </c>
      <c r="J6" s="518" t="s">
        <v>460</v>
      </c>
      <c r="K6" s="518" t="s">
        <v>460</v>
      </c>
      <c r="L6" s="518" t="s">
        <v>460</v>
      </c>
      <c r="M6" s="518" t="s">
        <v>460</v>
      </c>
      <c r="N6" s="518" t="s">
        <v>460</v>
      </c>
      <c r="O6" s="518" t="s">
        <v>460</v>
      </c>
      <c r="P6" s="518" t="s">
        <v>460</v>
      </c>
      <c r="Q6" s="520" t="s">
        <v>460</v>
      </c>
    </row>
    <row r="7" spans="2:17" ht="12.75" customHeight="1">
      <c r="B7" s="516"/>
      <c r="C7" s="232" t="s">
        <v>509</v>
      </c>
      <c r="D7" s="517"/>
      <c r="E7" s="514" t="s">
        <v>458</v>
      </c>
      <c r="F7" s="518" t="s">
        <v>508</v>
      </c>
      <c r="G7" s="518" t="s">
        <v>460</v>
      </c>
      <c r="H7" s="519" t="s">
        <v>460</v>
      </c>
      <c r="I7" s="518" t="s">
        <v>460</v>
      </c>
      <c r="J7" s="518" t="s">
        <v>460</v>
      </c>
      <c r="K7" s="518" t="s">
        <v>460</v>
      </c>
      <c r="L7" s="518" t="s">
        <v>460</v>
      </c>
      <c r="M7" s="518" t="s">
        <v>460</v>
      </c>
      <c r="N7" s="518" t="s">
        <v>460</v>
      </c>
      <c r="O7" s="518" t="s">
        <v>460</v>
      </c>
      <c r="P7" s="518" t="s">
        <v>460</v>
      </c>
      <c r="Q7" s="520" t="s">
        <v>460</v>
      </c>
    </row>
    <row r="8" spans="2:17" ht="12.75" customHeight="1">
      <c r="B8" s="516"/>
      <c r="C8" s="232" t="s">
        <v>462</v>
      </c>
      <c r="D8" s="517"/>
      <c r="E8" s="514" t="s">
        <v>458</v>
      </c>
      <c r="F8" s="518" t="s">
        <v>510</v>
      </c>
      <c r="G8" s="518" t="s">
        <v>460</v>
      </c>
      <c r="H8" s="519" t="s">
        <v>460</v>
      </c>
      <c r="I8" s="518" t="s">
        <v>460</v>
      </c>
      <c r="J8" s="518" t="s">
        <v>460</v>
      </c>
      <c r="K8" s="518" t="s">
        <v>460</v>
      </c>
      <c r="L8" s="518" t="s">
        <v>460</v>
      </c>
      <c r="M8" s="518" t="s">
        <v>460</v>
      </c>
      <c r="N8" s="518" t="s">
        <v>460</v>
      </c>
      <c r="O8" s="518" t="s">
        <v>460</v>
      </c>
      <c r="P8" s="518" t="s">
        <v>460</v>
      </c>
      <c r="Q8" s="520" t="s">
        <v>460</v>
      </c>
    </row>
    <row r="9" spans="2:17" ht="12.75" customHeight="1">
      <c r="B9" s="516"/>
      <c r="C9" s="232" t="s">
        <v>463</v>
      </c>
      <c r="D9" s="517"/>
      <c r="E9" s="514" t="s">
        <v>458</v>
      </c>
      <c r="F9" s="518" t="s">
        <v>511</v>
      </c>
      <c r="G9" s="518" t="s">
        <v>460</v>
      </c>
      <c r="H9" s="519" t="s">
        <v>460</v>
      </c>
      <c r="I9" s="518" t="s">
        <v>460</v>
      </c>
      <c r="J9" s="518" t="s">
        <v>460</v>
      </c>
      <c r="K9" s="518" t="s">
        <v>460</v>
      </c>
      <c r="L9" s="518" t="s">
        <v>460</v>
      </c>
      <c r="M9" s="518" t="s">
        <v>460</v>
      </c>
      <c r="N9" s="518" t="s">
        <v>460</v>
      </c>
      <c r="O9" s="518" t="s">
        <v>460</v>
      </c>
      <c r="P9" s="518" t="s">
        <v>460</v>
      </c>
      <c r="Q9" s="520" t="s">
        <v>460</v>
      </c>
    </row>
    <row r="10" spans="2:17" s="230" customFormat="1" ht="12.75" customHeight="1">
      <c r="B10" s="645" t="s">
        <v>464</v>
      </c>
      <c r="C10" s="646"/>
      <c r="D10" s="647"/>
      <c r="E10" s="514">
        <v>2</v>
      </c>
      <c r="F10" s="514" t="s">
        <v>458</v>
      </c>
      <c r="G10" s="514" t="s">
        <v>458</v>
      </c>
      <c r="H10" s="514">
        <v>1</v>
      </c>
      <c r="I10" s="514" t="s">
        <v>458</v>
      </c>
      <c r="J10" s="514" t="s">
        <v>458</v>
      </c>
      <c r="K10" s="514" t="s">
        <v>458</v>
      </c>
      <c r="L10" s="514" t="s">
        <v>458</v>
      </c>
      <c r="M10" s="514" t="s">
        <v>458</v>
      </c>
      <c r="N10" s="514" t="s">
        <v>458</v>
      </c>
      <c r="O10" s="514">
        <v>1</v>
      </c>
      <c r="P10" s="514" t="s">
        <v>458</v>
      </c>
      <c r="Q10" s="521" t="s">
        <v>458</v>
      </c>
    </row>
    <row r="11" spans="2:17" ht="12.75" customHeight="1">
      <c r="B11" s="516"/>
      <c r="C11" s="232" t="s">
        <v>465</v>
      </c>
      <c r="D11" s="517"/>
      <c r="E11" s="514" t="s">
        <v>458</v>
      </c>
      <c r="F11" s="518" t="s">
        <v>512</v>
      </c>
      <c r="G11" s="518" t="s">
        <v>512</v>
      </c>
      <c r="H11" s="518" t="s">
        <v>512</v>
      </c>
      <c r="I11" s="518" t="s">
        <v>512</v>
      </c>
      <c r="J11" s="518" t="s">
        <v>512</v>
      </c>
      <c r="K11" s="518" t="s">
        <v>512</v>
      </c>
      <c r="L11" s="518" t="s">
        <v>512</v>
      </c>
      <c r="M11" s="518" t="s">
        <v>512</v>
      </c>
      <c r="N11" s="518" t="s">
        <v>512</v>
      </c>
      <c r="O11" s="518" t="s">
        <v>512</v>
      </c>
      <c r="P11" s="518" t="s">
        <v>512</v>
      </c>
      <c r="Q11" s="520" t="s">
        <v>512</v>
      </c>
    </row>
    <row r="12" spans="2:17" ht="12.75" customHeight="1">
      <c r="B12" s="516"/>
      <c r="C12" s="232" t="s">
        <v>513</v>
      </c>
      <c r="D12" s="517"/>
      <c r="E12" s="514" t="s">
        <v>458</v>
      </c>
      <c r="F12" s="518" t="s">
        <v>512</v>
      </c>
      <c r="G12" s="518" t="s">
        <v>512</v>
      </c>
      <c r="H12" s="518" t="s">
        <v>512</v>
      </c>
      <c r="I12" s="518" t="s">
        <v>512</v>
      </c>
      <c r="J12" s="518" t="s">
        <v>512</v>
      </c>
      <c r="K12" s="518" t="s">
        <v>512</v>
      </c>
      <c r="L12" s="518" t="s">
        <v>512</v>
      </c>
      <c r="M12" s="518" t="s">
        <v>512</v>
      </c>
      <c r="N12" s="518" t="s">
        <v>512</v>
      </c>
      <c r="O12" s="518" t="s">
        <v>512</v>
      </c>
      <c r="P12" s="518" t="s">
        <v>512</v>
      </c>
      <c r="Q12" s="520" t="s">
        <v>512</v>
      </c>
    </row>
    <row r="13" spans="2:17" ht="12.75" customHeight="1">
      <c r="B13" s="516"/>
      <c r="C13" s="232" t="s">
        <v>466</v>
      </c>
      <c r="D13" s="517"/>
      <c r="E13" s="514">
        <v>1</v>
      </c>
      <c r="F13" s="518" t="s">
        <v>514</v>
      </c>
      <c r="G13" s="518" t="s">
        <v>514</v>
      </c>
      <c r="H13" s="519">
        <v>1</v>
      </c>
      <c r="I13" s="518" t="s">
        <v>514</v>
      </c>
      <c r="J13" s="518" t="s">
        <v>514</v>
      </c>
      <c r="K13" s="518" t="s">
        <v>514</v>
      </c>
      <c r="L13" s="518" t="s">
        <v>514</v>
      </c>
      <c r="M13" s="518" t="s">
        <v>514</v>
      </c>
      <c r="N13" s="518" t="s">
        <v>514</v>
      </c>
      <c r="O13" s="518" t="s">
        <v>514</v>
      </c>
      <c r="P13" s="518" t="s">
        <v>514</v>
      </c>
      <c r="Q13" s="520" t="s">
        <v>514</v>
      </c>
    </row>
    <row r="14" spans="2:17" ht="12.75" customHeight="1">
      <c r="B14" s="516"/>
      <c r="C14" s="232" t="s">
        <v>515</v>
      </c>
      <c r="D14" s="517"/>
      <c r="E14" s="514" t="s">
        <v>458</v>
      </c>
      <c r="F14" s="518" t="s">
        <v>514</v>
      </c>
      <c r="G14" s="518" t="s">
        <v>514</v>
      </c>
      <c r="H14" s="518" t="s">
        <v>514</v>
      </c>
      <c r="I14" s="518" t="s">
        <v>514</v>
      </c>
      <c r="J14" s="518" t="s">
        <v>514</v>
      </c>
      <c r="K14" s="518" t="s">
        <v>514</v>
      </c>
      <c r="L14" s="518" t="s">
        <v>514</v>
      </c>
      <c r="M14" s="518" t="s">
        <v>514</v>
      </c>
      <c r="N14" s="518" t="s">
        <v>514</v>
      </c>
      <c r="O14" s="518" t="s">
        <v>514</v>
      </c>
      <c r="P14" s="518" t="s">
        <v>514</v>
      </c>
      <c r="Q14" s="520" t="s">
        <v>514</v>
      </c>
    </row>
    <row r="15" spans="2:17" ht="12.75" customHeight="1">
      <c r="B15" s="516"/>
      <c r="C15" s="232" t="s">
        <v>468</v>
      </c>
      <c r="D15" s="517"/>
      <c r="E15" s="514">
        <v>1</v>
      </c>
      <c r="F15" s="518" t="s">
        <v>516</v>
      </c>
      <c r="G15" s="518" t="s">
        <v>516</v>
      </c>
      <c r="H15" s="518" t="s">
        <v>516</v>
      </c>
      <c r="I15" s="518" t="s">
        <v>516</v>
      </c>
      <c r="J15" s="518" t="s">
        <v>516</v>
      </c>
      <c r="K15" s="518" t="s">
        <v>516</v>
      </c>
      <c r="L15" s="518" t="s">
        <v>516</v>
      </c>
      <c r="M15" s="518" t="s">
        <v>516</v>
      </c>
      <c r="N15" s="518" t="s">
        <v>516</v>
      </c>
      <c r="O15" s="518">
        <v>1</v>
      </c>
      <c r="P15" s="518" t="s">
        <v>516</v>
      </c>
      <c r="Q15" s="520" t="s">
        <v>516</v>
      </c>
    </row>
    <row r="16" spans="2:17" ht="12.75" customHeight="1">
      <c r="B16" s="516"/>
      <c r="C16" s="232" t="s">
        <v>517</v>
      </c>
      <c r="D16" s="517"/>
      <c r="E16" s="514" t="s">
        <v>458</v>
      </c>
      <c r="F16" s="518" t="s">
        <v>516</v>
      </c>
      <c r="G16" s="518" t="s">
        <v>516</v>
      </c>
      <c r="H16" s="518" t="s">
        <v>516</v>
      </c>
      <c r="I16" s="518" t="s">
        <v>516</v>
      </c>
      <c r="J16" s="518" t="s">
        <v>516</v>
      </c>
      <c r="K16" s="518" t="s">
        <v>516</v>
      </c>
      <c r="L16" s="518" t="s">
        <v>516</v>
      </c>
      <c r="M16" s="518" t="s">
        <v>516</v>
      </c>
      <c r="N16" s="518" t="s">
        <v>516</v>
      </c>
      <c r="O16" s="518" t="s">
        <v>516</v>
      </c>
      <c r="P16" s="518" t="s">
        <v>516</v>
      </c>
      <c r="Q16" s="520" t="s">
        <v>516</v>
      </c>
    </row>
    <row r="17" spans="2:17" s="230" customFormat="1" ht="12.75" customHeight="1">
      <c r="B17" s="645" t="s">
        <v>469</v>
      </c>
      <c r="C17" s="646"/>
      <c r="D17" s="647"/>
      <c r="E17" s="514">
        <v>23</v>
      </c>
      <c r="F17" s="522">
        <v>1</v>
      </c>
      <c r="G17" s="522" t="s">
        <v>458</v>
      </c>
      <c r="H17" s="523" t="s">
        <v>458</v>
      </c>
      <c r="I17" s="522" t="s">
        <v>458</v>
      </c>
      <c r="J17" s="522" t="s">
        <v>458</v>
      </c>
      <c r="K17" s="522">
        <v>1</v>
      </c>
      <c r="L17" s="522">
        <v>10</v>
      </c>
      <c r="M17" s="522">
        <v>7</v>
      </c>
      <c r="N17" s="522">
        <v>1</v>
      </c>
      <c r="O17" s="522">
        <v>2</v>
      </c>
      <c r="P17" s="522" t="s">
        <v>458</v>
      </c>
      <c r="Q17" s="524">
        <v>1</v>
      </c>
    </row>
    <row r="18" spans="2:17" ht="12.75" customHeight="1">
      <c r="B18" s="516"/>
      <c r="C18" s="232" t="s">
        <v>518</v>
      </c>
      <c r="D18" s="517"/>
      <c r="E18" s="514">
        <v>23</v>
      </c>
      <c r="F18" s="518">
        <v>1</v>
      </c>
      <c r="G18" s="518" t="s">
        <v>514</v>
      </c>
      <c r="H18" s="518" t="s">
        <v>514</v>
      </c>
      <c r="I18" s="518" t="s">
        <v>514</v>
      </c>
      <c r="J18" s="518" t="s">
        <v>514</v>
      </c>
      <c r="K18" s="518">
        <v>1</v>
      </c>
      <c r="L18" s="518">
        <v>10</v>
      </c>
      <c r="M18" s="518">
        <v>7</v>
      </c>
      <c r="N18" s="518">
        <v>1</v>
      </c>
      <c r="O18" s="518">
        <v>2</v>
      </c>
      <c r="P18" s="518" t="s">
        <v>514</v>
      </c>
      <c r="Q18" s="520">
        <v>1</v>
      </c>
    </row>
    <row r="19" spans="2:17" s="230" customFormat="1" ht="12.75" customHeight="1">
      <c r="B19" s="645" t="s">
        <v>470</v>
      </c>
      <c r="C19" s="646"/>
      <c r="D19" s="647"/>
      <c r="E19" s="514">
        <v>33</v>
      </c>
      <c r="F19" s="522">
        <v>1</v>
      </c>
      <c r="G19" s="522">
        <v>2</v>
      </c>
      <c r="H19" s="523">
        <v>3</v>
      </c>
      <c r="I19" s="522">
        <v>2</v>
      </c>
      <c r="J19" s="522">
        <v>7</v>
      </c>
      <c r="K19" s="522">
        <v>2</v>
      </c>
      <c r="L19" s="522">
        <v>2</v>
      </c>
      <c r="M19" s="522">
        <v>2</v>
      </c>
      <c r="N19" s="522">
        <v>1</v>
      </c>
      <c r="O19" s="522">
        <v>1</v>
      </c>
      <c r="P19" s="522">
        <v>1</v>
      </c>
      <c r="Q19" s="524">
        <v>9</v>
      </c>
    </row>
    <row r="20" spans="2:17" ht="12.75" customHeight="1">
      <c r="B20" s="516"/>
      <c r="C20" s="232" t="s">
        <v>471</v>
      </c>
      <c r="D20" s="517"/>
      <c r="E20" s="514">
        <v>5</v>
      </c>
      <c r="F20" s="518" t="s">
        <v>519</v>
      </c>
      <c r="G20" s="518" t="s">
        <v>519</v>
      </c>
      <c r="H20" s="519">
        <v>1</v>
      </c>
      <c r="I20" s="518" t="s">
        <v>519</v>
      </c>
      <c r="J20" s="518" t="s">
        <v>519</v>
      </c>
      <c r="K20" s="518" t="s">
        <v>519</v>
      </c>
      <c r="L20" s="518" t="s">
        <v>519</v>
      </c>
      <c r="M20" s="518">
        <v>1</v>
      </c>
      <c r="N20" s="518" t="s">
        <v>519</v>
      </c>
      <c r="O20" s="518" t="s">
        <v>519</v>
      </c>
      <c r="P20" s="518" t="s">
        <v>519</v>
      </c>
      <c r="Q20" s="520">
        <v>3</v>
      </c>
    </row>
    <row r="21" spans="2:17" ht="12.75" customHeight="1">
      <c r="B21" s="516"/>
      <c r="C21" s="232" t="s">
        <v>472</v>
      </c>
      <c r="D21" s="517"/>
      <c r="E21" s="514">
        <v>5</v>
      </c>
      <c r="F21" s="518" t="s">
        <v>520</v>
      </c>
      <c r="G21" s="518">
        <v>1</v>
      </c>
      <c r="H21" s="518" t="s">
        <v>520</v>
      </c>
      <c r="I21" s="518" t="s">
        <v>520</v>
      </c>
      <c r="J21" s="518" t="s">
        <v>520</v>
      </c>
      <c r="K21" s="518" t="s">
        <v>520</v>
      </c>
      <c r="L21" s="518" t="s">
        <v>520</v>
      </c>
      <c r="M21" s="518" t="s">
        <v>520</v>
      </c>
      <c r="N21" s="518" t="s">
        <v>520</v>
      </c>
      <c r="O21" s="518" t="s">
        <v>520</v>
      </c>
      <c r="P21" s="518" t="s">
        <v>520</v>
      </c>
      <c r="Q21" s="520">
        <v>4</v>
      </c>
    </row>
    <row r="22" spans="2:17" ht="12.75" customHeight="1">
      <c r="B22" s="516"/>
      <c r="C22" s="232" t="s">
        <v>521</v>
      </c>
      <c r="D22" s="517"/>
      <c r="E22" s="514" t="s">
        <v>458</v>
      </c>
      <c r="F22" s="518" t="s">
        <v>520</v>
      </c>
      <c r="G22" s="518" t="s">
        <v>520</v>
      </c>
      <c r="H22" s="518" t="s">
        <v>520</v>
      </c>
      <c r="I22" s="518" t="s">
        <v>520</v>
      </c>
      <c r="J22" s="518" t="s">
        <v>520</v>
      </c>
      <c r="K22" s="518" t="s">
        <v>520</v>
      </c>
      <c r="L22" s="518" t="s">
        <v>520</v>
      </c>
      <c r="M22" s="518" t="s">
        <v>520</v>
      </c>
      <c r="N22" s="518" t="s">
        <v>520</v>
      </c>
      <c r="O22" s="518" t="s">
        <v>520</v>
      </c>
      <c r="P22" s="518" t="s">
        <v>520</v>
      </c>
      <c r="Q22" s="520" t="s">
        <v>520</v>
      </c>
    </row>
    <row r="23" spans="2:17" ht="12.75" customHeight="1">
      <c r="B23" s="516"/>
      <c r="C23" s="232" t="s">
        <v>473</v>
      </c>
      <c r="D23" s="517"/>
      <c r="E23" s="514">
        <v>2</v>
      </c>
      <c r="F23" s="518" t="s">
        <v>467</v>
      </c>
      <c r="G23" s="518">
        <v>1</v>
      </c>
      <c r="H23" s="518" t="s">
        <v>467</v>
      </c>
      <c r="I23" s="518" t="s">
        <v>467</v>
      </c>
      <c r="J23" s="518" t="s">
        <v>467</v>
      </c>
      <c r="K23" s="518" t="s">
        <v>467</v>
      </c>
      <c r="L23" s="518" t="s">
        <v>467</v>
      </c>
      <c r="M23" s="518" t="s">
        <v>467</v>
      </c>
      <c r="N23" s="518" t="s">
        <v>467</v>
      </c>
      <c r="O23" s="518" t="s">
        <v>467</v>
      </c>
      <c r="P23" s="518" t="s">
        <v>467</v>
      </c>
      <c r="Q23" s="520">
        <v>1</v>
      </c>
    </row>
    <row r="24" spans="2:17" ht="12.75" customHeight="1">
      <c r="B24" s="516"/>
      <c r="C24" s="232" t="s">
        <v>474</v>
      </c>
      <c r="D24" s="517"/>
      <c r="E24" s="514" t="s">
        <v>458</v>
      </c>
      <c r="F24" s="518" t="s">
        <v>508</v>
      </c>
      <c r="G24" s="518" t="s">
        <v>508</v>
      </c>
      <c r="H24" s="518" t="s">
        <v>508</v>
      </c>
      <c r="I24" s="518" t="s">
        <v>508</v>
      </c>
      <c r="J24" s="518" t="s">
        <v>508</v>
      </c>
      <c r="K24" s="518" t="s">
        <v>508</v>
      </c>
      <c r="L24" s="518" t="s">
        <v>508</v>
      </c>
      <c r="M24" s="518" t="s">
        <v>508</v>
      </c>
      <c r="N24" s="518" t="s">
        <v>508</v>
      </c>
      <c r="O24" s="518" t="s">
        <v>508</v>
      </c>
      <c r="P24" s="518" t="s">
        <v>508</v>
      </c>
      <c r="Q24" s="520"/>
    </row>
    <row r="25" spans="2:17" ht="12.75" customHeight="1">
      <c r="B25" s="516"/>
      <c r="C25" s="232" t="s">
        <v>475</v>
      </c>
      <c r="D25" s="517"/>
      <c r="E25" s="514">
        <v>4</v>
      </c>
      <c r="F25" s="518" t="s">
        <v>489</v>
      </c>
      <c r="G25" s="518" t="s">
        <v>489</v>
      </c>
      <c r="H25" s="519">
        <v>2</v>
      </c>
      <c r="I25" s="518" t="s">
        <v>489</v>
      </c>
      <c r="J25" s="518">
        <v>1</v>
      </c>
      <c r="K25" s="518" t="s">
        <v>489</v>
      </c>
      <c r="L25" s="518" t="s">
        <v>489</v>
      </c>
      <c r="M25" s="518" t="s">
        <v>489</v>
      </c>
      <c r="N25" s="518" t="s">
        <v>489</v>
      </c>
      <c r="O25" s="518" t="s">
        <v>489</v>
      </c>
      <c r="P25" s="518" t="s">
        <v>489</v>
      </c>
      <c r="Q25" s="520">
        <v>1</v>
      </c>
    </row>
    <row r="26" spans="2:17" ht="12.75" customHeight="1">
      <c r="B26" s="516"/>
      <c r="C26" s="232" t="s">
        <v>476</v>
      </c>
      <c r="D26" s="517"/>
      <c r="E26" s="514" t="s">
        <v>458</v>
      </c>
      <c r="F26" s="518" t="s">
        <v>489</v>
      </c>
      <c r="G26" s="518" t="s">
        <v>489</v>
      </c>
      <c r="H26" s="518" t="s">
        <v>489</v>
      </c>
      <c r="I26" s="518" t="s">
        <v>489</v>
      </c>
      <c r="J26" s="518" t="s">
        <v>489</v>
      </c>
      <c r="K26" s="518" t="s">
        <v>489</v>
      </c>
      <c r="L26" s="518" t="s">
        <v>489</v>
      </c>
      <c r="M26" s="518" t="s">
        <v>489</v>
      </c>
      <c r="N26" s="518" t="s">
        <v>489</v>
      </c>
      <c r="O26" s="518" t="s">
        <v>489</v>
      </c>
      <c r="P26" s="518" t="s">
        <v>489</v>
      </c>
      <c r="Q26" s="520" t="s">
        <v>489</v>
      </c>
    </row>
    <row r="27" spans="2:17" ht="12.75" customHeight="1">
      <c r="B27" s="516"/>
      <c r="C27" s="232" t="s">
        <v>477</v>
      </c>
      <c r="D27" s="517"/>
      <c r="E27" s="514" t="s">
        <v>458</v>
      </c>
      <c r="F27" s="518" t="s">
        <v>510</v>
      </c>
      <c r="G27" s="518" t="s">
        <v>510</v>
      </c>
      <c r="H27" s="518" t="s">
        <v>510</v>
      </c>
      <c r="I27" s="518" t="s">
        <v>510</v>
      </c>
      <c r="J27" s="518" t="s">
        <v>510</v>
      </c>
      <c r="K27" s="518" t="s">
        <v>510</v>
      </c>
      <c r="L27" s="518" t="s">
        <v>510</v>
      </c>
      <c r="M27" s="518" t="s">
        <v>510</v>
      </c>
      <c r="N27" s="518" t="s">
        <v>510</v>
      </c>
      <c r="O27" s="518" t="s">
        <v>510</v>
      </c>
      <c r="P27" s="518" t="s">
        <v>510</v>
      </c>
      <c r="Q27" s="520" t="s">
        <v>510</v>
      </c>
    </row>
    <row r="28" spans="2:17" ht="12.75" customHeight="1">
      <c r="B28" s="516"/>
      <c r="C28" s="232" t="s">
        <v>478</v>
      </c>
      <c r="D28" s="517"/>
      <c r="E28" s="514" t="s">
        <v>458</v>
      </c>
      <c r="F28" s="518" t="s">
        <v>522</v>
      </c>
      <c r="G28" s="518" t="s">
        <v>522</v>
      </c>
      <c r="H28" s="518" t="s">
        <v>522</v>
      </c>
      <c r="I28" s="518" t="s">
        <v>522</v>
      </c>
      <c r="J28" s="518" t="s">
        <v>522</v>
      </c>
      <c r="K28" s="518" t="s">
        <v>522</v>
      </c>
      <c r="L28" s="518" t="s">
        <v>522</v>
      </c>
      <c r="M28" s="518" t="s">
        <v>522</v>
      </c>
      <c r="N28" s="518" t="s">
        <v>522</v>
      </c>
      <c r="O28" s="518" t="s">
        <v>522</v>
      </c>
      <c r="P28" s="518" t="s">
        <v>522</v>
      </c>
      <c r="Q28" s="520" t="s">
        <v>522</v>
      </c>
    </row>
    <row r="29" spans="2:17" ht="12.75" customHeight="1">
      <c r="B29" s="516"/>
      <c r="C29" s="232" t="s">
        <v>479</v>
      </c>
      <c r="D29" s="517"/>
      <c r="E29" s="514" t="s">
        <v>458</v>
      </c>
      <c r="F29" s="518" t="s">
        <v>511</v>
      </c>
      <c r="G29" s="518" t="s">
        <v>511</v>
      </c>
      <c r="H29" s="518" t="s">
        <v>511</v>
      </c>
      <c r="I29" s="518" t="s">
        <v>511</v>
      </c>
      <c r="J29" s="518" t="s">
        <v>511</v>
      </c>
      <c r="K29" s="518" t="s">
        <v>511</v>
      </c>
      <c r="L29" s="518" t="s">
        <v>511</v>
      </c>
      <c r="M29" s="518" t="s">
        <v>511</v>
      </c>
      <c r="N29" s="518" t="s">
        <v>511</v>
      </c>
      <c r="O29" s="518" t="s">
        <v>511</v>
      </c>
      <c r="P29" s="518" t="s">
        <v>511</v>
      </c>
      <c r="Q29" s="520" t="s">
        <v>511</v>
      </c>
    </row>
    <row r="30" spans="2:17" ht="12.75" customHeight="1">
      <c r="B30" s="516"/>
      <c r="C30" s="232" t="s">
        <v>480</v>
      </c>
      <c r="D30" s="517"/>
      <c r="E30" s="514" t="s">
        <v>458</v>
      </c>
      <c r="F30" s="518" t="s">
        <v>489</v>
      </c>
      <c r="G30" s="518" t="s">
        <v>489</v>
      </c>
      <c r="H30" s="518" t="s">
        <v>489</v>
      </c>
      <c r="I30" s="518" t="s">
        <v>489</v>
      </c>
      <c r="J30" s="518" t="s">
        <v>489</v>
      </c>
      <c r="K30" s="518" t="s">
        <v>489</v>
      </c>
      <c r="L30" s="518" t="s">
        <v>489</v>
      </c>
      <c r="M30" s="518" t="s">
        <v>489</v>
      </c>
      <c r="N30" s="518" t="s">
        <v>489</v>
      </c>
      <c r="O30" s="518" t="s">
        <v>489</v>
      </c>
      <c r="P30" s="518" t="s">
        <v>489</v>
      </c>
      <c r="Q30" s="520" t="s">
        <v>489</v>
      </c>
    </row>
    <row r="31" spans="2:17" ht="12.75" customHeight="1">
      <c r="B31" s="516"/>
      <c r="C31" s="232" t="s">
        <v>481</v>
      </c>
      <c r="D31" s="517"/>
      <c r="E31" s="514" t="s">
        <v>458</v>
      </c>
      <c r="F31" s="518" t="s">
        <v>508</v>
      </c>
      <c r="G31" s="518" t="s">
        <v>508</v>
      </c>
      <c r="H31" s="518" t="s">
        <v>508</v>
      </c>
      <c r="I31" s="518" t="s">
        <v>508</v>
      </c>
      <c r="J31" s="518" t="s">
        <v>508</v>
      </c>
      <c r="K31" s="518" t="s">
        <v>508</v>
      </c>
      <c r="L31" s="518" t="s">
        <v>508</v>
      </c>
      <c r="M31" s="518" t="s">
        <v>508</v>
      </c>
      <c r="N31" s="518" t="s">
        <v>508</v>
      </c>
      <c r="O31" s="518" t="s">
        <v>508</v>
      </c>
      <c r="P31" s="518" t="s">
        <v>508</v>
      </c>
      <c r="Q31" s="520" t="s">
        <v>508</v>
      </c>
    </row>
    <row r="32" spans="2:17" ht="12.75" customHeight="1">
      <c r="B32" s="516"/>
      <c r="C32" s="232" t="s">
        <v>482</v>
      </c>
      <c r="D32" s="517"/>
      <c r="E32" s="514">
        <v>1</v>
      </c>
      <c r="F32" s="518" t="s">
        <v>510</v>
      </c>
      <c r="G32" s="518" t="s">
        <v>510</v>
      </c>
      <c r="H32" s="518" t="s">
        <v>510</v>
      </c>
      <c r="I32" s="518">
        <v>1</v>
      </c>
      <c r="J32" s="518" t="s">
        <v>510</v>
      </c>
      <c r="K32" s="518" t="s">
        <v>510</v>
      </c>
      <c r="L32" s="518" t="s">
        <v>510</v>
      </c>
      <c r="M32" s="518" t="s">
        <v>510</v>
      </c>
      <c r="N32" s="518" t="s">
        <v>510</v>
      </c>
      <c r="O32" s="518" t="s">
        <v>510</v>
      </c>
      <c r="P32" s="518" t="s">
        <v>510</v>
      </c>
      <c r="Q32" s="520" t="s">
        <v>510</v>
      </c>
    </row>
    <row r="33" spans="2:17" ht="12.75" customHeight="1">
      <c r="B33" s="516"/>
      <c r="C33" s="232" t="s">
        <v>483</v>
      </c>
      <c r="D33" s="517"/>
      <c r="E33" s="514" t="s">
        <v>458</v>
      </c>
      <c r="F33" s="518" t="s">
        <v>523</v>
      </c>
      <c r="G33" s="518" t="s">
        <v>523</v>
      </c>
      <c r="H33" s="518" t="s">
        <v>523</v>
      </c>
      <c r="I33" s="518" t="s">
        <v>523</v>
      </c>
      <c r="J33" s="518" t="s">
        <v>523</v>
      </c>
      <c r="K33" s="518" t="s">
        <v>523</v>
      </c>
      <c r="L33" s="518" t="s">
        <v>523</v>
      </c>
      <c r="M33" s="518" t="s">
        <v>523</v>
      </c>
      <c r="N33" s="518" t="s">
        <v>523</v>
      </c>
      <c r="O33" s="518" t="s">
        <v>523</v>
      </c>
      <c r="P33" s="518" t="s">
        <v>523</v>
      </c>
      <c r="Q33" s="520" t="s">
        <v>523</v>
      </c>
    </row>
    <row r="34" spans="2:17" ht="12.75" customHeight="1">
      <c r="B34" s="516"/>
      <c r="C34" s="232" t="s">
        <v>485</v>
      </c>
      <c r="D34" s="517"/>
      <c r="E34" s="514" t="s">
        <v>458</v>
      </c>
      <c r="F34" s="518" t="s">
        <v>508</v>
      </c>
      <c r="G34" s="518" t="s">
        <v>508</v>
      </c>
      <c r="H34" s="518" t="s">
        <v>508</v>
      </c>
      <c r="I34" s="518" t="s">
        <v>508</v>
      </c>
      <c r="J34" s="518" t="s">
        <v>508</v>
      </c>
      <c r="K34" s="518" t="s">
        <v>508</v>
      </c>
      <c r="L34" s="518" t="s">
        <v>508</v>
      </c>
      <c r="M34" s="518" t="s">
        <v>508</v>
      </c>
      <c r="N34" s="518" t="s">
        <v>508</v>
      </c>
      <c r="O34" s="518" t="s">
        <v>508</v>
      </c>
      <c r="P34" s="518" t="s">
        <v>508</v>
      </c>
      <c r="Q34" s="520" t="s">
        <v>508</v>
      </c>
    </row>
    <row r="35" spans="2:17" ht="12.75" customHeight="1">
      <c r="B35" s="516"/>
      <c r="C35" s="232" t="s">
        <v>486</v>
      </c>
      <c r="D35" s="517"/>
      <c r="E35" s="514">
        <v>2</v>
      </c>
      <c r="F35" s="518" t="s">
        <v>508</v>
      </c>
      <c r="G35" s="518" t="s">
        <v>508</v>
      </c>
      <c r="H35" s="518" t="s">
        <v>508</v>
      </c>
      <c r="I35" s="518" t="s">
        <v>508</v>
      </c>
      <c r="J35" s="518" t="s">
        <v>508</v>
      </c>
      <c r="K35" s="518">
        <v>1</v>
      </c>
      <c r="L35" s="518" t="s">
        <v>508</v>
      </c>
      <c r="M35" s="518" t="s">
        <v>508</v>
      </c>
      <c r="N35" s="518">
        <v>1</v>
      </c>
      <c r="O35" s="518" t="s">
        <v>508</v>
      </c>
      <c r="P35" s="518" t="s">
        <v>508</v>
      </c>
      <c r="Q35" s="520" t="s">
        <v>508</v>
      </c>
    </row>
    <row r="36" spans="2:17" ht="12.75" customHeight="1">
      <c r="B36" s="516"/>
      <c r="C36" s="232" t="s">
        <v>487</v>
      </c>
      <c r="D36" s="517"/>
      <c r="E36" s="514" t="s">
        <v>458</v>
      </c>
      <c r="F36" s="518" t="s">
        <v>524</v>
      </c>
      <c r="G36" s="518" t="s">
        <v>524</v>
      </c>
      <c r="H36" s="518" t="s">
        <v>524</v>
      </c>
      <c r="I36" s="518" t="s">
        <v>524</v>
      </c>
      <c r="J36" s="518" t="s">
        <v>524</v>
      </c>
      <c r="K36" s="518" t="s">
        <v>524</v>
      </c>
      <c r="L36" s="518" t="s">
        <v>524</v>
      </c>
      <c r="M36" s="518" t="s">
        <v>524</v>
      </c>
      <c r="N36" s="518" t="s">
        <v>524</v>
      </c>
      <c r="O36" s="518" t="s">
        <v>524</v>
      </c>
      <c r="P36" s="518" t="s">
        <v>524</v>
      </c>
      <c r="Q36" s="520" t="s">
        <v>524</v>
      </c>
    </row>
    <row r="37" spans="2:17" ht="12.75" customHeight="1">
      <c r="B37" s="516"/>
      <c r="C37" s="232" t="s">
        <v>488</v>
      </c>
      <c r="D37" s="517"/>
      <c r="E37" s="514" t="s">
        <v>458</v>
      </c>
      <c r="F37" s="518" t="s">
        <v>512</v>
      </c>
      <c r="G37" s="518" t="s">
        <v>512</v>
      </c>
      <c r="H37" s="518" t="s">
        <v>512</v>
      </c>
      <c r="I37" s="518" t="s">
        <v>512</v>
      </c>
      <c r="J37" s="518" t="s">
        <v>512</v>
      </c>
      <c r="K37" s="518" t="s">
        <v>512</v>
      </c>
      <c r="L37" s="518" t="s">
        <v>512</v>
      </c>
      <c r="M37" s="518" t="s">
        <v>512</v>
      </c>
      <c r="N37" s="518" t="s">
        <v>512</v>
      </c>
      <c r="O37" s="518" t="s">
        <v>512</v>
      </c>
      <c r="P37" s="518" t="s">
        <v>512</v>
      </c>
      <c r="Q37" s="520" t="s">
        <v>512</v>
      </c>
    </row>
    <row r="38" spans="2:17" ht="12.75" customHeight="1">
      <c r="B38" s="516"/>
      <c r="C38" s="232" t="s">
        <v>490</v>
      </c>
      <c r="D38" s="517"/>
      <c r="E38" s="514" t="s">
        <v>458</v>
      </c>
      <c r="F38" s="518" t="s">
        <v>467</v>
      </c>
      <c r="G38" s="518" t="s">
        <v>467</v>
      </c>
      <c r="H38" s="518" t="s">
        <v>467</v>
      </c>
      <c r="I38" s="518" t="s">
        <v>467</v>
      </c>
      <c r="J38" s="518" t="s">
        <v>467</v>
      </c>
      <c r="K38" s="518" t="s">
        <v>467</v>
      </c>
      <c r="L38" s="518" t="s">
        <v>467</v>
      </c>
      <c r="M38" s="518" t="s">
        <v>467</v>
      </c>
      <c r="N38" s="518" t="s">
        <v>467</v>
      </c>
      <c r="O38" s="518" t="s">
        <v>467</v>
      </c>
      <c r="P38" s="518" t="s">
        <v>467</v>
      </c>
      <c r="Q38" s="520" t="s">
        <v>467</v>
      </c>
    </row>
    <row r="39" spans="2:17" ht="12.75" customHeight="1">
      <c r="B39" s="516"/>
      <c r="C39" s="232" t="s">
        <v>491</v>
      </c>
      <c r="D39" s="517"/>
      <c r="E39" s="514" t="s">
        <v>458</v>
      </c>
      <c r="F39" s="518" t="s">
        <v>484</v>
      </c>
      <c r="G39" s="518" t="s">
        <v>484</v>
      </c>
      <c r="H39" s="518" t="s">
        <v>484</v>
      </c>
      <c r="I39" s="518" t="s">
        <v>484</v>
      </c>
      <c r="J39" s="518" t="s">
        <v>484</v>
      </c>
      <c r="K39" s="518" t="s">
        <v>484</v>
      </c>
      <c r="L39" s="518" t="s">
        <v>484</v>
      </c>
      <c r="M39" s="518" t="s">
        <v>484</v>
      </c>
      <c r="N39" s="518" t="s">
        <v>484</v>
      </c>
      <c r="O39" s="518" t="s">
        <v>484</v>
      </c>
      <c r="P39" s="518" t="s">
        <v>484</v>
      </c>
      <c r="Q39" s="520" t="s">
        <v>484</v>
      </c>
    </row>
    <row r="40" spans="2:17" ht="12.75" customHeight="1">
      <c r="B40" s="516"/>
      <c r="C40" s="232" t="s">
        <v>492</v>
      </c>
      <c r="D40" s="517"/>
      <c r="E40" s="514">
        <v>9</v>
      </c>
      <c r="F40" s="518" t="s">
        <v>510</v>
      </c>
      <c r="G40" s="518" t="s">
        <v>510</v>
      </c>
      <c r="H40" s="518" t="s">
        <v>510</v>
      </c>
      <c r="I40" s="518" t="s">
        <v>510</v>
      </c>
      <c r="J40" s="518">
        <v>6</v>
      </c>
      <c r="K40" s="518">
        <v>1</v>
      </c>
      <c r="L40" s="518" t="s">
        <v>510</v>
      </c>
      <c r="M40" s="518" t="s">
        <v>510</v>
      </c>
      <c r="N40" s="518" t="s">
        <v>510</v>
      </c>
      <c r="O40" s="518">
        <v>1</v>
      </c>
      <c r="P40" s="518">
        <v>1</v>
      </c>
      <c r="Q40" s="520" t="s">
        <v>510</v>
      </c>
    </row>
    <row r="41" spans="2:17" ht="12.75" customHeight="1">
      <c r="B41" s="516"/>
      <c r="C41" s="232" t="s">
        <v>493</v>
      </c>
      <c r="D41" s="517"/>
      <c r="E41" s="514" t="s">
        <v>458</v>
      </c>
      <c r="F41" s="518" t="s">
        <v>510</v>
      </c>
      <c r="G41" s="518" t="s">
        <v>510</v>
      </c>
      <c r="H41" s="518" t="s">
        <v>510</v>
      </c>
      <c r="I41" s="518" t="s">
        <v>510</v>
      </c>
      <c r="J41" s="518" t="s">
        <v>510</v>
      </c>
      <c r="K41" s="518" t="s">
        <v>510</v>
      </c>
      <c r="L41" s="518" t="s">
        <v>510</v>
      </c>
      <c r="M41" s="518" t="s">
        <v>510</v>
      </c>
      <c r="N41" s="518" t="s">
        <v>510</v>
      </c>
      <c r="O41" s="518" t="s">
        <v>510</v>
      </c>
      <c r="P41" s="518" t="s">
        <v>510</v>
      </c>
      <c r="Q41" s="520" t="s">
        <v>510</v>
      </c>
    </row>
    <row r="42" spans="2:17" ht="12.75" customHeight="1">
      <c r="B42" s="516"/>
      <c r="C42" s="232" t="s">
        <v>494</v>
      </c>
      <c r="D42" s="517"/>
      <c r="E42" s="514" t="s">
        <v>458</v>
      </c>
      <c r="F42" s="518" t="s">
        <v>525</v>
      </c>
      <c r="G42" s="518" t="s">
        <v>525</v>
      </c>
      <c r="H42" s="518" t="s">
        <v>525</v>
      </c>
      <c r="I42" s="518" t="s">
        <v>525</v>
      </c>
      <c r="J42" s="518" t="s">
        <v>525</v>
      </c>
      <c r="K42" s="518" t="s">
        <v>525</v>
      </c>
      <c r="L42" s="518" t="s">
        <v>525</v>
      </c>
      <c r="M42" s="518" t="s">
        <v>525</v>
      </c>
      <c r="N42" s="518" t="s">
        <v>525</v>
      </c>
      <c r="O42" s="518" t="s">
        <v>525</v>
      </c>
      <c r="P42" s="518" t="s">
        <v>525</v>
      </c>
      <c r="Q42" s="520" t="s">
        <v>525</v>
      </c>
    </row>
    <row r="43" spans="2:17" ht="12.75" customHeight="1">
      <c r="B43" s="516"/>
      <c r="C43" s="232" t="s">
        <v>495</v>
      </c>
      <c r="D43" s="517"/>
      <c r="E43" s="514" t="s">
        <v>458</v>
      </c>
      <c r="F43" s="518" t="s">
        <v>525</v>
      </c>
      <c r="G43" s="518" t="s">
        <v>525</v>
      </c>
      <c r="H43" s="518" t="s">
        <v>525</v>
      </c>
      <c r="I43" s="518" t="s">
        <v>525</v>
      </c>
      <c r="J43" s="518" t="s">
        <v>525</v>
      </c>
      <c r="K43" s="518" t="s">
        <v>525</v>
      </c>
      <c r="L43" s="518" t="s">
        <v>525</v>
      </c>
      <c r="M43" s="518" t="s">
        <v>525</v>
      </c>
      <c r="N43" s="518" t="s">
        <v>525</v>
      </c>
      <c r="O43" s="518" t="s">
        <v>525</v>
      </c>
      <c r="P43" s="518" t="s">
        <v>525</v>
      </c>
      <c r="Q43" s="520" t="s">
        <v>525</v>
      </c>
    </row>
    <row r="44" spans="2:17" ht="12.75" customHeight="1">
      <c r="B44" s="516"/>
      <c r="C44" s="232" t="s">
        <v>496</v>
      </c>
      <c r="D44" s="517"/>
      <c r="E44" s="514" t="s">
        <v>458</v>
      </c>
      <c r="F44" s="518" t="s">
        <v>525</v>
      </c>
      <c r="G44" s="518" t="s">
        <v>525</v>
      </c>
      <c r="H44" s="518" t="s">
        <v>525</v>
      </c>
      <c r="I44" s="518" t="s">
        <v>525</v>
      </c>
      <c r="J44" s="518" t="s">
        <v>525</v>
      </c>
      <c r="K44" s="518" t="s">
        <v>525</v>
      </c>
      <c r="L44" s="518" t="s">
        <v>525</v>
      </c>
      <c r="M44" s="518" t="s">
        <v>525</v>
      </c>
      <c r="N44" s="518" t="s">
        <v>525</v>
      </c>
      <c r="O44" s="518" t="s">
        <v>525</v>
      </c>
      <c r="P44" s="518" t="s">
        <v>525</v>
      </c>
      <c r="Q44" s="520" t="s">
        <v>525</v>
      </c>
    </row>
    <row r="45" spans="2:17" ht="12.75" customHeight="1">
      <c r="B45" s="516"/>
      <c r="C45" s="232" t="s">
        <v>497</v>
      </c>
      <c r="D45" s="517"/>
      <c r="E45" s="514" t="s">
        <v>458</v>
      </c>
      <c r="F45" s="518" t="s">
        <v>526</v>
      </c>
      <c r="G45" s="518" t="s">
        <v>526</v>
      </c>
      <c r="H45" s="518" t="s">
        <v>526</v>
      </c>
      <c r="I45" s="518" t="s">
        <v>526</v>
      </c>
      <c r="J45" s="518" t="s">
        <v>526</v>
      </c>
      <c r="K45" s="518" t="s">
        <v>526</v>
      </c>
      <c r="L45" s="518" t="s">
        <v>526</v>
      </c>
      <c r="M45" s="518" t="s">
        <v>526</v>
      </c>
      <c r="N45" s="518" t="s">
        <v>526</v>
      </c>
      <c r="O45" s="518" t="s">
        <v>526</v>
      </c>
      <c r="P45" s="518" t="s">
        <v>526</v>
      </c>
      <c r="Q45" s="520" t="s">
        <v>526</v>
      </c>
    </row>
    <row r="46" spans="2:17" ht="12.75" customHeight="1">
      <c r="B46" s="516"/>
      <c r="C46" s="232" t="s">
        <v>498</v>
      </c>
      <c r="D46" s="517"/>
      <c r="E46" s="514" t="s">
        <v>458</v>
      </c>
      <c r="F46" s="518" t="s">
        <v>484</v>
      </c>
      <c r="G46" s="518" t="s">
        <v>484</v>
      </c>
      <c r="H46" s="518" t="s">
        <v>484</v>
      </c>
      <c r="I46" s="518" t="s">
        <v>484</v>
      </c>
      <c r="J46" s="518" t="s">
        <v>484</v>
      </c>
      <c r="K46" s="518" t="s">
        <v>484</v>
      </c>
      <c r="L46" s="518" t="s">
        <v>484</v>
      </c>
      <c r="M46" s="518" t="s">
        <v>484</v>
      </c>
      <c r="N46" s="518" t="s">
        <v>484</v>
      </c>
      <c r="O46" s="518" t="s">
        <v>484</v>
      </c>
      <c r="P46" s="518" t="s">
        <v>484</v>
      </c>
      <c r="Q46" s="520" t="s">
        <v>484</v>
      </c>
    </row>
    <row r="47" spans="2:17" ht="12.75" customHeight="1">
      <c r="B47" s="516"/>
      <c r="C47" s="232" t="s">
        <v>499</v>
      </c>
      <c r="D47" s="517"/>
      <c r="E47" s="514" t="s">
        <v>458</v>
      </c>
      <c r="F47" s="518" t="s">
        <v>526</v>
      </c>
      <c r="G47" s="518" t="s">
        <v>526</v>
      </c>
      <c r="H47" s="518" t="s">
        <v>526</v>
      </c>
      <c r="I47" s="518" t="s">
        <v>526</v>
      </c>
      <c r="J47" s="518" t="s">
        <v>526</v>
      </c>
      <c r="K47" s="518" t="s">
        <v>526</v>
      </c>
      <c r="L47" s="518" t="s">
        <v>526</v>
      </c>
      <c r="M47" s="518" t="s">
        <v>526</v>
      </c>
      <c r="N47" s="518" t="s">
        <v>526</v>
      </c>
      <c r="O47" s="518" t="s">
        <v>526</v>
      </c>
      <c r="P47" s="518" t="s">
        <v>526</v>
      </c>
      <c r="Q47" s="520" t="s">
        <v>526</v>
      </c>
    </row>
    <row r="48" spans="2:17" ht="12.75" customHeight="1">
      <c r="B48" s="516"/>
      <c r="C48" s="232" t="s">
        <v>500</v>
      </c>
      <c r="D48" s="517"/>
      <c r="E48" s="514" t="s">
        <v>458</v>
      </c>
      <c r="F48" s="518" t="s">
        <v>510</v>
      </c>
      <c r="G48" s="518" t="s">
        <v>510</v>
      </c>
      <c r="H48" s="518" t="s">
        <v>510</v>
      </c>
      <c r="I48" s="518" t="s">
        <v>510</v>
      </c>
      <c r="J48" s="518" t="s">
        <v>510</v>
      </c>
      <c r="K48" s="518" t="s">
        <v>510</v>
      </c>
      <c r="L48" s="518" t="s">
        <v>510</v>
      </c>
      <c r="M48" s="518" t="s">
        <v>510</v>
      </c>
      <c r="N48" s="518" t="s">
        <v>510</v>
      </c>
      <c r="O48" s="518" t="s">
        <v>510</v>
      </c>
      <c r="P48" s="518" t="s">
        <v>510</v>
      </c>
      <c r="Q48" s="520" t="s">
        <v>510</v>
      </c>
    </row>
    <row r="49" spans="2:17" ht="12.75" customHeight="1">
      <c r="B49" s="516"/>
      <c r="C49" s="232" t="s">
        <v>501</v>
      </c>
      <c r="D49" s="517"/>
      <c r="E49" s="514" t="s">
        <v>458</v>
      </c>
      <c r="F49" s="518" t="s">
        <v>510</v>
      </c>
      <c r="G49" s="518" t="s">
        <v>510</v>
      </c>
      <c r="H49" s="518" t="s">
        <v>510</v>
      </c>
      <c r="I49" s="518" t="s">
        <v>510</v>
      </c>
      <c r="J49" s="518" t="s">
        <v>510</v>
      </c>
      <c r="K49" s="518" t="s">
        <v>510</v>
      </c>
      <c r="L49" s="518" t="s">
        <v>510</v>
      </c>
      <c r="M49" s="518" t="s">
        <v>510</v>
      </c>
      <c r="N49" s="518" t="s">
        <v>510</v>
      </c>
      <c r="O49" s="518" t="s">
        <v>510</v>
      </c>
      <c r="P49" s="518" t="s">
        <v>510</v>
      </c>
      <c r="Q49" s="520" t="s">
        <v>510</v>
      </c>
    </row>
    <row r="50" spans="2:17" ht="12.75" customHeight="1">
      <c r="B50" s="516"/>
      <c r="C50" s="232" t="s">
        <v>502</v>
      </c>
      <c r="D50" s="517"/>
      <c r="E50" s="514" t="s">
        <v>458</v>
      </c>
      <c r="F50" s="518" t="s">
        <v>527</v>
      </c>
      <c r="G50" s="518" t="s">
        <v>527</v>
      </c>
      <c r="H50" s="518" t="s">
        <v>527</v>
      </c>
      <c r="I50" s="518" t="s">
        <v>527</v>
      </c>
      <c r="J50" s="518" t="s">
        <v>527</v>
      </c>
      <c r="K50" s="518" t="s">
        <v>527</v>
      </c>
      <c r="L50" s="518" t="s">
        <v>527</v>
      </c>
      <c r="M50" s="518" t="s">
        <v>527</v>
      </c>
      <c r="N50" s="518" t="s">
        <v>527</v>
      </c>
      <c r="O50" s="518" t="s">
        <v>527</v>
      </c>
      <c r="P50" s="518" t="s">
        <v>527</v>
      </c>
      <c r="Q50" s="520" t="s">
        <v>527</v>
      </c>
    </row>
    <row r="51" spans="2:17" ht="12.75" customHeight="1">
      <c r="B51" s="516"/>
      <c r="C51" s="232" t="s">
        <v>503</v>
      </c>
      <c r="D51" s="517"/>
      <c r="E51" s="514" t="s">
        <v>458</v>
      </c>
      <c r="F51" s="518" t="s">
        <v>510</v>
      </c>
      <c r="G51" s="518" t="s">
        <v>510</v>
      </c>
      <c r="H51" s="518" t="s">
        <v>510</v>
      </c>
      <c r="I51" s="518" t="s">
        <v>510</v>
      </c>
      <c r="J51" s="518" t="s">
        <v>510</v>
      </c>
      <c r="K51" s="518" t="s">
        <v>510</v>
      </c>
      <c r="L51" s="518" t="s">
        <v>510</v>
      </c>
      <c r="M51" s="518" t="s">
        <v>510</v>
      </c>
      <c r="N51" s="518" t="s">
        <v>510</v>
      </c>
      <c r="O51" s="518" t="s">
        <v>510</v>
      </c>
      <c r="P51" s="518" t="s">
        <v>510</v>
      </c>
      <c r="Q51" s="520" t="s">
        <v>510</v>
      </c>
    </row>
    <row r="52" spans="2:17" ht="12.75" customHeight="1">
      <c r="B52" s="516"/>
      <c r="C52" s="232" t="s">
        <v>504</v>
      </c>
      <c r="D52" s="517"/>
      <c r="E52" s="514">
        <v>5</v>
      </c>
      <c r="F52" s="518">
        <v>1</v>
      </c>
      <c r="G52" s="518" t="s">
        <v>508</v>
      </c>
      <c r="H52" s="518" t="s">
        <v>508</v>
      </c>
      <c r="I52" s="518">
        <v>1</v>
      </c>
      <c r="J52" s="518" t="s">
        <v>508</v>
      </c>
      <c r="K52" s="518" t="s">
        <v>508</v>
      </c>
      <c r="L52" s="518">
        <v>2</v>
      </c>
      <c r="M52" s="518">
        <v>1</v>
      </c>
      <c r="N52" s="518" t="s">
        <v>508</v>
      </c>
      <c r="O52" s="518" t="s">
        <v>508</v>
      </c>
      <c r="P52" s="518" t="s">
        <v>508</v>
      </c>
      <c r="Q52" s="520" t="s">
        <v>508</v>
      </c>
    </row>
    <row r="53" spans="2:17" s="230" customFormat="1" ht="12.75" customHeight="1">
      <c r="B53" s="512" t="s">
        <v>528</v>
      </c>
      <c r="C53" s="435"/>
      <c r="D53" s="513"/>
      <c r="E53" s="514">
        <v>179</v>
      </c>
      <c r="F53" s="522" t="s">
        <v>529</v>
      </c>
      <c r="G53" s="522" t="s">
        <v>529</v>
      </c>
      <c r="H53" s="522" t="s">
        <v>529</v>
      </c>
      <c r="I53" s="522" t="s">
        <v>529</v>
      </c>
      <c r="J53" s="522" t="s">
        <v>529</v>
      </c>
      <c r="K53" s="522" t="s">
        <v>529</v>
      </c>
      <c r="L53" s="522" t="s">
        <v>529</v>
      </c>
      <c r="M53" s="522" t="s">
        <v>529</v>
      </c>
      <c r="N53" s="522" t="s">
        <v>529</v>
      </c>
      <c r="O53" s="522" t="s">
        <v>529</v>
      </c>
      <c r="P53" s="522" t="s">
        <v>529</v>
      </c>
      <c r="Q53" s="524" t="s">
        <v>529</v>
      </c>
    </row>
    <row r="54" spans="2:17" s="230" customFormat="1" ht="12.75" customHeight="1" thickBot="1">
      <c r="B54" s="525" t="s">
        <v>505</v>
      </c>
      <c r="C54" s="526"/>
      <c r="D54" s="527"/>
      <c r="E54" s="528">
        <v>485</v>
      </c>
      <c r="F54" s="529" t="s">
        <v>508</v>
      </c>
      <c r="G54" s="530" t="s">
        <v>508</v>
      </c>
      <c r="H54" s="530">
        <v>68</v>
      </c>
      <c r="I54" s="530" t="s">
        <v>508</v>
      </c>
      <c r="J54" s="529">
        <v>68</v>
      </c>
      <c r="K54" s="530">
        <v>9</v>
      </c>
      <c r="L54" s="529">
        <v>8</v>
      </c>
      <c r="M54" s="529">
        <v>188</v>
      </c>
      <c r="N54" s="530">
        <v>3</v>
      </c>
      <c r="O54" s="530">
        <v>32</v>
      </c>
      <c r="P54" s="530">
        <v>89</v>
      </c>
      <c r="Q54" s="531">
        <v>20</v>
      </c>
    </row>
    <row r="55" spans="2:17" ht="12" customHeight="1">
      <c r="B55" s="532" t="s">
        <v>506</v>
      </c>
      <c r="C55" s="532"/>
      <c r="D55" s="532"/>
      <c r="E55" s="533"/>
      <c r="F55" s="533"/>
      <c r="G55" s="533"/>
      <c r="H55" s="533"/>
      <c r="I55" s="533"/>
      <c r="J55" s="533"/>
      <c r="K55" s="533"/>
      <c r="L55" s="533"/>
      <c r="M55" s="533"/>
      <c r="N55" s="533"/>
      <c r="O55" s="533"/>
      <c r="P55" s="533"/>
      <c r="Q55" s="533"/>
    </row>
    <row r="56" spans="2:17" ht="12" customHeight="1">
      <c r="B56" s="532" t="s">
        <v>507</v>
      </c>
      <c r="C56" s="532"/>
      <c r="D56" s="532"/>
      <c r="E56" s="533"/>
      <c r="F56" s="533"/>
      <c r="G56" s="533"/>
      <c r="H56" s="533"/>
      <c r="I56" s="533"/>
      <c r="J56" s="533"/>
      <c r="K56" s="533"/>
      <c r="L56" s="533"/>
      <c r="M56" s="533"/>
      <c r="N56" s="533"/>
      <c r="O56" s="533"/>
      <c r="P56" s="533"/>
      <c r="Q56" s="533"/>
    </row>
    <row r="57" spans="2:17" ht="12">
      <c r="B57" s="532"/>
      <c r="C57" s="532"/>
      <c r="D57" s="532"/>
      <c r="E57" s="533"/>
      <c r="F57" s="533"/>
      <c r="G57" s="533"/>
      <c r="H57" s="533"/>
      <c r="I57" s="533"/>
      <c r="J57" s="533"/>
      <c r="K57" s="533"/>
      <c r="L57" s="533"/>
      <c r="M57" s="533"/>
      <c r="N57" s="533"/>
      <c r="O57" s="533"/>
      <c r="P57" s="533"/>
      <c r="Q57" s="533"/>
    </row>
    <row r="58" spans="2:17" ht="12">
      <c r="B58" s="532"/>
      <c r="C58" s="532"/>
      <c r="D58" s="532"/>
      <c r="E58" s="533"/>
      <c r="F58" s="533"/>
      <c r="G58" s="533"/>
      <c r="H58" s="533"/>
      <c r="I58" s="533"/>
      <c r="J58" s="533"/>
      <c r="K58" s="533"/>
      <c r="L58" s="533"/>
      <c r="M58" s="533"/>
      <c r="N58" s="533"/>
      <c r="O58" s="533"/>
      <c r="P58" s="533"/>
      <c r="Q58" s="533"/>
    </row>
    <row r="59" spans="2:17" ht="12">
      <c r="B59" s="532"/>
      <c r="C59" s="532"/>
      <c r="D59" s="532"/>
      <c r="E59" s="533"/>
      <c r="F59" s="533"/>
      <c r="G59" s="533"/>
      <c r="H59" s="533"/>
      <c r="I59" s="533"/>
      <c r="J59" s="533"/>
      <c r="K59" s="533"/>
      <c r="L59" s="533"/>
      <c r="M59" s="533"/>
      <c r="N59" s="533"/>
      <c r="O59" s="533"/>
      <c r="P59" s="533"/>
      <c r="Q59" s="533"/>
    </row>
    <row r="60" spans="2:17" ht="12">
      <c r="B60" s="532"/>
      <c r="C60" s="532"/>
      <c r="D60" s="532"/>
      <c r="E60" s="533"/>
      <c r="F60" s="533"/>
      <c r="G60" s="533"/>
      <c r="H60" s="533"/>
      <c r="I60" s="533"/>
      <c r="J60" s="533"/>
      <c r="K60" s="533"/>
      <c r="L60" s="533"/>
      <c r="M60" s="533"/>
      <c r="N60" s="533"/>
      <c r="O60" s="533"/>
      <c r="P60" s="533"/>
      <c r="Q60" s="533"/>
    </row>
    <row r="61" spans="2:17" ht="12">
      <c r="B61" s="532"/>
      <c r="C61" s="532"/>
      <c r="D61" s="532"/>
      <c r="E61" s="533"/>
      <c r="F61" s="533"/>
      <c r="G61" s="533"/>
      <c r="H61" s="533"/>
      <c r="I61" s="533"/>
      <c r="J61" s="533"/>
      <c r="K61" s="533"/>
      <c r="L61" s="533"/>
      <c r="M61" s="533"/>
      <c r="N61" s="533"/>
      <c r="O61" s="533"/>
      <c r="P61" s="533"/>
      <c r="Q61" s="533"/>
    </row>
    <row r="62" spans="2:17" ht="12">
      <c r="B62" s="532"/>
      <c r="C62" s="532"/>
      <c r="D62" s="532"/>
      <c r="E62" s="533"/>
      <c r="F62" s="533"/>
      <c r="G62" s="533"/>
      <c r="H62" s="533"/>
      <c r="I62" s="533"/>
      <c r="J62" s="533"/>
      <c r="K62" s="533"/>
      <c r="L62" s="533"/>
      <c r="M62" s="533"/>
      <c r="N62" s="533"/>
      <c r="O62" s="533"/>
      <c r="P62" s="533"/>
      <c r="Q62" s="533"/>
    </row>
    <row r="63" spans="2:17" ht="12">
      <c r="B63" s="532"/>
      <c r="C63" s="532"/>
      <c r="D63" s="532"/>
      <c r="E63" s="533"/>
      <c r="F63" s="533"/>
      <c r="G63" s="533"/>
      <c r="H63" s="533"/>
      <c r="I63" s="533"/>
      <c r="J63" s="533"/>
      <c r="K63" s="533"/>
      <c r="L63" s="533"/>
      <c r="M63" s="533"/>
      <c r="N63" s="533"/>
      <c r="O63" s="533"/>
      <c r="P63" s="533"/>
      <c r="Q63" s="533"/>
    </row>
    <row r="64" spans="2:17" ht="12">
      <c r="B64" s="532"/>
      <c r="C64" s="532"/>
      <c r="D64" s="532"/>
      <c r="E64" s="533"/>
      <c r="F64" s="533"/>
      <c r="G64" s="533"/>
      <c r="H64" s="533"/>
      <c r="I64" s="533"/>
      <c r="J64" s="533"/>
      <c r="K64" s="533"/>
      <c r="L64" s="533"/>
      <c r="M64" s="533"/>
      <c r="N64" s="533"/>
      <c r="O64" s="533"/>
      <c r="P64" s="533"/>
      <c r="Q64" s="533"/>
    </row>
    <row r="65" spans="2:17" ht="12">
      <c r="B65" s="532"/>
      <c r="C65" s="532"/>
      <c r="D65" s="532"/>
      <c r="E65" s="533"/>
      <c r="F65" s="533"/>
      <c r="G65" s="533"/>
      <c r="H65" s="533"/>
      <c r="I65" s="533"/>
      <c r="J65" s="533"/>
      <c r="K65" s="533"/>
      <c r="L65" s="533"/>
      <c r="M65" s="533"/>
      <c r="N65" s="533"/>
      <c r="O65" s="533"/>
      <c r="P65" s="533"/>
      <c r="Q65" s="533"/>
    </row>
    <row r="66" spans="2:17" ht="12">
      <c r="B66" s="532"/>
      <c r="C66" s="532"/>
      <c r="D66" s="532"/>
      <c r="E66" s="533"/>
      <c r="F66" s="533"/>
      <c r="G66" s="533"/>
      <c r="H66" s="533"/>
      <c r="I66" s="533"/>
      <c r="J66" s="533"/>
      <c r="K66" s="533"/>
      <c r="L66" s="533"/>
      <c r="M66" s="533"/>
      <c r="N66" s="533"/>
      <c r="O66" s="533"/>
      <c r="P66" s="533"/>
      <c r="Q66" s="533"/>
    </row>
    <row r="67" spans="2:17" ht="12">
      <c r="B67" s="532"/>
      <c r="C67" s="532"/>
      <c r="D67" s="532"/>
      <c r="E67" s="533"/>
      <c r="F67" s="533"/>
      <c r="G67" s="533"/>
      <c r="H67" s="533"/>
      <c r="I67" s="533"/>
      <c r="J67" s="533"/>
      <c r="K67" s="533"/>
      <c r="L67" s="533"/>
      <c r="M67" s="533"/>
      <c r="N67" s="533"/>
      <c r="O67" s="533"/>
      <c r="P67" s="533"/>
      <c r="Q67" s="533"/>
    </row>
    <row r="68" spans="2:17" ht="12">
      <c r="B68" s="532"/>
      <c r="C68" s="532"/>
      <c r="D68" s="532"/>
      <c r="E68" s="533"/>
      <c r="F68" s="533"/>
      <c r="G68" s="533"/>
      <c r="H68" s="533"/>
      <c r="I68" s="533"/>
      <c r="J68" s="533"/>
      <c r="K68" s="533"/>
      <c r="L68" s="533"/>
      <c r="M68" s="533"/>
      <c r="N68" s="533"/>
      <c r="O68" s="533"/>
      <c r="P68" s="533"/>
      <c r="Q68" s="533"/>
    </row>
    <row r="69" spans="2:17" ht="12">
      <c r="B69" s="532"/>
      <c r="C69" s="532"/>
      <c r="D69" s="532"/>
      <c r="E69" s="533"/>
      <c r="F69" s="533"/>
      <c r="G69" s="533"/>
      <c r="H69" s="533"/>
      <c r="I69" s="533"/>
      <c r="J69" s="533"/>
      <c r="K69" s="533"/>
      <c r="L69" s="533"/>
      <c r="M69" s="533"/>
      <c r="N69" s="533"/>
      <c r="O69" s="533"/>
      <c r="P69" s="533"/>
      <c r="Q69" s="533"/>
    </row>
    <row r="70" spans="2:17" ht="12">
      <c r="B70" s="532"/>
      <c r="C70" s="532"/>
      <c r="D70" s="532"/>
      <c r="E70" s="533"/>
      <c r="F70" s="533"/>
      <c r="G70" s="533"/>
      <c r="H70" s="533"/>
      <c r="I70" s="533"/>
      <c r="J70" s="533"/>
      <c r="K70" s="533"/>
      <c r="L70" s="533"/>
      <c r="M70" s="533"/>
      <c r="N70" s="533"/>
      <c r="O70" s="533"/>
      <c r="P70" s="533"/>
      <c r="Q70" s="533"/>
    </row>
    <row r="71" spans="2:17" ht="12">
      <c r="B71" s="532"/>
      <c r="C71" s="532"/>
      <c r="D71" s="532"/>
      <c r="E71" s="533"/>
      <c r="F71" s="533"/>
      <c r="G71" s="533"/>
      <c r="H71" s="533"/>
      <c r="I71" s="533"/>
      <c r="J71" s="533"/>
      <c r="K71" s="533"/>
      <c r="L71" s="533"/>
      <c r="M71" s="533"/>
      <c r="N71" s="533"/>
      <c r="O71" s="533"/>
      <c r="P71" s="533"/>
      <c r="Q71" s="533"/>
    </row>
    <row r="72" spans="2:17" ht="12">
      <c r="B72" s="532"/>
      <c r="C72" s="532"/>
      <c r="D72" s="532"/>
      <c r="E72" s="533"/>
      <c r="F72" s="533"/>
      <c r="G72" s="533"/>
      <c r="H72" s="533"/>
      <c r="I72" s="533"/>
      <c r="J72" s="533"/>
      <c r="K72" s="533"/>
      <c r="L72" s="533"/>
      <c r="M72" s="533"/>
      <c r="N72" s="533"/>
      <c r="O72" s="533"/>
      <c r="P72" s="533"/>
      <c r="Q72" s="533"/>
    </row>
  </sheetData>
  <mergeCells count="5">
    <mergeCell ref="B19:D19"/>
    <mergeCell ref="B3:D3"/>
    <mergeCell ref="B4:D4"/>
    <mergeCell ref="B10:D10"/>
    <mergeCell ref="B17:D17"/>
  </mergeCells>
  <printOptions/>
  <pageMargins left="0.16" right="0.16" top="1" bottom="1" header="0.512" footer="0.512"/>
  <pageSetup fitToHeight="1" fitToWidth="1"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dimension ref="A1:I59"/>
  <sheetViews>
    <sheetView workbookViewId="0" topLeftCell="A1">
      <selection activeCell="A1" sqref="A1"/>
    </sheetView>
  </sheetViews>
  <sheetFormatPr defaultColWidth="13.375" defaultRowHeight="13.5"/>
  <cols>
    <col min="1" max="1" width="4.125" style="143" customWidth="1"/>
    <col min="2" max="2" width="3.375" style="143" customWidth="1"/>
    <col min="3" max="3" width="26.00390625" style="143" customWidth="1"/>
    <col min="4" max="8" width="9.50390625" style="143" customWidth="1"/>
    <col min="9" max="16384" width="13.375" style="143" customWidth="1"/>
  </cols>
  <sheetData>
    <row r="1" spans="1:8" ht="25.5" customHeight="1">
      <c r="A1" s="222" t="s">
        <v>530</v>
      </c>
      <c r="B1" s="169"/>
      <c r="C1" s="169"/>
      <c r="D1" s="151"/>
      <c r="E1" s="169"/>
      <c r="F1" s="169"/>
      <c r="G1" s="532"/>
      <c r="H1" s="532"/>
    </row>
    <row r="2" spans="1:8" ht="8.25" customHeight="1">
      <c r="A2" s="534"/>
      <c r="B2" s="534"/>
      <c r="C2" s="534"/>
      <c r="D2" s="534"/>
      <c r="E2" s="534"/>
      <c r="F2" s="534"/>
      <c r="G2" s="535"/>
      <c r="H2" s="536"/>
    </row>
    <row r="3" spans="1:9" ht="21" customHeight="1">
      <c r="A3" s="658" t="s">
        <v>447</v>
      </c>
      <c r="B3" s="659"/>
      <c r="C3" s="660"/>
      <c r="D3" s="537" t="s">
        <v>152</v>
      </c>
      <c r="E3" s="537" t="s">
        <v>531</v>
      </c>
      <c r="F3" s="537" t="s">
        <v>532</v>
      </c>
      <c r="G3" s="537" t="s">
        <v>533</v>
      </c>
      <c r="H3" s="537" t="s">
        <v>534</v>
      </c>
      <c r="I3" s="538"/>
    </row>
    <row r="4" spans="1:9" s="541" customFormat="1" ht="25.5" customHeight="1">
      <c r="A4" s="651" t="s">
        <v>457</v>
      </c>
      <c r="B4" s="652"/>
      <c r="C4" s="653"/>
      <c r="D4" s="539" t="s">
        <v>458</v>
      </c>
      <c r="E4" s="539" t="s">
        <v>458</v>
      </c>
      <c r="F4" s="539" t="s">
        <v>458</v>
      </c>
      <c r="G4" s="539" t="s">
        <v>458</v>
      </c>
      <c r="H4" s="539" t="s">
        <v>458</v>
      </c>
      <c r="I4" s="540"/>
    </row>
    <row r="5" spans="1:9" ht="16.5" customHeight="1">
      <c r="A5" s="542"/>
      <c r="B5" s="543" t="s">
        <v>459</v>
      </c>
      <c r="C5" s="544"/>
      <c r="D5" s="545" t="s">
        <v>458</v>
      </c>
      <c r="E5" s="545" t="s">
        <v>458</v>
      </c>
      <c r="F5" s="545" t="s">
        <v>458</v>
      </c>
      <c r="G5" s="545" t="s">
        <v>458</v>
      </c>
      <c r="H5" s="545" t="s">
        <v>458</v>
      </c>
      <c r="I5" s="538"/>
    </row>
    <row r="6" spans="1:9" ht="16.5" customHeight="1">
      <c r="A6" s="542"/>
      <c r="B6" s="543" t="s">
        <v>461</v>
      </c>
      <c r="C6" s="544"/>
      <c r="D6" s="545" t="s">
        <v>458</v>
      </c>
      <c r="E6" s="545" t="s">
        <v>458</v>
      </c>
      <c r="F6" s="545" t="s">
        <v>458</v>
      </c>
      <c r="G6" s="545" t="s">
        <v>458</v>
      </c>
      <c r="H6" s="545" t="s">
        <v>458</v>
      </c>
      <c r="I6" s="538"/>
    </row>
    <row r="7" spans="1:9" ht="16.5" customHeight="1">
      <c r="A7" s="542"/>
      <c r="B7" s="543" t="s">
        <v>509</v>
      </c>
      <c r="C7" s="544"/>
      <c r="D7" s="545" t="s">
        <v>458</v>
      </c>
      <c r="E7" s="545" t="s">
        <v>458</v>
      </c>
      <c r="F7" s="545" t="s">
        <v>458</v>
      </c>
      <c r="G7" s="545" t="s">
        <v>458</v>
      </c>
      <c r="H7" s="545" t="s">
        <v>458</v>
      </c>
      <c r="I7" s="538"/>
    </row>
    <row r="8" spans="1:9" ht="16.5" customHeight="1">
      <c r="A8" s="542"/>
      <c r="B8" s="543" t="s">
        <v>462</v>
      </c>
      <c r="C8" s="544"/>
      <c r="D8" s="545" t="s">
        <v>458</v>
      </c>
      <c r="E8" s="545" t="s">
        <v>458</v>
      </c>
      <c r="F8" s="545" t="s">
        <v>458</v>
      </c>
      <c r="G8" s="545" t="s">
        <v>458</v>
      </c>
      <c r="H8" s="545" t="s">
        <v>458</v>
      </c>
      <c r="I8" s="538"/>
    </row>
    <row r="9" spans="1:9" ht="16.5" customHeight="1">
      <c r="A9" s="542"/>
      <c r="B9" s="543" t="s">
        <v>463</v>
      </c>
      <c r="C9" s="544"/>
      <c r="D9" s="545" t="s">
        <v>458</v>
      </c>
      <c r="E9" s="545" t="s">
        <v>458</v>
      </c>
      <c r="F9" s="545" t="s">
        <v>458</v>
      </c>
      <c r="G9" s="545" t="s">
        <v>458</v>
      </c>
      <c r="H9" s="545" t="s">
        <v>458</v>
      </c>
      <c r="I9" s="538"/>
    </row>
    <row r="10" spans="1:9" s="541" customFormat="1" ht="25.5" customHeight="1">
      <c r="A10" s="651" t="s">
        <v>464</v>
      </c>
      <c r="B10" s="652"/>
      <c r="C10" s="653"/>
      <c r="D10" s="539">
        <v>2</v>
      </c>
      <c r="E10" s="539" t="s">
        <v>458</v>
      </c>
      <c r="F10" s="539">
        <v>1</v>
      </c>
      <c r="G10" s="539" t="s">
        <v>458</v>
      </c>
      <c r="H10" s="539">
        <v>1</v>
      </c>
      <c r="I10" s="540"/>
    </row>
    <row r="11" spans="1:9" ht="16.5" customHeight="1">
      <c r="A11" s="542"/>
      <c r="B11" s="543" t="s">
        <v>465</v>
      </c>
      <c r="C11" s="544"/>
      <c r="D11" s="545" t="s">
        <v>458</v>
      </c>
      <c r="E11" s="545" t="s">
        <v>458</v>
      </c>
      <c r="F11" s="545" t="s">
        <v>458</v>
      </c>
      <c r="G11" s="545" t="s">
        <v>458</v>
      </c>
      <c r="H11" s="545" t="s">
        <v>458</v>
      </c>
      <c r="I11" s="538"/>
    </row>
    <row r="12" spans="1:9" ht="16.5" customHeight="1">
      <c r="A12" s="542"/>
      <c r="B12" s="543" t="s">
        <v>513</v>
      </c>
      <c r="C12" s="544"/>
      <c r="D12" s="545" t="s">
        <v>458</v>
      </c>
      <c r="E12" s="545" t="s">
        <v>458</v>
      </c>
      <c r="F12" s="545" t="s">
        <v>458</v>
      </c>
      <c r="G12" s="545" t="s">
        <v>458</v>
      </c>
      <c r="H12" s="545" t="s">
        <v>458</v>
      </c>
      <c r="I12" s="538"/>
    </row>
    <row r="13" spans="1:9" ht="16.5" customHeight="1">
      <c r="A13" s="542"/>
      <c r="B13" s="543" t="s">
        <v>466</v>
      </c>
      <c r="C13" s="544"/>
      <c r="D13" s="545">
        <v>1</v>
      </c>
      <c r="E13" s="545" t="s">
        <v>458</v>
      </c>
      <c r="F13" s="546">
        <v>1</v>
      </c>
      <c r="G13" s="545" t="s">
        <v>458</v>
      </c>
      <c r="H13" s="545" t="s">
        <v>458</v>
      </c>
      <c r="I13" s="538"/>
    </row>
    <row r="14" spans="1:9" ht="16.5" customHeight="1">
      <c r="A14" s="542"/>
      <c r="B14" s="543" t="s">
        <v>515</v>
      </c>
      <c r="C14" s="544"/>
      <c r="D14" s="545" t="s">
        <v>458</v>
      </c>
      <c r="E14" s="545" t="s">
        <v>458</v>
      </c>
      <c r="F14" s="545" t="s">
        <v>458</v>
      </c>
      <c r="G14" s="545" t="s">
        <v>458</v>
      </c>
      <c r="H14" s="545" t="s">
        <v>458</v>
      </c>
      <c r="I14" s="538"/>
    </row>
    <row r="15" spans="1:9" ht="16.5" customHeight="1">
      <c r="A15" s="542"/>
      <c r="B15" s="543" t="s">
        <v>468</v>
      </c>
      <c r="C15" s="544"/>
      <c r="D15" s="545">
        <v>1</v>
      </c>
      <c r="E15" s="545" t="s">
        <v>458</v>
      </c>
      <c r="F15" s="545" t="s">
        <v>458</v>
      </c>
      <c r="G15" s="545" t="s">
        <v>458</v>
      </c>
      <c r="H15" s="546">
        <v>1</v>
      </c>
      <c r="I15" s="538"/>
    </row>
    <row r="16" spans="1:9" ht="16.5" customHeight="1">
      <c r="A16" s="542"/>
      <c r="B16" s="543" t="s">
        <v>517</v>
      </c>
      <c r="C16" s="544"/>
      <c r="D16" s="545" t="s">
        <v>458</v>
      </c>
      <c r="E16" s="545" t="s">
        <v>458</v>
      </c>
      <c r="F16" s="545" t="s">
        <v>458</v>
      </c>
      <c r="G16" s="545" t="s">
        <v>458</v>
      </c>
      <c r="H16" s="545" t="s">
        <v>458</v>
      </c>
      <c r="I16" s="538"/>
    </row>
    <row r="17" spans="1:9" s="541" customFormat="1" ht="25.5" customHeight="1">
      <c r="A17" s="651" t="s">
        <v>469</v>
      </c>
      <c r="B17" s="652"/>
      <c r="C17" s="653"/>
      <c r="D17" s="539">
        <v>23</v>
      </c>
      <c r="E17" s="539">
        <v>13</v>
      </c>
      <c r="F17" s="539" t="s">
        <v>458</v>
      </c>
      <c r="G17" s="539">
        <v>9</v>
      </c>
      <c r="H17" s="539">
        <v>1</v>
      </c>
      <c r="I17" s="540"/>
    </row>
    <row r="18" spans="1:9" ht="16.5" customHeight="1">
      <c r="A18" s="542"/>
      <c r="B18" s="543" t="s">
        <v>518</v>
      </c>
      <c r="C18" s="544"/>
      <c r="D18" s="545">
        <v>23</v>
      </c>
      <c r="E18" s="546">
        <v>13</v>
      </c>
      <c r="F18" s="539" t="s">
        <v>458</v>
      </c>
      <c r="G18" s="546">
        <v>9</v>
      </c>
      <c r="H18" s="546">
        <v>1</v>
      </c>
      <c r="I18" s="538"/>
    </row>
    <row r="19" spans="1:9" s="541" customFormat="1" ht="25.5" customHeight="1">
      <c r="A19" s="651" t="s">
        <v>470</v>
      </c>
      <c r="B19" s="652"/>
      <c r="C19" s="653"/>
      <c r="D19" s="539">
        <v>33</v>
      </c>
      <c r="E19" s="539">
        <v>13</v>
      </c>
      <c r="F19" s="539">
        <v>3</v>
      </c>
      <c r="G19" s="539">
        <v>9</v>
      </c>
      <c r="H19" s="539">
        <v>8</v>
      </c>
      <c r="I19" s="540"/>
    </row>
    <row r="20" spans="1:9" ht="16.5" customHeight="1">
      <c r="A20" s="542"/>
      <c r="B20" s="543" t="s">
        <v>471</v>
      </c>
      <c r="C20" s="544"/>
      <c r="D20" s="545">
        <v>5</v>
      </c>
      <c r="E20" s="546">
        <v>1</v>
      </c>
      <c r="F20" s="539" t="s">
        <v>458</v>
      </c>
      <c r="G20" s="546">
        <v>2</v>
      </c>
      <c r="H20" s="546">
        <v>2</v>
      </c>
      <c r="I20" s="538"/>
    </row>
    <row r="21" spans="1:9" ht="16.5" customHeight="1">
      <c r="A21" s="542"/>
      <c r="B21" s="543" t="s">
        <v>472</v>
      </c>
      <c r="C21" s="544"/>
      <c r="D21" s="545">
        <v>5</v>
      </c>
      <c r="E21" s="546">
        <v>2</v>
      </c>
      <c r="F21" s="539" t="s">
        <v>458</v>
      </c>
      <c r="G21" s="546">
        <v>3</v>
      </c>
      <c r="H21" s="539" t="s">
        <v>458</v>
      </c>
      <c r="I21" s="538"/>
    </row>
    <row r="22" spans="1:9" ht="16.5" customHeight="1">
      <c r="A22" s="542"/>
      <c r="B22" s="543" t="s">
        <v>521</v>
      </c>
      <c r="C22" s="544"/>
      <c r="D22" s="545" t="s">
        <v>458</v>
      </c>
      <c r="E22" s="539" t="s">
        <v>458</v>
      </c>
      <c r="F22" s="539" t="s">
        <v>458</v>
      </c>
      <c r="G22" s="539" t="s">
        <v>458</v>
      </c>
      <c r="H22" s="539" t="s">
        <v>458</v>
      </c>
      <c r="I22" s="538"/>
    </row>
    <row r="23" spans="1:9" s="151" customFormat="1" ht="16.5" customHeight="1">
      <c r="A23" s="231"/>
      <c r="B23" s="232" t="s">
        <v>473</v>
      </c>
      <c r="C23" s="517"/>
      <c r="D23" s="547">
        <v>2</v>
      </c>
      <c r="E23" s="548">
        <v>2</v>
      </c>
      <c r="F23" s="539" t="s">
        <v>458</v>
      </c>
      <c r="G23" s="539" t="s">
        <v>458</v>
      </c>
      <c r="H23" s="539" t="s">
        <v>458</v>
      </c>
      <c r="I23" s="227"/>
    </row>
    <row r="24" spans="1:9" s="151" customFormat="1" ht="15" customHeight="1">
      <c r="A24" s="231"/>
      <c r="B24" s="232" t="s">
        <v>475</v>
      </c>
      <c r="C24" s="517"/>
      <c r="D24" s="547">
        <v>4</v>
      </c>
      <c r="E24" s="548">
        <v>4</v>
      </c>
      <c r="F24" s="539" t="s">
        <v>458</v>
      </c>
      <c r="G24" s="539" t="s">
        <v>458</v>
      </c>
      <c r="H24" s="539" t="s">
        <v>458</v>
      </c>
      <c r="I24" s="227"/>
    </row>
    <row r="25" spans="1:9" s="151" customFormat="1" ht="16.5" customHeight="1">
      <c r="A25" s="231"/>
      <c r="B25" s="232" t="s">
        <v>479</v>
      </c>
      <c r="C25" s="517"/>
      <c r="D25" s="547" t="s">
        <v>458</v>
      </c>
      <c r="E25" s="547" t="s">
        <v>458</v>
      </c>
      <c r="F25" s="539" t="s">
        <v>458</v>
      </c>
      <c r="G25" s="539" t="s">
        <v>458</v>
      </c>
      <c r="H25" s="539" t="s">
        <v>458</v>
      </c>
      <c r="I25" s="227"/>
    </row>
    <row r="26" spans="1:9" s="151" customFormat="1" ht="16.5" customHeight="1">
      <c r="A26" s="231"/>
      <c r="B26" s="232" t="s">
        <v>482</v>
      </c>
      <c r="C26" s="517"/>
      <c r="D26" s="547">
        <v>1</v>
      </c>
      <c r="E26" s="547" t="s">
        <v>458</v>
      </c>
      <c r="F26" s="539" t="s">
        <v>458</v>
      </c>
      <c r="G26" s="539" t="s">
        <v>458</v>
      </c>
      <c r="H26" s="548">
        <v>1</v>
      </c>
      <c r="I26" s="227"/>
    </row>
    <row r="27" spans="1:9" s="151" customFormat="1" ht="16.5" customHeight="1">
      <c r="A27" s="231"/>
      <c r="B27" s="232" t="s">
        <v>535</v>
      </c>
      <c r="C27" s="517"/>
      <c r="D27" s="547">
        <v>2</v>
      </c>
      <c r="E27" s="547" t="s">
        <v>458</v>
      </c>
      <c r="F27" s="539" t="s">
        <v>458</v>
      </c>
      <c r="G27" s="548">
        <v>1</v>
      </c>
      <c r="H27" s="548">
        <v>1</v>
      </c>
      <c r="I27" s="227"/>
    </row>
    <row r="28" spans="1:9" s="151" customFormat="1" ht="16.5" customHeight="1">
      <c r="A28" s="231"/>
      <c r="B28" s="232" t="s">
        <v>492</v>
      </c>
      <c r="C28" s="517"/>
      <c r="D28" s="547">
        <v>9</v>
      </c>
      <c r="E28" s="548">
        <v>1</v>
      </c>
      <c r="F28" s="548">
        <v>3</v>
      </c>
      <c r="G28" s="548">
        <v>2</v>
      </c>
      <c r="H28" s="548">
        <v>3</v>
      </c>
      <c r="I28" s="227"/>
    </row>
    <row r="29" spans="1:9" s="151" customFormat="1" ht="16.5" customHeight="1">
      <c r="A29" s="231"/>
      <c r="B29" s="232" t="s">
        <v>493</v>
      </c>
      <c r="C29" s="517"/>
      <c r="D29" s="547" t="s">
        <v>458</v>
      </c>
      <c r="E29" s="547" t="s">
        <v>458</v>
      </c>
      <c r="F29" s="547" t="s">
        <v>458</v>
      </c>
      <c r="G29" s="547" t="s">
        <v>458</v>
      </c>
      <c r="H29" s="547" t="s">
        <v>458</v>
      </c>
      <c r="I29" s="227"/>
    </row>
    <row r="30" spans="1:9" s="151" customFormat="1" ht="16.5" customHeight="1">
      <c r="A30" s="231"/>
      <c r="B30" s="232" t="s">
        <v>536</v>
      </c>
      <c r="C30" s="517"/>
      <c r="D30" s="547" t="s">
        <v>458</v>
      </c>
      <c r="E30" s="547" t="s">
        <v>458</v>
      </c>
      <c r="F30" s="547" t="s">
        <v>458</v>
      </c>
      <c r="G30" s="547" t="s">
        <v>458</v>
      </c>
      <c r="H30" s="547" t="s">
        <v>458</v>
      </c>
      <c r="I30" s="227"/>
    </row>
    <row r="31" spans="1:9" s="151" customFormat="1" ht="16.5" customHeight="1">
      <c r="A31" s="231"/>
      <c r="B31" s="232" t="s">
        <v>504</v>
      </c>
      <c r="C31" s="517"/>
      <c r="D31" s="547">
        <v>5</v>
      </c>
      <c r="E31" s="548">
        <v>3</v>
      </c>
      <c r="F31" s="547" t="s">
        <v>458</v>
      </c>
      <c r="G31" s="548">
        <v>1</v>
      </c>
      <c r="H31" s="548">
        <v>1</v>
      </c>
      <c r="I31" s="227"/>
    </row>
    <row r="32" spans="1:9" s="230" customFormat="1" ht="18" customHeight="1">
      <c r="A32" s="654" t="s">
        <v>528</v>
      </c>
      <c r="B32" s="646"/>
      <c r="C32" s="647"/>
      <c r="D32" s="547">
        <v>179</v>
      </c>
      <c r="E32" s="549">
        <v>91</v>
      </c>
      <c r="F32" s="549">
        <v>12</v>
      </c>
      <c r="G32" s="549">
        <v>37</v>
      </c>
      <c r="H32" s="549">
        <v>39</v>
      </c>
      <c r="I32" s="229"/>
    </row>
    <row r="33" spans="1:9" s="151" customFormat="1" ht="17.25" customHeight="1">
      <c r="A33" s="655"/>
      <c r="B33" s="656"/>
      <c r="C33" s="657"/>
      <c r="D33" s="547"/>
      <c r="E33" s="547"/>
      <c r="F33" s="547"/>
      <c r="G33" s="547"/>
      <c r="H33" s="547"/>
      <c r="I33" s="227"/>
    </row>
    <row r="34" spans="1:9" s="230" customFormat="1" ht="16.5" customHeight="1">
      <c r="A34" s="236" t="s">
        <v>937</v>
      </c>
      <c r="B34" s="237"/>
      <c r="C34" s="550"/>
      <c r="D34" s="551">
        <v>485</v>
      </c>
      <c r="E34" s="552">
        <v>260</v>
      </c>
      <c r="F34" s="552">
        <v>12</v>
      </c>
      <c r="G34" s="552">
        <v>211</v>
      </c>
      <c r="H34" s="552">
        <v>2</v>
      </c>
      <c r="I34" s="229"/>
    </row>
    <row r="35" spans="1:8" s="151" customFormat="1" ht="12">
      <c r="A35" s="532" t="s">
        <v>537</v>
      </c>
      <c r="B35" s="532"/>
      <c r="C35" s="532"/>
      <c r="D35" s="532"/>
      <c r="E35" s="532"/>
      <c r="F35" s="532"/>
      <c r="G35" s="532"/>
      <c r="H35" s="532"/>
    </row>
    <row r="36" spans="1:8" ht="12">
      <c r="A36" s="553"/>
      <c r="B36" s="553"/>
      <c r="C36" s="553"/>
      <c r="D36" s="553"/>
      <c r="E36" s="553"/>
      <c r="F36" s="553"/>
      <c r="G36" s="553"/>
      <c r="H36" s="553"/>
    </row>
    <row r="37" spans="1:8" ht="12">
      <c r="A37" s="553"/>
      <c r="B37" s="553"/>
      <c r="C37" s="553"/>
      <c r="D37" s="553"/>
      <c r="E37" s="553"/>
      <c r="F37" s="553"/>
      <c r="G37" s="553"/>
      <c r="H37" s="553"/>
    </row>
    <row r="38" spans="1:8" ht="12">
      <c r="A38" s="553"/>
      <c r="B38" s="553"/>
      <c r="C38" s="553"/>
      <c r="D38" s="553"/>
      <c r="E38" s="553"/>
      <c r="F38" s="553"/>
      <c r="G38" s="553"/>
      <c r="H38" s="553"/>
    </row>
    <row r="39" spans="1:8" ht="12">
      <c r="A39" s="553"/>
      <c r="B39" s="553"/>
      <c r="C39" s="553"/>
      <c r="D39" s="553"/>
      <c r="E39" s="553"/>
      <c r="F39" s="553"/>
      <c r="G39" s="553"/>
      <c r="H39" s="553"/>
    </row>
    <row r="40" spans="1:8" ht="12">
      <c r="A40" s="553"/>
      <c r="B40" s="553"/>
      <c r="C40" s="553"/>
      <c r="D40" s="553"/>
      <c r="E40" s="553"/>
      <c r="F40" s="553"/>
      <c r="G40" s="553"/>
      <c r="H40" s="553"/>
    </row>
    <row r="41" spans="1:8" ht="12">
      <c r="A41" s="553"/>
      <c r="B41" s="553"/>
      <c r="C41" s="553"/>
      <c r="D41" s="553"/>
      <c r="E41" s="553"/>
      <c r="F41" s="553"/>
      <c r="G41" s="553"/>
      <c r="H41" s="553"/>
    </row>
    <row r="42" spans="1:8" ht="12">
      <c r="A42" s="553"/>
      <c r="B42" s="553"/>
      <c r="C42" s="553"/>
      <c r="D42" s="553"/>
      <c r="E42" s="553"/>
      <c r="F42" s="553"/>
      <c r="G42" s="553"/>
      <c r="H42" s="553"/>
    </row>
    <row r="43" spans="1:8" ht="12">
      <c r="A43" s="553"/>
      <c r="B43" s="553"/>
      <c r="C43" s="553"/>
      <c r="D43" s="553"/>
      <c r="E43" s="553"/>
      <c r="F43" s="553"/>
      <c r="G43" s="553"/>
      <c r="H43" s="553"/>
    </row>
    <row r="44" spans="1:8" ht="12">
      <c r="A44" s="553"/>
      <c r="B44" s="553"/>
      <c r="C44" s="553"/>
      <c r="D44" s="553"/>
      <c r="E44" s="553"/>
      <c r="F44" s="553"/>
      <c r="G44" s="553"/>
      <c r="H44" s="553"/>
    </row>
    <row r="45" spans="1:8" ht="12">
      <c r="A45" s="553"/>
      <c r="B45" s="553"/>
      <c r="C45" s="553"/>
      <c r="D45" s="553"/>
      <c r="E45" s="553"/>
      <c r="F45" s="553"/>
      <c r="G45" s="553"/>
      <c r="H45" s="553"/>
    </row>
    <row r="46" spans="1:8" ht="12">
      <c r="A46" s="553"/>
      <c r="B46" s="553"/>
      <c r="C46" s="553"/>
      <c r="D46" s="553"/>
      <c r="E46" s="553"/>
      <c r="F46" s="553"/>
      <c r="G46" s="553"/>
      <c r="H46" s="553"/>
    </row>
    <row r="47" spans="1:8" ht="12">
      <c r="A47" s="553"/>
      <c r="B47" s="553"/>
      <c r="C47" s="553"/>
      <c r="D47" s="553"/>
      <c r="E47" s="553"/>
      <c r="F47" s="553"/>
      <c r="G47" s="553"/>
      <c r="H47" s="553"/>
    </row>
    <row r="48" spans="1:8" ht="12">
      <c r="A48" s="553"/>
      <c r="B48" s="553"/>
      <c r="C48" s="553"/>
      <c r="D48" s="553"/>
      <c r="E48" s="553"/>
      <c r="F48" s="553"/>
      <c r="G48" s="553"/>
      <c r="H48" s="553"/>
    </row>
    <row r="49" spans="1:8" ht="12">
      <c r="A49" s="553"/>
      <c r="B49" s="553"/>
      <c r="C49" s="553"/>
      <c r="D49" s="553"/>
      <c r="E49" s="553"/>
      <c r="F49" s="553"/>
      <c r="G49" s="553"/>
      <c r="H49" s="553"/>
    </row>
    <row r="50" spans="1:8" ht="12">
      <c r="A50" s="553"/>
      <c r="B50" s="553"/>
      <c r="C50" s="553"/>
      <c r="D50" s="553"/>
      <c r="E50" s="553"/>
      <c r="F50" s="553"/>
      <c r="G50" s="553"/>
      <c r="H50" s="553"/>
    </row>
    <row r="51" spans="1:8" ht="12">
      <c r="A51" s="553"/>
      <c r="B51" s="553"/>
      <c r="C51" s="553"/>
      <c r="D51" s="553"/>
      <c r="E51" s="553"/>
      <c r="F51" s="553"/>
      <c r="G51" s="553"/>
      <c r="H51" s="553"/>
    </row>
    <row r="52" spans="1:8" ht="12">
      <c r="A52" s="553"/>
      <c r="B52" s="553"/>
      <c r="C52" s="553"/>
      <c r="D52" s="553"/>
      <c r="E52" s="553"/>
      <c r="F52" s="553"/>
      <c r="G52" s="553"/>
      <c r="H52" s="553"/>
    </row>
    <row r="53" spans="1:8" ht="12">
      <c r="A53" s="553"/>
      <c r="B53" s="553"/>
      <c r="C53" s="553"/>
      <c r="D53" s="553"/>
      <c r="E53" s="553"/>
      <c r="F53" s="553"/>
      <c r="G53" s="553"/>
      <c r="H53" s="553"/>
    </row>
    <row r="54" spans="1:8" ht="12">
      <c r="A54" s="553"/>
      <c r="B54" s="553"/>
      <c r="C54" s="553"/>
      <c r="D54" s="553"/>
      <c r="E54" s="553"/>
      <c r="F54" s="553"/>
      <c r="G54" s="553"/>
      <c r="H54" s="553"/>
    </row>
    <row r="55" spans="1:8" ht="12">
      <c r="A55" s="553"/>
      <c r="B55" s="553"/>
      <c r="C55" s="553"/>
      <c r="D55" s="553"/>
      <c r="E55" s="553"/>
      <c r="F55" s="553"/>
      <c r="G55" s="553"/>
      <c r="H55" s="553"/>
    </row>
    <row r="56" spans="1:8" ht="12">
      <c r="A56" s="553"/>
      <c r="B56" s="553"/>
      <c r="C56" s="553"/>
      <c r="D56" s="553"/>
      <c r="E56" s="553"/>
      <c r="F56" s="553"/>
      <c r="G56" s="553"/>
      <c r="H56" s="553"/>
    </row>
    <row r="57" spans="1:8" ht="12">
      <c r="A57" s="553"/>
      <c r="B57" s="553"/>
      <c r="C57" s="553"/>
      <c r="D57" s="553"/>
      <c r="E57" s="553"/>
      <c r="F57" s="553"/>
      <c r="G57" s="553"/>
      <c r="H57" s="553"/>
    </row>
    <row r="58" spans="1:8" ht="12">
      <c r="A58" s="553"/>
      <c r="B58" s="553"/>
      <c r="C58" s="553"/>
      <c r="D58" s="553"/>
      <c r="E58" s="553"/>
      <c r="F58" s="553"/>
      <c r="G58" s="553"/>
      <c r="H58" s="553"/>
    </row>
    <row r="59" spans="1:8" ht="12">
      <c r="A59" s="553"/>
      <c r="B59" s="553"/>
      <c r="C59" s="553"/>
      <c r="D59" s="553"/>
      <c r="E59" s="553"/>
      <c r="F59" s="553"/>
      <c r="G59" s="553"/>
      <c r="H59" s="553"/>
    </row>
  </sheetData>
  <mergeCells count="7">
    <mergeCell ref="A19:C19"/>
    <mergeCell ref="A32:C32"/>
    <mergeCell ref="A33:C33"/>
    <mergeCell ref="A3:C3"/>
    <mergeCell ref="A4:C4"/>
    <mergeCell ref="A10:C10"/>
    <mergeCell ref="A17:C17"/>
  </mergeCells>
  <printOptions/>
  <pageMargins left="0.75" right="0.75" top="1" bottom="1" header="0.512" footer="0.51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L63"/>
  <sheetViews>
    <sheetView workbookViewId="0" topLeftCell="A1">
      <selection activeCell="A1" sqref="A1"/>
    </sheetView>
  </sheetViews>
  <sheetFormatPr defaultColWidth="13.375" defaultRowHeight="13.5"/>
  <cols>
    <col min="1" max="1" width="2.625" style="143" customWidth="1"/>
    <col min="2" max="2" width="3.375" style="143" customWidth="1"/>
    <col min="3" max="3" width="24.125" style="143" customWidth="1"/>
    <col min="4" max="8" width="9.50390625" style="143" customWidth="1"/>
    <col min="9" max="9" width="14.375" style="143" bestFit="1" customWidth="1"/>
    <col min="10" max="16384" width="13.375" style="143" customWidth="1"/>
  </cols>
  <sheetData>
    <row r="1" spans="1:8" s="151" customFormat="1" ht="18" customHeight="1">
      <c r="A1" s="222" t="s">
        <v>538</v>
      </c>
      <c r="B1" s="169"/>
      <c r="C1" s="169"/>
      <c r="E1" s="169"/>
      <c r="F1" s="169"/>
      <c r="G1" s="532"/>
      <c r="H1" s="532"/>
    </row>
    <row r="2" spans="1:8" s="151" customFormat="1" ht="12" customHeight="1">
      <c r="A2" s="223"/>
      <c r="B2" s="223"/>
      <c r="C2" s="223"/>
      <c r="D2" s="223"/>
      <c r="E2" s="223"/>
      <c r="F2" s="223"/>
      <c r="G2" s="224"/>
      <c r="H2" s="225" t="s">
        <v>539</v>
      </c>
    </row>
    <row r="3" spans="1:9" s="151" customFormat="1" ht="21" customHeight="1">
      <c r="A3" s="662" t="s">
        <v>447</v>
      </c>
      <c r="B3" s="663"/>
      <c r="C3" s="663"/>
      <c r="D3" s="226" t="s">
        <v>152</v>
      </c>
      <c r="E3" s="226" t="s">
        <v>531</v>
      </c>
      <c r="F3" s="226" t="s">
        <v>532</v>
      </c>
      <c r="G3" s="226" t="s">
        <v>533</v>
      </c>
      <c r="H3" s="226" t="s">
        <v>534</v>
      </c>
      <c r="I3" s="227"/>
    </row>
    <row r="4" spans="1:9" s="230" customFormat="1" ht="15" customHeight="1">
      <c r="A4" s="661" t="s">
        <v>457</v>
      </c>
      <c r="B4" s="646"/>
      <c r="C4" s="646"/>
      <c r="D4" s="228" t="s">
        <v>540</v>
      </c>
      <c r="E4" s="228" t="s">
        <v>540</v>
      </c>
      <c r="F4" s="228" t="s">
        <v>540</v>
      </c>
      <c r="G4" s="228" t="s">
        <v>540</v>
      </c>
      <c r="H4" s="228" t="s">
        <v>540</v>
      </c>
      <c r="I4" s="229"/>
    </row>
    <row r="5" spans="1:9" s="151" customFormat="1" ht="15" customHeight="1">
      <c r="A5" s="231"/>
      <c r="B5" s="232" t="s">
        <v>459</v>
      </c>
      <c r="C5" s="232"/>
      <c r="D5" s="233" t="s">
        <v>540</v>
      </c>
      <c r="E5" s="233" t="s">
        <v>540</v>
      </c>
      <c r="F5" s="233" t="s">
        <v>540</v>
      </c>
      <c r="G5" s="233" t="s">
        <v>540</v>
      </c>
      <c r="H5" s="233" t="s">
        <v>540</v>
      </c>
      <c r="I5" s="227"/>
    </row>
    <row r="6" spans="1:9" s="151" customFormat="1" ht="15" customHeight="1">
      <c r="A6" s="231"/>
      <c r="B6" s="232" t="s">
        <v>461</v>
      </c>
      <c r="C6" s="232"/>
      <c r="D6" s="233" t="s">
        <v>540</v>
      </c>
      <c r="E6" s="233" t="s">
        <v>540</v>
      </c>
      <c r="F6" s="233" t="s">
        <v>540</v>
      </c>
      <c r="G6" s="233" t="s">
        <v>540</v>
      </c>
      <c r="H6" s="233" t="s">
        <v>540</v>
      </c>
      <c r="I6" s="227"/>
    </row>
    <row r="7" spans="1:9" s="151" customFormat="1" ht="15" customHeight="1">
      <c r="A7" s="231"/>
      <c r="B7" s="232" t="s">
        <v>509</v>
      </c>
      <c r="C7" s="232"/>
      <c r="D7" s="233" t="s">
        <v>540</v>
      </c>
      <c r="E7" s="233" t="s">
        <v>540</v>
      </c>
      <c r="F7" s="233" t="s">
        <v>540</v>
      </c>
      <c r="G7" s="233" t="s">
        <v>540</v>
      </c>
      <c r="H7" s="233" t="s">
        <v>540</v>
      </c>
      <c r="I7" s="227"/>
    </row>
    <row r="8" spans="1:9" s="151" customFormat="1" ht="15" customHeight="1">
      <c r="A8" s="231"/>
      <c r="B8" s="232" t="s">
        <v>462</v>
      </c>
      <c r="C8" s="232"/>
      <c r="D8" s="233" t="s">
        <v>540</v>
      </c>
      <c r="E8" s="233" t="s">
        <v>540</v>
      </c>
      <c r="F8" s="233" t="s">
        <v>540</v>
      </c>
      <c r="G8" s="233" t="s">
        <v>540</v>
      </c>
      <c r="H8" s="233" t="s">
        <v>540</v>
      </c>
      <c r="I8" s="227"/>
    </row>
    <row r="9" spans="1:9" s="151" customFormat="1" ht="15" customHeight="1">
      <c r="A9" s="231"/>
      <c r="B9" s="232" t="s">
        <v>463</v>
      </c>
      <c r="C9" s="232"/>
      <c r="D9" s="233" t="s">
        <v>540</v>
      </c>
      <c r="E9" s="233" t="s">
        <v>540</v>
      </c>
      <c r="F9" s="233" t="s">
        <v>540</v>
      </c>
      <c r="G9" s="233" t="s">
        <v>540</v>
      </c>
      <c r="H9" s="233" t="s">
        <v>540</v>
      </c>
      <c r="I9" s="227"/>
    </row>
    <row r="10" spans="1:9" s="230" customFormat="1" ht="15" customHeight="1">
      <c r="A10" s="661" t="s">
        <v>464</v>
      </c>
      <c r="B10" s="646"/>
      <c r="C10" s="646"/>
      <c r="D10" s="228">
        <v>0.2</v>
      </c>
      <c r="E10" s="228" t="s">
        <v>540</v>
      </c>
      <c r="F10" s="228">
        <v>1.1</v>
      </c>
      <c r="G10" s="228" t="s">
        <v>540</v>
      </c>
      <c r="H10" s="228">
        <v>0.3</v>
      </c>
      <c r="I10" s="229"/>
    </row>
    <row r="11" spans="1:9" s="151" customFormat="1" ht="15" customHeight="1">
      <c r="A11" s="231"/>
      <c r="B11" s="232" t="s">
        <v>465</v>
      </c>
      <c r="C11" s="232"/>
      <c r="D11" s="233" t="s">
        <v>938</v>
      </c>
      <c r="E11" s="233" t="s">
        <v>938</v>
      </c>
      <c r="F11" s="233" t="s">
        <v>938</v>
      </c>
      <c r="G11" s="233" t="s">
        <v>938</v>
      </c>
      <c r="H11" s="233" t="s">
        <v>938</v>
      </c>
      <c r="I11" s="227"/>
    </row>
    <row r="12" spans="1:9" s="151" customFormat="1" ht="15" customHeight="1">
      <c r="A12" s="231"/>
      <c r="B12" s="232" t="s">
        <v>513</v>
      </c>
      <c r="C12" s="232"/>
      <c r="D12" s="233" t="s">
        <v>540</v>
      </c>
      <c r="E12" s="233" t="s">
        <v>540</v>
      </c>
      <c r="F12" s="233" t="s">
        <v>540</v>
      </c>
      <c r="G12" s="233" t="s">
        <v>540</v>
      </c>
      <c r="H12" s="233" t="s">
        <v>540</v>
      </c>
      <c r="I12" s="227"/>
    </row>
    <row r="13" spans="1:9" s="151" customFormat="1" ht="15" customHeight="1">
      <c r="A13" s="231"/>
      <c r="B13" s="232" t="s">
        <v>466</v>
      </c>
      <c r="C13" s="232"/>
      <c r="D13" s="233">
        <v>0.1</v>
      </c>
      <c r="E13" s="233" t="s">
        <v>540</v>
      </c>
      <c r="F13" s="233">
        <v>1.1</v>
      </c>
      <c r="G13" s="233" t="s">
        <v>540</v>
      </c>
      <c r="H13" s="233" t="s">
        <v>540</v>
      </c>
      <c r="I13" s="227"/>
    </row>
    <row r="14" spans="1:9" s="151" customFormat="1" ht="15" customHeight="1">
      <c r="A14" s="231"/>
      <c r="B14" s="232" t="s">
        <v>515</v>
      </c>
      <c r="C14" s="232"/>
      <c r="D14" s="233" t="s">
        <v>540</v>
      </c>
      <c r="E14" s="233" t="s">
        <v>939</v>
      </c>
      <c r="F14" s="233" t="s">
        <v>939</v>
      </c>
      <c r="G14" s="233" t="s">
        <v>939</v>
      </c>
      <c r="H14" s="233" t="s">
        <v>939</v>
      </c>
      <c r="I14" s="227"/>
    </row>
    <row r="15" spans="1:9" s="151" customFormat="1" ht="15" customHeight="1">
      <c r="A15" s="231"/>
      <c r="B15" s="232" t="s">
        <v>468</v>
      </c>
      <c r="C15" s="232"/>
      <c r="D15" s="233">
        <v>0.1</v>
      </c>
      <c r="E15" s="233" t="s">
        <v>540</v>
      </c>
      <c r="F15" s="233" t="s">
        <v>940</v>
      </c>
      <c r="G15" s="233" t="s">
        <v>940</v>
      </c>
      <c r="H15" s="233">
        <v>0.3</v>
      </c>
      <c r="I15" s="227"/>
    </row>
    <row r="16" spans="1:9" s="151" customFormat="1" ht="15" customHeight="1">
      <c r="A16" s="231"/>
      <c r="B16" s="232" t="s">
        <v>517</v>
      </c>
      <c r="C16" s="232"/>
      <c r="D16" s="233" t="s">
        <v>540</v>
      </c>
      <c r="E16" s="233" t="s">
        <v>540</v>
      </c>
      <c r="F16" s="233" t="s">
        <v>940</v>
      </c>
      <c r="G16" s="233" t="s">
        <v>540</v>
      </c>
      <c r="H16" s="233" t="s">
        <v>540</v>
      </c>
      <c r="I16" s="227"/>
    </row>
    <row r="17" spans="1:9" s="230" customFormat="1" ht="15" customHeight="1">
      <c r="A17" s="661" t="s">
        <v>469</v>
      </c>
      <c r="B17" s="646"/>
      <c r="C17" s="646"/>
      <c r="D17" s="228">
        <v>1.9</v>
      </c>
      <c r="E17" s="228">
        <v>2.2</v>
      </c>
      <c r="F17" s="233" t="s">
        <v>939</v>
      </c>
      <c r="G17" s="228">
        <v>3.7</v>
      </c>
      <c r="H17" s="228">
        <v>0.3</v>
      </c>
      <c r="I17" s="229"/>
    </row>
    <row r="18" spans="1:9" s="151" customFormat="1" ht="15" customHeight="1">
      <c r="A18" s="231"/>
      <c r="B18" s="232" t="s">
        <v>518</v>
      </c>
      <c r="C18" s="232"/>
      <c r="D18" s="233">
        <v>1.9</v>
      </c>
      <c r="E18" s="233">
        <v>2.2</v>
      </c>
      <c r="F18" s="233" t="s">
        <v>939</v>
      </c>
      <c r="G18" s="233">
        <v>3.7</v>
      </c>
      <c r="H18" s="233">
        <v>0.3</v>
      </c>
      <c r="I18" s="227"/>
    </row>
    <row r="19" spans="1:9" s="230" customFormat="1" ht="15" customHeight="1">
      <c r="A19" s="661" t="s">
        <v>470</v>
      </c>
      <c r="B19" s="646"/>
      <c r="C19" s="646"/>
      <c r="D19" s="228">
        <v>2.7</v>
      </c>
      <c r="E19" s="228">
        <v>2.2</v>
      </c>
      <c r="F19" s="228">
        <v>3.2</v>
      </c>
      <c r="G19" s="228">
        <v>3.6</v>
      </c>
      <c r="H19" s="228">
        <v>2.5</v>
      </c>
      <c r="I19" s="229"/>
    </row>
    <row r="20" spans="1:9" s="151" customFormat="1" ht="15" customHeight="1">
      <c r="A20" s="231"/>
      <c r="B20" s="232" t="s">
        <v>471</v>
      </c>
      <c r="C20" s="232"/>
      <c r="D20" s="233">
        <v>0.4</v>
      </c>
      <c r="E20" s="233">
        <v>0.2</v>
      </c>
      <c r="F20" s="233" t="s">
        <v>941</v>
      </c>
      <c r="G20" s="233">
        <v>0.8</v>
      </c>
      <c r="H20" s="233">
        <v>0.6</v>
      </c>
      <c r="I20" s="227"/>
    </row>
    <row r="21" spans="1:12" s="151" customFormat="1" ht="15" customHeight="1">
      <c r="A21" s="231"/>
      <c r="B21" s="232" t="s">
        <v>541</v>
      </c>
      <c r="C21" s="232"/>
      <c r="D21" s="233">
        <v>0.4</v>
      </c>
      <c r="E21" s="233">
        <v>0.3</v>
      </c>
      <c r="F21" s="233" t="s">
        <v>942</v>
      </c>
      <c r="G21" s="233">
        <v>1.2</v>
      </c>
      <c r="H21" s="234" t="s">
        <v>540</v>
      </c>
      <c r="I21" s="235"/>
      <c r="J21" s="235"/>
      <c r="K21" s="235"/>
      <c r="L21" s="235"/>
    </row>
    <row r="22" spans="1:9" s="151" customFormat="1" ht="15" customHeight="1">
      <c r="A22" s="231"/>
      <c r="B22" s="232" t="s">
        <v>521</v>
      </c>
      <c r="C22" s="232"/>
      <c r="D22" s="233" t="s">
        <v>540</v>
      </c>
      <c r="E22" s="233" t="s">
        <v>540</v>
      </c>
      <c r="F22" s="233" t="s">
        <v>540</v>
      </c>
      <c r="G22" s="233" t="s">
        <v>540</v>
      </c>
      <c r="H22" s="233" t="s">
        <v>540</v>
      </c>
      <c r="I22" s="227"/>
    </row>
    <row r="23" spans="1:9" s="151" customFormat="1" ht="15" customHeight="1">
      <c r="A23" s="231"/>
      <c r="B23" s="232" t="s">
        <v>943</v>
      </c>
      <c r="C23" s="232"/>
      <c r="D23" s="233">
        <v>0.2</v>
      </c>
      <c r="E23" s="233">
        <v>0.3</v>
      </c>
      <c r="F23" s="233" t="s">
        <v>942</v>
      </c>
      <c r="G23" s="233" t="s">
        <v>540</v>
      </c>
      <c r="H23" s="233" t="s">
        <v>540</v>
      </c>
      <c r="I23" s="227"/>
    </row>
    <row r="24" spans="1:9" s="151" customFormat="1" ht="15" customHeight="1">
      <c r="A24" s="231"/>
      <c r="B24" s="232" t="s">
        <v>475</v>
      </c>
      <c r="C24" s="232"/>
      <c r="D24" s="233">
        <v>0.3</v>
      </c>
      <c r="E24" s="233">
        <v>0.7</v>
      </c>
      <c r="F24" s="233" t="s">
        <v>944</v>
      </c>
      <c r="G24" s="233" t="s">
        <v>540</v>
      </c>
      <c r="H24" s="233" t="s">
        <v>540</v>
      </c>
      <c r="I24" s="227"/>
    </row>
    <row r="25" spans="1:9" s="151" customFormat="1" ht="15" customHeight="1">
      <c r="A25" s="231"/>
      <c r="B25" s="232" t="s">
        <v>479</v>
      </c>
      <c r="C25" s="232"/>
      <c r="D25" s="233" t="s">
        <v>540</v>
      </c>
      <c r="E25" s="233" t="s">
        <v>540</v>
      </c>
      <c r="F25" s="233" t="s">
        <v>945</v>
      </c>
      <c r="G25" s="233" t="s">
        <v>540</v>
      </c>
      <c r="H25" s="233" t="s">
        <v>540</v>
      </c>
      <c r="I25" s="227"/>
    </row>
    <row r="26" spans="1:9" s="151" customFormat="1" ht="15" customHeight="1">
      <c r="A26" s="231"/>
      <c r="B26" s="232" t="s">
        <v>482</v>
      </c>
      <c r="C26" s="232"/>
      <c r="D26" s="233">
        <v>0.1</v>
      </c>
      <c r="E26" s="233" t="s">
        <v>540</v>
      </c>
      <c r="F26" s="233" t="s">
        <v>946</v>
      </c>
      <c r="G26" s="233" t="s">
        <v>540</v>
      </c>
      <c r="H26" s="233">
        <v>0.3</v>
      </c>
      <c r="I26" s="227"/>
    </row>
    <row r="27" spans="1:9" s="151" customFormat="1" ht="15" customHeight="1">
      <c r="A27" s="231"/>
      <c r="B27" s="232" t="s">
        <v>535</v>
      </c>
      <c r="C27" s="232"/>
      <c r="D27" s="233">
        <v>0.2</v>
      </c>
      <c r="E27" s="233" t="s">
        <v>540</v>
      </c>
      <c r="F27" s="233" t="s">
        <v>947</v>
      </c>
      <c r="G27" s="233">
        <v>0.4</v>
      </c>
      <c r="H27" s="233">
        <v>0.3</v>
      </c>
      <c r="I27" s="227"/>
    </row>
    <row r="28" spans="1:9" s="151" customFormat="1" ht="15" customHeight="1">
      <c r="A28" s="231"/>
      <c r="B28" s="232" t="s">
        <v>492</v>
      </c>
      <c r="C28" s="232"/>
      <c r="D28" s="233">
        <v>0.7</v>
      </c>
      <c r="E28" s="233">
        <v>0.2</v>
      </c>
      <c r="F28" s="233">
        <v>3.2</v>
      </c>
      <c r="G28" s="233">
        <v>0.8</v>
      </c>
      <c r="H28" s="233">
        <v>1</v>
      </c>
      <c r="I28" s="227"/>
    </row>
    <row r="29" spans="1:9" s="151" customFormat="1" ht="15" customHeight="1">
      <c r="A29" s="231"/>
      <c r="B29" s="232" t="s">
        <v>493</v>
      </c>
      <c r="C29" s="232"/>
      <c r="D29" s="233" t="s">
        <v>540</v>
      </c>
      <c r="E29" s="233" t="s">
        <v>540</v>
      </c>
      <c r="F29" s="233" t="s">
        <v>540</v>
      </c>
      <c r="G29" s="233" t="s">
        <v>540</v>
      </c>
      <c r="H29" s="233" t="s">
        <v>540</v>
      </c>
      <c r="I29" s="227"/>
    </row>
    <row r="30" spans="1:9" s="151" customFormat="1" ht="15" customHeight="1">
      <c r="A30" s="231"/>
      <c r="B30" s="232" t="s">
        <v>536</v>
      </c>
      <c r="C30" s="232"/>
      <c r="D30" s="233" t="s">
        <v>540</v>
      </c>
      <c r="E30" s="233" t="s">
        <v>540</v>
      </c>
      <c r="F30" s="233" t="s">
        <v>540</v>
      </c>
      <c r="G30" s="233" t="s">
        <v>540</v>
      </c>
      <c r="H30" s="233" t="s">
        <v>540</v>
      </c>
      <c r="I30" s="227"/>
    </row>
    <row r="31" spans="1:9" s="151" customFormat="1" ht="15" customHeight="1">
      <c r="A31" s="231"/>
      <c r="B31" s="232" t="s">
        <v>504</v>
      </c>
      <c r="C31" s="232"/>
      <c r="D31" s="233">
        <v>0.4</v>
      </c>
      <c r="E31" s="233">
        <v>0.5</v>
      </c>
      <c r="F31" s="233" t="s">
        <v>540</v>
      </c>
      <c r="G31" s="233">
        <v>0.4</v>
      </c>
      <c r="H31" s="233">
        <v>0.3</v>
      </c>
      <c r="I31" s="227"/>
    </row>
    <row r="32" spans="1:9" s="230" customFormat="1" ht="15" customHeight="1">
      <c r="A32" s="654" t="s">
        <v>528</v>
      </c>
      <c r="B32" s="646"/>
      <c r="C32" s="646"/>
      <c r="D32" s="228">
        <v>14.6</v>
      </c>
      <c r="E32" s="228">
        <v>15.7</v>
      </c>
      <c r="F32" s="228">
        <v>12.9</v>
      </c>
      <c r="G32" s="228">
        <v>15.3</v>
      </c>
      <c r="H32" s="228">
        <v>12.4</v>
      </c>
      <c r="I32" s="229"/>
    </row>
    <row r="33" spans="1:9" s="151" customFormat="1" ht="15" customHeight="1">
      <c r="A33" s="555"/>
      <c r="B33" s="223" t="s">
        <v>948</v>
      </c>
      <c r="C33" s="554"/>
      <c r="D33" s="233">
        <v>18.1</v>
      </c>
      <c r="E33" s="233">
        <v>19.3</v>
      </c>
      <c r="F33" s="233">
        <v>21.5</v>
      </c>
      <c r="G33" s="233">
        <v>16.5</v>
      </c>
      <c r="H33" s="233">
        <v>16.2</v>
      </c>
      <c r="I33" s="227"/>
    </row>
    <row r="34" spans="1:9" s="230" customFormat="1" ht="15" customHeight="1">
      <c r="A34" s="236" t="s">
        <v>542</v>
      </c>
      <c r="B34" s="237"/>
      <c r="C34" s="237"/>
      <c r="D34" s="238">
        <v>39.43557527966734</v>
      </c>
      <c r="E34" s="239">
        <v>44.83029148310674</v>
      </c>
      <c r="F34" s="239">
        <v>12.913084182547966</v>
      </c>
      <c r="G34" s="239">
        <v>87.06560042253636</v>
      </c>
      <c r="H34" s="239">
        <v>0.6356996192159281</v>
      </c>
      <c r="I34" s="229"/>
    </row>
    <row r="35" spans="1:8" s="151" customFormat="1" ht="12">
      <c r="A35" s="532" t="s">
        <v>537</v>
      </c>
      <c r="B35" s="532"/>
      <c r="C35" s="532"/>
      <c r="D35" s="532"/>
      <c r="E35" s="532"/>
      <c r="F35" s="532"/>
      <c r="G35" s="532"/>
      <c r="H35" s="532"/>
    </row>
    <row r="36" spans="1:8" ht="12">
      <c r="A36" s="553"/>
      <c r="B36" s="553"/>
      <c r="C36" s="553"/>
      <c r="D36" s="553"/>
      <c r="E36" s="553"/>
      <c r="F36" s="553"/>
      <c r="G36" s="553"/>
      <c r="H36" s="553"/>
    </row>
    <row r="37" spans="1:8" ht="12">
      <c r="A37" s="553"/>
      <c r="B37" s="553"/>
      <c r="C37" s="553"/>
      <c r="D37" s="553"/>
      <c r="E37" s="553"/>
      <c r="F37" s="553"/>
      <c r="G37" s="553"/>
      <c r="H37" s="553"/>
    </row>
    <row r="38" spans="1:8" ht="12">
      <c r="A38" s="553"/>
      <c r="B38" s="553"/>
      <c r="C38" s="553"/>
      <c r="D38" s="553"/>
      <c r="E38" s="553"/>
      <c r="F38" s="553"/>
      <c r="G38" s="553"/>
      <c r="H38" s="553"/>
    </row>
    <row r="39" spans="1:8" ht="12">
      <c r="A39" s="553"/>
      <c r="B39" s="553"/>
      <c r="C39" s="553"/>
      <c r="D39" s="553"/>
      <c r="E39" s="553"/>
      <c r="F39" s="553"/>
      <c r="G39" s="553"/>
      <c r="H39" s="553"/>
    </row>
    <row r="40" spans="1:8" ht="12">
      <c r="A40" s="553"/>
      <c r="B40" s="553"/>
      <c r="C40" s="553"/>
      <c r="D40" s="553"/>
      <c r="E40" s="553"/>
      <c r="F40" s="553"/>
      <c r="G40" s="553"/>
      <c r="H40" s="553"/>
    </row>
    <row r="41" spans="1:8" ht="12">
      <c r="A41" s="553"/>
      <c r="B41" s="553"/>
      <c r="C41" s="553"/>
      <c r="D41" s="553"/>
      <c r="E41" s="553"/>
      <c r="F41" s="553"/>
      <c r="G41" s="553"/>
      <c r="H41" s="553"/>
    </row>
    <row r="42" spans="1:8" ht="12">
      <c r="A42" s="553"/>
      <c r="B42" s="553"/>
      <c r="C42" s="553"/>
      <c r="D42" s="553"/>
      <c r="E42" s="553"/>
      <c r="F42" s="553"/>
      <c r="G42" s="553"/>
      <c r="H42" s="553"/>
    </row>
    <row r="43" spans="1:8" ht="12">
      <c r="A43" s="553"/>
      <c r="B43" s="553"/>
      <c r="C43" s="553"/>
      <c r="D43" s="553"/>
      <c r="E43" s="553"/>
      <c r="F43" s="553"/>
      <c r="G43" s="553"/>
      <c r="H43" s="553"/>
    </row>
    <row r="44" spans="1:8" ht="12">
      <c r="A44" s="553"/>
      <c r="B44" s="553"/>
      <c r="C44" s="553"/>
      <c r="D44" s="553"/>
      <c r="E44" s="553"/>
      <c r="F44" s="553"/>
      <c r="G44" s="553"/>
      <c r="H44" s="553"/>
    </row>
    <row r="45" spans="1:8" ht="12">
      <c r="A45" s="553"/>
      <c r="B45" s="553"/>
      <c r="C45" s="553"/>
      <c r="D45" s="553"/>
      <c r="E45" s="553"/>
      <c r="F45" s="553"/>
      <c r="G45" s="553"/>
      <c r="H45" s="553"/>
    </row>
    <row r="46" spans="1:8" ht="12">
      <c r="A46" s="553"/>
      <c r="B46" s="553"/>
      <c r="C46" s="553"/>
      <c r="D46" s="553"/>
      <c r="E46" s="553"/>
      <c r="F46" s="553"/>
      <c r="G46" s="553"/>
      <c r="H46" s="553"/>
    </row>
    <row r="47" spans="1:8" ht="12">
      <c r="A47" s="553"/>
      <c r="B47" s="553"/>
      <c r="C47" s="553"/>
      <c r="D47" s="553"/>
      <c r="E47" s="553"/>
      <c r="F47" s="553"/>
      <c r="G47" s="553"/>
      <c r="H47" s="553"/>
    </row>
    <row r="48" spans="1:8" ht="12">
      <c r="A48" s="553"/>
      <c r="B48" s="553"/>
      <c r="C48" s="553"/>
      <c r="D48" s="553"/>
      <c r="E48" s="553"/>
      <c r="F48" s="553"/>
      <c r="G48" s="553"/>
      <c r="H48" s="553"/>
    </row>
    <row r="49" spans="1:8" ht="12">
      <c r="A49" s="553"/>
      <c r="B49" s="553"/>
      <c r="C49" s="553"/>
      <c r="D49" s="553"/>
      <c r="E49" s="553"/>
      <c r="F49" s="553"/>
      <c r="G49" s="553"/>
      <c r="H49" s="553"/>
    </row>
    <row r="50" spans="1:8" ht="12">
      <c r="A50" s="553"/>
      <c r="B50" s="553"/>
      <c r="C50" s="553"/>
      <c r="D50" s="553"/>
      <c r="E50" s="553"/>
      <c r="F50" s="553"/>
      <c r="G50" s="553"/>
      <c r="H50" s="553"/>
    </row>
    <row r="51" spans="1:8" ht="12">
      <c r="A51" s="553"/>
      <c r="B51" s="553"/>
      <c r="C51" s="553"/>
      <c r="D51" s="553"/>
      <c r="E51" s="553"/>
      <c r="F51" s="553"/>
      <c r="G51" s="553"/>
      <c r="H51" s="553"/>
    </row>
    <row r="52" spans="1:8" ht="12">
      <c r="A52" s="553"/>
      <c r="B52" s="553"/>
      <c r="C52" s="553"/>
      <c r="D52" s="553"/>
      <c r="E52" s="553"/>
      <c r="F52" s="553"/>
      <c r="G52" s="553"/>
      <c r="H52" s="553"/>
    </row>
    <row r="53" spans="1:8" ht="12">
      <c r="A53" s="553"/>
      <c r="B53" s="553"/>
      <c r="C53" s="553"/>
      <c r="D53" s="553"/>
      <c r="E53" s="553"/>
      <c r="F53" s="553"/>
      <c r="G53" s="553"/>
      <c r="H53" s="553"/>
    </row>
    <row r="54" spans="1:8" ht="12">
      <c r="A54" s="553"/>
      <c r="B54" s="553"/>
      <c r="C54" s="553"/>
      <c r="D54" s="553"/>
      <c r="E54" s="553"/>
      <c r="F54" s="553"/>
      <c r="G54" s="553"/>
      <c r="H54" s="553"/>
    </row>
    <row r="55" spans="1:8" ht="12">
      <c r="A55" s="553"/>
      <c r="B55" s="553"/>
      <c r="C55" s="553"/>
      <c r="D55" s="553"/>
      <c r="E55" s="553"/>
      <c r="F55" s="553"/>
      <c r="G55" s="553"/>
      <c r="H55" s="553"/>
    </row>
    <row r="56" spans="1:8" ht="12">
      <c r="A56" s="553"/>
      <c r="B56" s="553"/>
      <c r="C56" s="553"/>
      <c r="D56" s="553"/>
      <c r="E56" s="553"/>
      <c r="F56" s="553"/>
      <c r="G56" s="553"/>
      <c r="H56" s="553"/>
    </row>
    <row r="57" spans="1:8" ht="12">
      <c r="A57" s="553"/>
      <c r="B57" s="553"/>
      <c r="C57" s="553"/>
      <c r="D57" s="553"/>
      <c r="E57" s="553"/>
      <c r="F57" s="553"/>
      <c r="G57" s="553"/>
      <c r="H57" s="553"/>
    </row>
    <row r="58" spans="1:8" ht="12">
      <c r="A58" s="553"/>
      <c r="B58" s="553"/>
      <c r="C58" s="553"/>
      <c r="D58" s="553"/>
      <c r="E58" s="553"/>
      <c r="F58" s="553"/>
      <c r="G58" s="553"/>
      <c r="H58" s="553"/>
    </row>
    <row r="59" spans="1:8" ht="12">
      <c r="A59" s="553"/>
      <c r="B59" s="553"/>
      <c r="C59" s="553"/>
      <c r="D59" s="553"/>
      <c r="E59" s="553"/>
      <c r="F59" s="553"/>
      <c r="G59" s="553"/>
      <c r="H59" s="553"/>
    </row>
    <row r="60" spans="1:8" ht="12">
      <c r="A60" s="553"/>
      <c r="B60" s="553"/>
      <c r="C60" s="553"/>
      <c r="D60" s="553"/>
      <c r="E60" s="553"/>
      <c r="F60" s="553"/>
      <c r="G60" s="553"/>
      <c r="H60" s="553"/>
    </row>
    <row r="61" spans="1:8" ht="12">
      <c r="A61" s="553"/>
      <c r="B61" s="553"/>
      <c r="C61" s="553"/>
      <c r="D61" s="553"/>
      <c r="E61" s="553"/>
      <c r="F61" s="553"/>
      <c r="G61" s="553"/>
      <c r="H61" s="553"/>
    </row>
    <row r="62" spans="1:8" ht="12">
      <c r="A62" s="553"/>
      <c r="B62" s="553"/>
      <c r="C62" s="553"/>
      <c r="D62" s="553"/>
      <c r="E62" s="553"/>
      <c r="F62" s="553"/>
      <c r="G62" s="553"/>
      <c r="H62" s="553"/>
    </row>
    <row r="63" spans="1:8" ht="12">
      <c r="A63" s="553"/>
      <c r="B63" s="553"/>
      <c r="C63" s="553"/>
      <c r="D63" s="553"/>
      <c r="E63" s="553"/>
      <c r="F63" s="553"/>
      <c r="G63" s="553"/>
      <c r="H63" s="553"/>
    </row>
  </sheetData>
  <mergeCells count="6">
    <mergeCell ref="A19:C19"/>
    <mergeCell ref="A32:C32"/>
    <mergeCell ref="A3:C3"/>
    <mergeCell ref="A4:C4"/>
    <mergeCell ref="A10:C10"/>
    <mergeCell ref="A17:C17"/>
  </mergeCells>
  <printOptions/>
  <pageMargins left="0.75" right="0.75" top="1" bottom="1" header="0.512" footer="0.51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2:M35"/>
  <sheetViews>
    <sheetView workbookViewId="0" topLeftCell="A1">
      <selection activeCell="A1" sqref="A1"/>
    </sheetView>
  </sheetViews>
  <sheetFormatPr defaultColWidth="9.00390625" defaultRowHeight="13.5"/>
  <cols>
    <col min="1" max="1" width="2.625" style="240" customWidth="1"/>
    <col min="2" max="2" width="14.125" style="240" customWidth="1"/>
    <col min="3" max="4" width="8.625" style="240" customWidth="1"/>
    <col min="5" max="7" width="7.625" style="240" customWidth="1"/>
    <col min="8" max="8" width="8.625" style="240" customWidth="1"/>
    <col min="9" max="13" width="6.625" style="240" customWidth="1"/>
    <col min="14" max="16384" width="9.00390625" style="240" customWidth="1"/>
  </cols>
  <sheetData>
    <row r="2" ht="14.25">
      <c r="B2" s="241" t="s">
        <v>543</v>
      </c>
    </row>
    <row r="3" spans="2:13" ht="12">
      <c r="B3" s="242"/>
      <c r="C3" s="242"/>
      <c r="D3" s="242"/>
      <c r="E3" s="242"/>
      <c r="F3" s="242"/>
      <c r="G3" s="242"/>
      <c r="H3" s="242"/>
      <c r="I3" s="242"/>
      <c r="J3" s="242"/>
      <c r="K3" s="242"/>
      <c r="L3" s="242"/>
      <c r="M3" s="243" t="s">
        <v>544</v>
      </c>
    </row>
    <row r="4" spans="1:13" ht="12">
      <c r="A4" s="11"/>
      <c r="B4" s="244" t="s">
        <v>545</v>
      </c>
      <c r="C4" s="10"/>
      <c r="D4" s="10"/>
      <c r="E4" s="10"/>
      <c r="F4" s="10"/>
      <c r="G4" s="10"/>
      <c r="H4" s="10"/>
      <c r="I4" s="10"/>
      <c r="J4" s="245" t="s">
        <v>546</v>
      </c>
      <c r="K4" s="245"/>
      <c r="L4" s="245"/>
      <c r="M4" s="246"/>
    </row>
    <row r="5" spans="1:13" ht="12">
      <c r="A5" s="11"/>
      <c r="B5" s="11"/>
      <c r="C5" s="247" t="s">
        <v>547</v>
      </c>
      <c r="D5" s="248" t="s">
        <v>548</v>
      </c>
      <c r="E5" s="247" t="s">
        <v>549</v>
      </c>
      <c r="F5" s="247" t="s">
        <v>550</v>
      </c>
      <c r="G5" s="247" t="s">
        <v>551</v>
      </c>
      <c r="H5" s="248" t="s">
        <v>552</v>
      </c>
      <c r="I5" s="247" t="s">
        <v>553</v>
      </c>
      <c r="J5" s="247" t="s">
        <v>554</v>
      </c>
      <c r="K5" s="247" t="s">
        <v>555</v>
      </c>
      <c r="L5" s="247" t="s">
        <v>556</v>
      </c>
      <c r="M5" s="249" t="s">
        <v>557</v>
      </c>
    </row>
    <row r="6" spans="1:13" ht="12">
      <c r="A6" s="11"/>
      <c r="B6" s="250" t="s">
        <v>558</v>
      </c>
      <c r="C6" s="251" t="s">
        <v>559</v>
      </c>
      <c r="D6" s="251" t="s">
        <v>560</v>
      </c>
      <c r="E6" s="251" t="s">
        <v>559</v>
      </c>
      <c r="F6" s="251" t="s">
        <v>559</v>
      </c>
      <c r="G6" s="251" t="s">
        <v>559</v>
      </c>
      <c r="H6" s="251" t="s">
        <v>561</v>
      </c>
      <c r="I6" s="251" t="s">
        <v>561</v>
      </c>
      <c r="J6" s="251" t="s">
        <v>562</v>
      </c>
      <c r="K6" s="251" t="s">
        <v>561</v>
      </c>
      <c r="L6" s="251" t="s">
        <v>561</v>
      </c>
      <c r="M6" s="252" t="s">
        <v>561</v>
      </c>
    </row>
    <row r="7" spans="1:13" ht="36" customHeight="1">
      <c r="A7" s="11"/>
      <c r="B7" s="253" t="s">
        <v>563</v>
      </c>
      <c r="C7" s="254">
        <v>1461.3</v>
      </c>
      <c r="D7" s="255">
        <v>1939</v>
      </c>
      <c r="E7" s="254">
        <v>78.1</v>
      </c>
      <c r="F7" s="254">
        <v>55.5</v>
      </c>
      <c r="G7" s="254">
        <v>267.2</v>
      </c>
      <c r="H7" s="255">
        <v>608</v>
      </c>
      <c r="I7" s="254">
        <v>10.4</v>
      </c>
      <c r="J7" s="255">
        <v>2785</v>
      </c>
      <c r="K7" s="256">
        <v>1.05</v>
      </c>
      <c r="L7" s="256">
        <v>1.34</v>
      </c>
      <c r="M7" s="257">
        <v>137</v>
      </c>
    </row>
    <row r="8" spans="1:13" ht="15" customHeight="1">
      <c r="A8" s="11"/>
      <c r="B8" s="258" t="s">
        <v>564</v>
      </c>
      <c r="C8" s="10">
        <v>172.9</v>
      </c>
      <c r="D8" s="259">
        <v>608</v>
      </c>
      <c r="E8" s="10">
        <v>11.5</v>
      </c>
      <c r="F8" s="10">
        <v>2.1</v>
      </c>
      <c r="G8" s="10">
        <v>129.6</v>
      </c>
      <c r="H8" s="259">
        <v>9</v>
      </c>
      <c r="I8" s="10">
        <v>0.8</v>
      </c>
      <c r="J8" s="259">
        <v>0</v>
      </c>
      <c r="K8" s="260">
        <v>0.19</v>
      </c>
      <c r="L8" s="260">
        <v>0.04</v>
      </c>
      <c r="M8" s="261">
        <v>0</v>
      </c>
    </row>
    <row r="9" spans="1:13" ht="15" customHeight="1">
      <c r="A9" s="11"/>
      <c r="B9" s="262" t="s">
        <v>565</v>
      </c>
      <c r="C9" s="10">
        <v>70.7</v>
      </c>
      <c r="D9" s="259">
        <v>179</v>
      </c>
      <c r="E9" s="10">
        <v>4.9</v>
      </c>
      <c r="F9" s="10">
        <v>2.2</v>
      </c>
      <c r="G9" s="10">
        <v>33.7</v>
      </c>
      <c r="H9" s="259">
        <v>14</v>
      </c>
      <c r="I9" s="10">
        <v>0.5</v>
      </c>
      <c r="J9" s="259">
        <v>5</v>
      </c>
      <c r="K9" s="260">
        <v>0.04</v>
      </c>
      <c r="L9" s="260">
        <v>0.03</v>
      </c>
      <c r="M9" s="261">
        <v>0</v>
      </c>
    </row>
    <row r="10" spans="1:13" ht="15" customHeight="1">
      <c r="A10" s="11"/>
      <c r="B10" s="258" t="s">
        <v>566</v>
      </c>
      <c r="C10" s="10">
        <v>75.4</v>
      </c>
      <c r="D10" s="259">
        <v>52</v>
      </c>
      <c r="E10" s="10">
        <v>1.1</v>
      </c>
      <c r="F10" s="10">
        <v>0.3</v>
      </c>
      <c r="G10" s="10">
        <v>11.8</v>
      </c>
      <c r="H10" s="259">
        <v>16</v>
      </c>
      <c r="I10" s="10">
        <v>0.3</v>
      </c>
      <c r="J10" s="259">
        <v>0</v>
      </c>
      <c r="K10" s="260">
        <v>0.05</v>
      </c>
      <c r="L10" s="260">
        <v>0.02</v>
      </c>
      <c r="M10" s="261">
        <v>10</v>
      </c>
    </row>
    <row r="11" spans="1:13" ht="15" customHeight="1">
      <c r="A11" s="11"/>
      <c r="B11" s="258" t="s">
        <v>567</v>
      </c>
      <c r="C11" s="10">
        <v>7.2</v>
      </c>
      <c r="D11" s="259">
        <v>27</v>
      </c>
      <c r="E11" s="10">
        <v>0</v>
      </c>
      <c r="F11" s="10">
        <v>0</v>
      </c>
      <c r="G11" s="10">
        <v>7</v>
      </c>
      <c r="H11" s="259">
        <v>0</v>
      </c>
      <c r="I11" s="10">
        <v>0</v>
      </c>
      <c r="J11" s="259">
        <v>0</v>
      </c>
      <c r="K11" s="260">
        <v>0</v>
      </c>
      <c r="L11" s="260">
        <v>0</v>
      </c>
      <c r="M11" s="261">
        <v>0</v>
      </c>
    </row>
    <row r="12" spans="1:13" ht="15" customHeight="1">
      <c r="A12" s="11"/>
      <c r="B12" s="258" t="s">
        <v>568</v>
      </c>
      <c r="C12" s="10">
        <v>19.6</v>
      </c>
      <c r="D12" s="259">
        <v>67</v>
      </c>
      <c r="E12" s="10">
        <v>1.1</v>
      </c>
      <c r="F12" s="10">
        <v>1.8</v>
      </c>
      <c r="G12" s="10">
        <v>11.5</v>
      </c>
      <c r="H12" s="259">
        <v>7</v>
      </c>
      <c r="I12" s="10">
        <v>0.1</v>
      </c>
      <c r="J12" s="259">
        <v>16</v>
      </c>
      <c r="K12" s="260">
        <v>0.01</v>
      </c>
      <c r="L12" s="260">
        <v>0.01</v>
      </c>
      <c r="M12" s="261">
        <v>0</v>
      </c>
    </row>
    <row r="13" spans="1:13" ht="15" customHeight="1">
      <c r="A13" s="11"/>
      <c r="B13" s="258" t="s">
        <v>569</v>
      </c>
      <c r="C13" s="10">
        <v>15.6</v>
      </c>
      <c r="D13" s="259">
        <v>125</v>
      </c>
      <c r="E13" s="10">
        <v>0.1</v>
      </c>
      <c r="F13" s="10">
        <v>13.5</v>
      </c>
      <c r="G13" s="10">
        <v>0.1</v>
      </c>
      <c r="H13" s="259">
        <v>0</v>
      </c>
      <c r="I13" s="10">
        <v>0</v>
      </c>
      <c r="J13" s="259">
        <v>49</v>
      </c>
      <c r="K13" s="260">
        <v>0</v>
      </c>
      <c r="L13" s="260">
        <v>0.01</v>
      </c>
      <c r="M13" s="261">
        <v>0</v>
      </c>
    </row>
    <row r="14" spans="1:13" ht="15" customHeight="1">
      <c r="A14" s="11"/>
      <c r="B14" s="258" t="s">
        <v>570</v>
      </c>
      <c r="C14" s="10">
        <v>2.6</v>
      </c>
      <c r="D14" s="259">
        <v>12</v>
      </c>
      <c r="E14" s="10">
        <v>0.4</v>
      </c>
      <c r="F14" s="10">
        <v>1</v>
      </c>
      <c r="G14" s="10">
        <v>0.6</v>
      </c>
      <c r="H14" s="259">
        <v>12</v>
      </c>
      <c r="I14" s="10">
        <v>0.1</v>
      </c>
      <c r="J14" s="259">
        <v>0</v>
      </c>
      <c r="K14" s="260">
        <v>0.01</v>
      </c>
      <c r="L14" s="260">
        <v>0</v>
      </c>
      <c r="M14" s="261">
        <v>0</v>
      </c>
    </row>
    <row r="15" spans="1:13" ht="15" customHeight="1">
      <c r="A15" s="11"/>
      <c r="B15" s="258" t="s">
        <v>571</v>
      </c>
      <c r="C15" s="10">
        <v>91</v>
      </c>
      <c r="D15" s="259">
        <v>117</v>
      </c>
      <c r="E15" s="10">
        <v>8.6</v>
      </c>
      <c r="F15" s="10">
        <v>6.3</v>
      </c>
      <c r="G15" s="10">
        <v>6</v>
      </c>
      <c r="H15" s="259">
        <v>105</v>
      </c>
      <c r="I15" s="10">
        <v>2</v>
      </c>
      <c r="J15" s="259">
        <v>0</v>
      </c>
      <c r="K15" s="260">
        <v>0.05</v>
      </c>
      <c r="L15" s="260">
        <v>0.07</v>
      </c>
      <c r="M15" s="261">
        <v>0</v>
      </c>
    </row>
    <row r="16" spans="1:13" ht="15" customHeight="1">
      <c r="A16" s="11"/>
      <c r="B16" s="258" t="s">
        <v>572</v>
      </c>
      <c r="C16" s="10">
        <v>97.1</v>
      </c>
      <c r="D16" s="259">
        <v>149</v>
      </c>
      <c r="E16" s="10">
        <v>19</v>
      </c>
      <c r="F16" s="10">
        <v>6.3</v>
      </c>
      <c r="G16" s="10">
        <v>2.1</v>
      </c>
      <c r="H16" s="259">
        <v>66</v>
      </c>
      <c r="I16" s="10">
        <v>1.3</v>
      </c>
      <c r="J16" s="259">
        <v>245</v>
      </c>
      <c r="K16" s="260">
        <v>0.11</v>
      </c>
      <c r="L16" s="260">
        <v>0.19</v>
      </c>
      <c r="M16" s="261">
        <v>0</v>
      </c>
    </row>
    <row r="17" spans="1:13" ht="15" customHeight="1">
      <c r="A17" s="11"/>
      <c r="B17" s="258" t="s">
        <v>573</v>
      </c>
      <c r="C17" s="10">
        <v>63.6</v>
      </c>
      <c r="D17" s="259">
        <v>145</v>
      </c>
      <c r="E17" s="10">
        <v>11.3</v>
      </c>
      <c r="F17" s="10">
        <v>10.1</v>
      </c>
      <c r="G17" s="10">
        <v>0.5</v>
      </c>
      <c r="H17" s="259">
        <v>3</v>
      </c>
      <c r="I17" s="10">
        <v>0.9</v>
      </c>
      <c r="J17" s="259">
        <v>281</v>
      </c>
      <c r="K17" s="260">
        <v>0.26</v>
      </c>
      <c r="L17" s="260">
        <v>0.15</v>
      </c>
      <c r="M17" s="261">
        <v>3</v>
      </c>
    </row>
    <row r="18" spans="1:13" ht="15" customHeight="1">
      <c r="A18" s="11"/>
      <c r="B18" s="258" t="s">
        <v>574</v>
      </c>
      <c r="C18" s="10">
        <v>40.3</v>
      </c>
      <c r="D18" s="259">
        <v>64</v>
      </c>
      <c r="E18" s="10">
        <v>4.9</v>
      </c>
      <c r="F18" s="10">
        <v>4.4</v>
      </c>
      <c r="G18" s="10">
        <v>0.3</v>
      </c>
      <c r="H18" s="259">
        <v>21</v>
      </c>
      <c r="I18" s="10">
        <v>0.7</v>
      </c>
      <c r="J18" s="259">
        <v>257</v>
      </c>
      <c r="K18" s="260">
        <v>0.03</v>
      </c>
      <c r="L18" s="260">
        <v>0.19</v>
      </c>
      <c r="M18" s="261">
        <v>0</v>
      </c>
    </row>
    <row r="19" spans="1:13" ht="15" customHeight="1">
      <c r="A19" s="11"/>
      <c r="B19" s="258" t="s">
        <v>575</v>
      </c>
      <c r="C19" s="10">
        <v>120</v>
      </c>
      <c r="D19" s="259">
        <v>74</v>
      </c>
      <c r="E19" s="10">
        <v>3.7</v>
      </c>
      <c r="F19" s="10">
        <v>4</v>
      </c>
      <c r="G19" s="10">
        <v>5.7</v>
      </c>
      <c r="H19" s="259">
        <v>120</v>
      </c>
      <c r="I19" s="10">
        <v>0.1</v>
      </c>
      <c r="J19" s="259">
        <v>141</v>
      </c>
      <c r="K19" s="260">
        <v>0.03</v>
      </c>
      <c r="L19" s="260">
        <v>0.19</v>
      </c>
      <c r="M19" s="261">
        <v>0</v>
      </c>
    </row>
    <row r="20" spans="1:13" ht="15" customHeight="1">
      <c r="A20" s="11"/>
      <c r="B20" s="258" t="s">
        <v>576</v>
      </c>
      <c r="C20" s="10">
        <v>22.8</v>
      </c>
      <c r="D20" s="259">
        <v>27</v>
      </c>
      <c r="E20" s="10">
        <v>1.2</v>
      </c>
      <c r="F20" s="10">
        <v>1</v>
      </c>
      <c r="G20" s="10">
        <v>3.3</v>
      </c>
      <c r="H20" s="259">
        <v>38</v>
      </c>
      <c r="I20" s="10">
        <v>0</v>
      </c>
      <c r="J20" s="259">
        <v>30</v>
      </c>
      <c r="K20" s="260">
        <v>0.01</v>
      </c>
      <c r="L20" s="260">
        <v>0.05</v>
      </c>
      <c r="M20" s="261">
        <v>0</v>
      </c>
    </row>
    <row r="21" spans="1:13" ht="15" customHeight="1">
      <c r="A21" s="11"/>
      <c r="B21" s="258" t="s">
        <v>577</v>
      </c>
      <c r="C21" s="10">
        <v>91.7</v>
      </c>
      <c r="D21" s="259">
        <v>24</v>
      </c>
      <c r="E21" s="10">
        <v>1.8</v>
      </c>
      <c r="F21" s="10">
        <v>0</v>
      </c>
      <c r="G21" s="10">
        <v>5</v>
      </c>
      <c r="H21" s="259">
        <v>64</v>
      </c>
      <c r="I21" s="10">
        <v>1.3</v>
      </c>
      <c r="J21" s="259">
        <v>1542</v>
      </c>
      <c r="K21" s="260">
        <v>0.06</v>
      </c>
      <c r="L21" s="260">
        <v>0.11</v>
      </c>
      <c r="M21" s="261">
        <v>40</v>
      </c>
    </row>
    <row r="22" spans="1:13" ht="15" customHeight="1">
      <c r="A22" s="11"/>
      <c r="B22" s="258" t="s">
        <v>578</v>
      </c>
      <c r="C22" s="10">
        <v>217.2</v>
      </c>
      <c r="D22" s="259">
        <v>51</v>
      </c>
      <c r="E22" s="10">
        <v>2.6</v>
      </c>
      <c r="F22" s="10">
        <v>0.1</v>
      </c>
      <c r="G22" s="10">
        <v>11.5</v>
      </c>
      <c r="H22" s="259">
        <v>76</v>
      </c>
      <c r="I22" s="10">
        <v>0.8</v>
      </c>
      <c r="J22" s="259">
        <v>69</v>
      </c>
      <c r="K22" s="260">
        <v>0.06</v>
      </c>
      <c r="L22" s="260">
        <v>0.06</v>
      </c>
      <c r="M22" s="261">
        <v>37</v>
      </c>
    </row>
    <row r="23" spans="1:13" ht="15" customHeight="1">
      <c r="A23" s="11"/>
      <c r="B23" s="249" t="s">
        <v>579</v>
      </c>
      <c r="C23" s="263" t="s">
        <v>580</v>
      </c>
      <c r="D23" s="263" t="s">
        <v>581</v>
      </c>
      <c r="E23" s="263" t="s">
        <v>582</v>
      </c>
      <c r="F23" s="263" t="s">
        <v>583</v>
      </c>
      <c r="G23" s="263" t="s">
        <v>584</v>
      </c>
      <c r="H23" s="263" t="s">
        <v>585</v>
      </c>
      <c r="I23" s="263" t="s">
        <v>586</v>
      </c>
      <c r="J23" s="263" t="s">
        <v>587</v>
      </c>
      <c r="K23" s="263" t="s">
        <v>588</v>
      </c>
      <c r="L23" s="263" t="s">
        <v>588</v>
      </c>
      <c r="M23" s="264" t="s">
        <v>589</v>
      </c>
    </row>
    <row r="24" spans="1:13" ht="15" customHeight="1">
      <c r="A24" s="11"/>
      <c r="B24" s="258" t="s">
        <v>590</v>
      </c>
      <c r="C24" s="10">
        <v>21.5</v>
      </c>
      <c r="D24" s="259">
        <v>0</v>
      </c>
      <c r="E24" s="10">
        <v>0.4</v>
      </c>
      <c r="F24" s="10">
        <v>0</v>
      </c>
      <c r="G24" s="10">
        <v>1</v>
      </c>
      <c r="H24" s="259">
        <v>0</v>
      </c>
      <c r="I24" s="10">
        <v>0.1</v>
      </c>
      <c r="J24" s="259">
        <v>0</v>
      </c>
      <c r="K24" s="260">
        <v>0.03</v>
      </c>
      <c r="L24" s="260">
        <v>0.06</v>
      </c>
      <c r="M24" s="261">
        <v>0</v>
      </c>
    </row>
    <row r="25" spans="1:13" ht="15" customHeight="1">
      <c r="A25" s="11"/>
      <c r="B25" s="258" t="s">
        <v>591</v>
      </c>
      <c r="C25" s="10">
        <v>138.2</v>
      </c>
      <c r="D25" s="259">
        <v>74</v>
      </c>
      <c r="E25" s="10">
        <v>0.5</v>
      </c>
      <c r="F25" s="10">
        <v>0.1</v>
      </c>
      <c r="G25" s="10">
        <v>19.6</v>
      </c>
      <c r="H25" s="259">
        <v>10</v>
      </c>
      <c r="I25" s="10">
        <v>0.2</v>
      </c>
      <c r="J25" s="259">
        <v>38</v>
      </c>
      <c r="K25" s="260">
        <v>0.04</v>
      </c>
      <c r="L25" s="260">
        <v>0.02</v>
      </c>
      <c r="M25" s="261">
        <v>32</v>
      </c>
    </row>
    <row r="26" spans="1:13" ht="15" customHeight="1">
      <c r="A26" s="11"/>
      <c r="B26" s="258" t="s">
        <v>592</v>
      </c>
      <c r="C26" s="10">
        <v>7.8</v>
      </c>
      <c r="D26" s="259">
        <v>0</v>
      </c>
      <c r="E26" s="10">
        <v>0.4</v>
      </c>
      <c r="F26" s="10">
        <v>0.1</v>
      </c>
      <c r="G26" s="10">
        <v>1.5</v>
      </c>
      <c r="H26" s="259">
        <v>22</v>
      </c>
      <c r="I26" s="10">
        <v>0.4</v>
      </c>
      <c r="J26" s="259">
        <v>90</v>
      </c>
      <c r="K26" s="260">
        <v>0.01</v>
      </c>
      <c r="L26" s="260">
        <v>0.02</v>
      </c>
      <c r="M26" s="261">
        <v>1</v>
      </c>
    </row>
    <row r="27" spans="1:13" ht="15" customHeight="1">
      <c r="A27" s="11"/>
      <c r="B27" s="258" t="s">
        <v>593</v>
      </c>
      <c r="C27" s="10">
        <v>46</v>
      </c>
      <c r="D27" s="259">
        <v>49</v>
      </c>
      <c r="E27" s="10">
        <v>2.9</v>
      </c>
      <c r="F27" s="10">
        <v>1.1</v>
      </c>
      <c r="G27" s="10">
        <v>7</v>
      </c>
      <c r="H27" s="259">
        <v>11</v>
      </c>
      <c r="I27" s="10">
        <v>0.7</v>
      </c>
      <c r="J27" s="259">
        <v>8</v>
      </c>
      <c r="K27" s="260">
        <v>0.04</v>
      </c>
      <c r="L27" s="260">
        <v>0.05</v>
      </c>
      <c r="M27" s="261">
        <v>0</v>
      </c>
    </row>
    <row r="28" spans="1:13" ht="15" customHeight="1">
      <c r="A28" s="11"/>
      <c r="B28" s="258" t="s">
        <v>950</v>
      </c>
      <c r="C28" s="10">
        <v>127.1</v>
      </c>
      <c r="D28" s="259">
        <v>72</v>
      </c>
      <c r="E28" s="10">
        <v>0.6</v>
      </c>
      <c r="F28" s="10">
        <v>0.1</v>
      </c>
      <c r="G28" s="10">
        <v>7.4</v>
      </c>
      <c r="H28" s="259">
        <v>10</v>
      </c>
      <c r="I28" s="10">
        <v>0</v>
      </c>
      <c r="J28" s="259">
        <v>0</v>
      </c>
      <c r="K28" s="260">
        <v>0.01</v>
      </c>
      <c r="L28" s="260">
        <v>0.06</v>
      </c>
      <c r="M28" s="261">
        <v>13</v>
      </c>
    </row>
    <row r="29" spans="1:13" ht="15" customHeight="1">
      <c r="A29" s="11"/>
      <c r="B29" s="249" t="s">
        <v>594</v>
      </c>
      <c r="C29" s="263" t="s">
        <v>595</v>
      </c>
      <c r="D29" s="263" t="s">
        <v>596</v>
      </c>
      <c r="E29" s="263" t="s">
        <v>597</v>
      </c>
      <c r="F29" s="263" t="s">
        <v>598</v>
      </c>
      <c r="G29" s="263" t="s">
        <v>599</v>
      </c>
      <c r="H29" s="263" t="s">
        <v>600</v>
      </c>
      <c r="I29" s="263" t="s">
        <v>598</v>
      </c>
      <c r="J29" s="263" t="s">
        <v>601</v>
      </c>
      <c r="K29" s="263" t="s">
        <v>602</v>
      </c>
      <c r="L29" s="263" t="s">
        <v>603</v>
      </c>
      <c r="M29" s="264" t="s">
        <v>601</v>
      </c>
    </row>
    <row r="30" spans="1:13" ht="15" customHeight="1">
      <c r="A30" s="11"/>
      <c r="B30" s="258" t="s">
        <v>604</v>
      </c>
      <c r="C30" s="10">
        <v>13</v>
      </c>
      <c r="D30" s="259">
        <v>23</v>
      </c>
      <c r="E30" s="10">
        <v>1.1</v>
      </c>
      <c r="F30" s="10">
        <v>1</v>
      </c>
      <c r="G30" s="10">
        <v>2</v>
      </c>
      <c r="H30" s="259">
        <v>4</v>
      </c>
      <c r="I30" s="10">
        <v>0.1</v>
      </c>
      <c r="J30" s="259">
        <v>14</v>
      </c>
      <c r="K30" s="260">
        <v>0.01</v>
      </c>
      <c r="L30" s="260">
        <v>0.01</v>
      </c>
      <c r="M30" s="261">
        <v>1</v>
      </c>
    </row>
    <row r="31" spans="1:13" ht="9" customHeight="1">
      <c r="A31" s="11"/>
      <c r="B31" s="265"/>
      <c r="C31" s="266"/>
      <c r="D31" s="267"/>
      <c r="E31" s="266"/>
      <c r="F31" s="266"/>
      <c r="G31" s="266"/>
      <c r="H31" s="267"/>
      <c r="I31" s="266"/>
      <c r="J31" s="267"/>
      <c r="K31" s="268"/>
      <c r="L31" s="268"/>
      <c r="M31" s="269"/>
    </row>
    <row r="32" ht="12">
      <c r="B32" s="270" t="s">
        <v>949</v>
      </c>
    </row>
    <row r="33" ht="12">
      <c r="B33" s="270" t="s">
        <v>605</v>
      </c>
    </row>
    <row r="34" ht="12">
      <c r="B34" s="270" t="s">
        <v>606</v>
      </c>
    </row>
    <row r="35" ht="12">
      <c r="B35" s="270" t="s">
        <v>607</v>
      </c>
    </row>
  </sheetData>
  <printOptions/>
  <pageMargins left="0.18" right="0.16" top="1" bottom="1" header="0.512" footer="0.51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2:H40"/>
  <sheetViews>
    <sheetView workbookViewId="0" topLeftCell="A1">
      <selection activeCell="A1" sqref="A1"/>
    </sheetView>
  </sheetViews>
  <sheetFormatPr defaultColWidth="9.00390625" defaultRowHeight="13.5"/>
  <cols>
    <col min="1" max="1" width="2.625" style="195" customWidth="1"/>
    <col min="2" max="2" width="39.125" style="195" customWidth="1"/>
    <col min="3" max="7" width="10.625" style="195" customWidth="1"/>
    <col min="8" max="16384" width="9.00390625" style="195" customWidth="1"/>
  </cols>
  <sheetData>
    <row r="2" spans="2:6" ht="14.25">
      <c r="B2" s="196" t="s">
        <v>608</v>
      </c>
      <c r="F2" s="272"/>
    </row>
    <row r="3" spans="2:7" ht="12">
      <c r="B3" s="197"/>
      <c r="C3" s="197"/>
      <c r="D3" s="197"/>
      <c r="E3" s="197"/>
      <c r="F3" s="197"/>
      <c r="G3" s="197"/>
    </row>
    <row r="4" spans="1:7" ht="18" customHeight="1">
      <c r="A4" s="273"/>
      <c r="B4" s="200" t="s">
        <v>609</v>
      </c>
      <c r="C4" s="110" t="s">
        <v>610</v>
      </c>
      <c r="D4" s="110" t="s">
        <v>611</v>
      </c>
      <c r="E4" s="110" t="s">
        <v>612</v>
      </c>
      <c r="F4" s="109" t="s">
        <v>613</v>
      </c>
      <c r="G4" s="109" t="s">
        <v>614</v>
      </c>
    </row>
    <row r="5" spans="1:7" s="53" customFormat="1" ht="36" customHeight="1">
      <c r="A5" s="58"/>
      <c r="B5" s="274" t="s">
        <v>152</v>
      </c>
      <c r="C5" s="275">
        <v>5794</v>
      </c>
      <c r="D5" s="275">
        <v>5707</v>
      </c>
      <c r="E5" s="275">
        <v>5704</v>
      </c>
      <c r="F5" s="276">
        <v>5632</v>
      </c>
      <c r="G5" s="276">
        <v>6105</v>
      </c>
    </row>
    <row r="6" spans="1:7" s="53" customFormat="1" ht="22.5" customHeight="1">
      <c r="A6" s="58"/>
      <c r="B6" s="277" t="s">
        <v>615</v>
      </c>
      <c r="C6" s="30">
        <v>171</v>
      </c>
      <c r="D6" s="30">
        <v>158</v>
      </c>
      <c r="E6" s="30">
        <v>122</v>
      </c>
      <c r="F6" s="112">
        <v>204</v>
      </c>
      <c r="G6" s="112">
        <v>182</v>
      </c>
    </row>
    <row r="7" spans="1:7" s="53" customFormat="1" ht="15" customHeight="1">
      <c r="A7" s="58"/>
      <c r="B7" s="17" t="s">
        <v>616</v>
      </c>
      <c r="C7" s="30">
        <v>4</v>
      </c>
      <c r="D7" s="30">
        <v>6</v>
      </c>
      <c r="E7" s="30">
        <v>4</v>
      </c>
      <c r="F7" s="112">
        <v>5</v>
      </c>
      <c r="G7" s="112">
        <v>2</v>
      </c>
    </row>
    <row r="8" spans="1:7" s="53" customFormat="1" ht="22.5" customHeight="1">
      <c r="A8" s="58"/>
      <c r="B8" s="277" t="s">
        <v>617</v>
      </c>
      <c r="C8" s="30">
        <v>345</v>
      </c>
      <c r="D8" s="30">
        <v>341</v>
      </c>
      <c r="E8" s="30">
        <v>338</v>
      </c>
      <c r="F8" s="112">
        <v>330</v>
      </c>
      <c r="G8" s="112">
        <v>367</v>
      </c>
    </row>
    <row r="9" spans="1:7" s="53" customFormat="1" ht="15" customHeight="1">
      <c r="A9" s="58"/>
      <c r="B9" s="17" t="s">
        <v>618</v>
      </c>
      <c r="C9" s="30">
        <v>258</v>
      </c>
      <c r="D9" s="30">
        <v>251</v>
      </c>
      <c r="E9" s="30">
        <v>268</v>
      </c>
      <c r="F9" s="112">
        <v>251</v>
      </c>
      <c r="G9" s="112">
        <v>274</v>
      </c>
    </row>
    <row r="10" spans="1:7" s="53" customFormat="1" ht="15" customHeight="1">
      <c r="A10" s="58"/>
      <c r="B10" s="17" t="s">
        <v>619</v>
      </c>
      <c r="C10" s="30">
        <v>58</v>
      </c>
      <c r="D10" s="30">
        <v>56</v>
      </c>
      <c r="E10" s="30">
        <v>69</v>
      </c>
      <c r="F10" s="112">
        <v>47</v>
      </c>
      <c r="G10" s="112">
        <v>68</v>
      </c>
    </row>
    <row r="11" spans="1:7" s="53" customFormat="1" ht="15" customHeight="1">
      <c r="A11" s="58"/>
      <c r="B11" s="17" t="s">
        <v>620</v>
      </c>
      <c r="C11" s="30">
        <v>45</v>
      </c>
      <c r="D11" s="30">
        <v>41</v>
      </c>
      <c r="E11" s="30">
        <v>35</v>
      </c>
      <c r="F11" s="112">
        <v>45</v>
      </c>
      <c r="G11" s="112">
        <v>55</v>
      </c>
    </row>
    <row r="12" spans="1:7" s="53" customFormat="1" ht="15" customHeight="1">
      <c r="A12" s="58"/>
      <c r="B12" s="17" t="s">
        <v>621</v>
      </c>
      <c r="C12" s="30">
        <v>24</v>
      </c>
      <c r="D12" s="30">
        <v>20</v>
      </c>
      <c r="E12" s="30">
        <v>26</v>
      </c>
      <c r="F12" s="112">
        <v>25</v>
      </c>
      <c r="G12" s="112">
        <v>31</v>
      </c>
    </row>
    <row r="13" spans="1:7" s="53" customFormat="1" ht="22.5" customHeight="1">
      <c r="A13" s="58"/>
      <c r="B13" s="277" t="s">
        <v>622</v>
      </c>
      <c r="C13" s="30">
        <v>32</v>
      </c>
      <c r="D13" s="30">
        <v>30</v>
      </c>
      <c r="E13" s="30">
        <v>46</v>
      </c>
      <c r="F13" s="112">
        <v>32</v>
      </c>
      <c r="G13" s="112">
        <v>30</v>
      </c>
    </row>
    <row r="14" spans="1:7" s="53" customFormat="1" ht="22.5" customHeight="1">
      <c r="A14" s="58"/>
      <c r="B14" s="277" t="s">
        <v>623</v>
      </c>
      <c r="C14" s="30">
        <v>350</v>
      </c>
      <c r="D14" s="30">
        <v>347</v>
      </c>
      <c r="E14" s="30">
        <v>397</v>
      </c>
      <c r="F14" s="112">
        <v>358</v>
      </c>
      <c r="G14" s="112">
        <v>336</v>
      </c>
    </row>
    <row r="15" spans="1:7" s="53" customFormat="1" ht="15" customHeight="1">
      <c r="A15" s="58"/>
      <c r="B15" s="17" t="s">
        <v>624</v>
      </c>
      <c r="C15" s="30">
        <v>176</v>
      </c>
      <c r="D15" s="30">
        <v>174</v>
      </c>
      <c r="E15" s="30">
        <v>251</v>
      </c>
      <c r="F15" s="112">
        <v>173</v>
      </c>
      <c r="G15" s="112">
        <v>157</v>
      </c>
    </row>
    <row r="16" spans="1:7" s="53" customFormat="1" ht="22.5" customHeight="1">
      <c r="A16" s="58"/>
      <c r="B16" s="277" t="s">
        <v>625</v>
      </c>
      <c r="C16" s="30">
        <v>429</v>
      </c>
      <c r="D16" s="30">
        <v>462</v>
      </c>
      <c r="E16" s="30">
        <v>382</v>
      </c>
      <c r="F16" s="112">
        <v>428</v>
      </c>
      <c r="G16" s="112">
        <v>386</v>
      </c>
    </row>
    <row r="17" spans="1:7" s="53" customFormat="1" ht="15" customHeight="1">
      <c r="A17" s="58"/>
      <c r="B17" s="56" t="s">
        <v>626</v>
      </c>
      <c r="C17" s="30">
        <v>181</v>
      </c>
      <c r="D17" s="30">
        <v>157</v>
      </c>
      <c r="E17" s="30">
        <v>205</v>
      </c>
      <c r="F17" s="112">
        <v>164</v>
      </c>
      <c r="G17" s="112">
        <v>230</v>
      </c>
    </row>
    <row r="18" spans="1:7" s="53" customFormat="1" ht="22.5" customHeight="1">
      <c r="A18" s="58"/>
      <c r="B18" s="277" t="s">
        <v>627</v>
      </c>
      <c r="C18" s="30">
        <v>166</v>
      </c>
      <c r="D18" s="30">
        <v>160</v>
      </c>
      <c r="E18" s="30">
        <v>146</v>
      </c>
      <c r="F18" s="112">
        <v>196</v>
      </c>
      <c r="G18" s="112">
        <v>157</v>
      </c>
    </row>
    <row r="19" spans="1:7" s="53" customFormat="1" ht="22.5" customHeight="1">
      <c r="A19" s="58"/>
      <c r="B19" s="277" t="s">
        <v>628</v>
      </c>
      <c r="C19" s="30">
        <v>256</v>
      </c>
      <c r="D19" s="30">
        <v>287</v>
      </c>
      <c r="E19" s="30">
        <v>284</v>
      </c>
      <c r="F19" s="112">
        <v>175</v>
      </c>
      <c r="G19" s="112">
        <v>254</v>
      </c>
    </row>
    <row r="20" spans="1:7" s="53" customFormat="1" ht="22.5" customHeight="1">
      <c r="A20" s="58"/>
      <c r="B20" s="277" t="s">
        <v>629</v>
      </c>
      <c r="C20" s="30">
        <v>70</v>
      </c>
      <c r="D20" s="30">
        <v>80</v>
      </c>
      <c r="E20" s="30">
        <v>65</v>
      </c>
      <c r="F20" s="112">
        <v>36</v>
      </c>
      <c r="G20" s="112">
        <v>78</v>
      </c>
    </row>
    <row r="21" spans="1:7" s="53" customFormat="1" ht="22.5" customHeight="1">
      <c r="A21" s="58"/>
      <c r="B21" s="277" t="s">
        <v>630</v>
      </c>
      <c r="C21" s="30">
        <v>1203</v>
      </c>
      <c r="D21" s="30">
        <v>1112</v>
      </c>
      <c r="E21" s="30">
        <v>1392</v>
      </c>
      <c r="F21" s="112">
        <v>1400</v>
      </c>
      <c r="G21" s="112">
        <v>1162</v>
      </c>
    </row>
    <row r="22" spans="1:7" s="53" customFormat="1" ht="15" customHeight="1">
      <c r="A22" s="58"/>
      <c r="B22" s="17" t="s">
        <v>631</v>
      </c>
      <c r="C22" s="30">
        <v>661</v>
      </c>
      <c r="D22" s="30">
        <v>607</v>
      </c>
      <c r="E22" s="30">
        <v>801</v>
      </c>
      <c r="F22" s="112">
        <v>825</v>
      </c>
      <c r="G22" s="112">
        <v>591</v>
      </c>
    </row>
    <row r="23" spans="1:7" s="53" customFormat="1" ht="15" customHeight="1">
      <c r="A23" s="58"/>
      <c r="B23" s="56" t="s">
        <v>632</v>
      </c>
      <c r="C23" s="30">
        <v>189</v>
      </c>
      <c r="D23" s="30">
        <v>166</v>
      </c>
      <c r="E23" s="30">
        <v>240</v>
      </c>
      <c r="F23" s="112">
        <v>212</v>
      </c>
      <c r="G23" s="112">
        <v>200</v>
      </c>
    </row>
    <row r="24" spans="1:7" s="53" customFormat="1" ht="15" customHeight="1">
      <c r="A24" s="58"/>
      <c r="B24" s="17" t="s">
        <v>633</v>
      </c>
      <c r="C24" s="30">
        <v>311</v>
      </c>
      <c r="D24" s="30">
        <v>302</v>
      </c>
      <c r="E24" s="30">
        <v>305</v>
      </c>
      <c r="F24" s="112">
        <v>320</v>
      </c>
      <c r="G24" s="112">
        <v>324</v>
      </c>
    </row>
    <row r="25" spans="1:7" s="53" customFormat="1" ht="22.5" customHeight="1">
      <c r="A25" s="58"/>
      <c r="B25" s="277" t="s">
        <v>634</v>
      </c>
      <c r="C25" s="30">
        <v>658</v>
      </c>
      <c r="D25" s="30">
        <v>636</v>
      </c>
      <c r="E25" s="30">
        <v>662</v>
      </c>
      <c r="F25" s="112">
        <v>618</v>
      </c>
      <c r="G25" s="112">
        <v>727</v>
      </c>
    </row>
    <row r="26" spans="1:7" s="53" customFormat="1" ht="15" customHeight="1">
      <c r="A26" s="58"/>
      <c r="B26" s="56" t="s">
        <v>635</v>
      </c>
      <c r="C26" s="30">
        <v>116</v>
      </c>
      <c r="D26" s="30">
        <v>110</v>
      </c>
      <c r="E26" s="30">
        <v>79</v>
      </c>
      <c r="F26" s="112">
        <v>119</v>
      </c>
      <c r="G26" s="112">
        <v>134</v>
      </c>
    </row>
    <row r="27" spans="1:7" s="53" customFormat="1" ht="22.5" customHeight="1">
      <c r="A27" s="58"/>
      <c r="B27" s="277" t="s">
        <v>636</v>
      </c>
      <c r="C27" s="30">
        <v>326</v>
      </c>
      <c r="D27" s="30">
        <v>298</v>
      </c>
      <c r="E27" s="30">
        <v>346</v>
      </c>
      <c r="F27" s="112">
        <v>359</v>
      </c>
      <c r="G27" s="112">
        <v>347</v>
      </c>
    </row>
    <row r="28" spans="1:7" s="53" customFormat="1" ht="22.5" customHeight="1">
      <c r="A28" s="58"/>
      <c r="B28" s="277" t="s">
        <v>637</v>
      </c>
      <c r="C28" s="30">
        <v>189</v>
      </c>
      <c r="D28" s="30">
        <v>193</v>
      </c>
      <c r="E28" s="30">
        <v>135</v>
      </c>
      <c r="F28" s="112">
        <v>217</v>
      </c>
      <c r="G28" s="112">
        <v>178</v>
      </c>
    </row>
    <row r="29" spans="1:7" s="53" customFormat="1" ht="22.5" customHeight="1">
      <c r="A29" s="58"/>
      <c r="B29" s="277" t="s">
        <v>638</v>
      </c>
      <c r="C29" s="30">
        <v>743</v>
      </c>
      <c r="D29" s="30">
        <v>701</v>
      </c>
      <c r="E29" s="30">
        <v>532</v>
      </c>
      <c r="F29" s="112">
        <v>575</v>
      </c>
      <c r="G29" s="112">
        <v>1011</v>
      </c>
    </row>
    <row r="30" spans="1:7" s="53" customFormat="1" ht="22.5" customHeight="1">
      <c r="A30" s="58"/>
      <c r="B30" s="277" t="s">
        <v>639</v>
      </c>
      <c r="C30" s="30">
        <v>238</v>
      </c>
      <c r="D30" s="30">
        <v>214</v>
      </c>
      <c r="E30" s="30">
        <v>251</v>
      </c>
      <c r="F30" s="112">
        <v>234</v>
      </c>
      <c r="G30" s="112">
        <v>281</v>
      </c>
    </row>
    <row r="31" spans="1:7" s="53" customFormat="1" ht="22.5" customHeight="1">
      <c r="A31" s="58"/>
      <c r="B31" s="277" t="s">
        <v>640</v>
      </c>
      <c r="C31" s="30">
        <v>39</v>
      </c>
      <c r="D31" s="30">
        <v>49</v>
      </c>
      <c r="E31" s="30">
        <v>28</v>
      </c>
      <c r="F31" s="112">
        <v>32</v>
      </c>
      <c r="G31" s="112">
        <v>29</v>
      </c>
    </row>
    <row r="32" spans="1:7" s="53" customFormat="1" ht="22.5" customHeight="1">
      <c r="A32" s="58"/>
      <c r="B32" s="277" t="s">
        <v>641</v>
      </c>
      <c r="C32" s="30">
        <v>6</v>
      </c>
      <c r="D32" s="30">
        <v>7</v>
      </c>
      <c r="E32" s="30">
        <v>1</v>
      </c>
      <c r="F32" s="112">
        <v>6</v>
      </c>
      <c r="G32" s="112">
        <v>4</v>
      </c>
    </row>
    <row r="33" spans="1:7" s="53" customFormat="1" ht="22.5" customHeight="1">
      <c r="A33" s="58"/>
      <c r="B33" s="277" t="s">
        <v>642</v>
      </c>
      <c r="C33" s="30">
        <v>15</v>
      </c>
      <c r="D33" s="30">
        <v>17</v>
      </c>
      <c r="E33" s="30">
        <v>16</v>
      </c>
      <c r="F33" s="112">
        <v>13</v>
      </c>
      <c r="G33" s="112">
        <v>11</v>
      </c>
    </row>
    <row r="34" spans="1:7" s="53" customFormat="1" ht="23.25" customHeight="1">
      <c r="A34" s="58"/>
      <c r="B34" s="277" t="s">
        <v>643</v>
      </c>
      <c r="C34" s="30">
        <v>59</v>
      </c>
      <c r="D34" s="30">
        <v>56</v>
      </c>
      <c r="E34" s="30">
        <v>78</v>
      </c>
      <c r="F34" s="112">
        <v>52</v>
      </c>
      <c r="G34" s="112">
        <v>63</v>
      </c>
    </row>
    <row r="35" spans="1:7" s="53" customFormat="1" ht="22.5" customHeight="1">
      <c r="A35" s="58"/>
      <c r="B35" s="277" t="s">
        <v>644</v>
      </c>
      <c r="C35" s="30">
        <v>287</v>
      </c>
      <c r="D35" s="30">
        <v>304</v>
      </c>
      <c r="E35" s="30">
        <v>269</v>
      </c>
      <c r="F35" s="112">
        <v>257</v>
      </c>
      <c r="G35" s="112">
        <v>283</v>
      </c>
    </row>
    <row r="36" spans="1:7" s="53" customFormat="1" ht="22.5" customHeight="1">
      <c r="A36" s="58"/>
      <c r="B36" s="277" t="s">
        <v>645</v>
      </c>
      <c r="C36" s="30">
        <v>214</v>
      </c>
      <c r="D36" s="30">
        <v>255</v>
      </c>
      <c r="E36" s="30">
        <v>215</v>
      </c>
      <c r="F36" s="112">
        <v>110</v>
      </c>
      <c r="G36" s="112">
        <v>220</v>
      </c>
    </row>
    <row r="37" spans="1:8" ht="4.5" customHeight="1">
      <c r="A37" s="273"/>
      <c r="B37" s="278"/>
      <c r="C37" s="279"/>
      <c r="D37" s="279"/>
      <c r="E37" s="279"/>
      <c r="F37" s="197"/>
      <c r="G37" s="280"/>
      <c r="H37" s="273"/>
    </row>
    <row r="38" spans="2:8" ht="12">
      <c r="B38" s="281" t="s">
        <v>646</v>
      </c>
      <c r="H38" s="273"/>
    </row>
    <row r="39" ht="36" customHeight="1">
      <c r="B39" s="282" t="s">
        <v>647</v>
      </c>
    </row>
    <row r="40" ht="12">
      <c r="B40" s="281" t="s">
        <v>648</v>
      </c>
    </row>
  </sheetData>
  <printOptions/>
  <pageMargins left="0.39" right="0.16" top="1" bottom="1" header="0.512" footer="0.512"/>
  <pageSetup horizontalDpi="600" verticalDpi="600" orientation="portrait" paperSize="9" scale="96" r:id="rId2"/>
  <drawing r:id="rId1"/>
</worksheet>
</file>

<file path=xl/worksheets/sheet18.xml><?xml version="1.0" encoding="utf-8"?>
<worksheet xmlns="http://schemas.openxmlformats.org/spreadsheetml/2006/main" xmlns:r="http://schemas.openxmlformats.org/officeDocument/2006/relationships">
  <dimension ref="B1:E61"/>
  <sheetViews>
    <sheetView workbookViewId="0" topLeftCell="A1">
      <selection activeCell="A1" sqref="A1"/>
    </sheetView>
  </sheetViews>
  <sheetFormatPr defaultColWidth="9.00390625" defaultRowHeight="13.5"/>
  <cols>
    <col min="1" max="1" width="4.125" style="151" customWidth="1"/>
    <col min="2" max="2" width="13.50390625" style="151" customWidth="1"/>
    <col min="3" max="5" width="11.625" style="151" customWidth="1"/>
    <col min="6" max="6" width="8.625" style="151" customWidth="1"/>
    <col min="7" max="16384" width="9.00390625" style="151" customWidth="1"/>
  </cols>
  <sheetData>
    <row r="1" spans="2:5" ht="16.5" customHeight="1">
      <c r="B1" s="291" t="s">
        <v>694</v>
      </c>
      <c r="C1" s="290"/>
      <c r="D1" s="290"/>
      <c r="E1" s="290"/>
    </row>
    <row r="2" spans="2:5" ht="12">
      <c r="B2" s="290"/>
      <c r="C2" s="290"/>
      <c r="D2" s="290"/>
      <c r="E2" s="290"/>
    </row>
    <row r="3" spans="2:5" ht="12">
      <c r="B3" s="292"/>
      <c r="C3" s="293" t="s">
        <v>649</v>
      </c>
      <c r="D3" s="294"/>
      <c r="E3" s="295"/>
    </row>
    <row r="4" spans="2:5" ht="22.5">
      <c r="B4" s="296" t="s">
        <v>650</v>
      </c>
      <c r="C4" s="297" t="s">
        <v>651</v>
      </c>
      <c r="D4" s="298" t="s">
        <v>652</v>
      </c>
      <c r="E4" s="299" t="s">
        <v>653</v>
      </c>
    </row>
    <row r="5" spans="2:5" ht="13.5" customHeight="1">
      <c r="B5" s="300"/>
      <c r="C5" s="301"/>
      <c r="D5" s="302"/>
      <c r="E5" s="303"/>
    </row>
    <row r="6" spans="2:5" s="230" customFormat="1" ht="13.5" customHeight="1">
      <c r="B6" s="304" t="s">
        <v>695</v>
      </c>
      <c r="C6" s="305">
        <f>C8+C24+C34+C44</f>
        <v>283561</v>
      </c>
      <c r="D6" s="305">
        <f>D8+D24+D34+D44</f>
        <v>184337</v>
      </c>
      <c r="E6" s="283">
        <f>D6/C6*100</f>
        <v>65.00788190195408</v>
      </c>
    </row>
    <row r="7" spans="2:5" ht="13.5" customHeight="1">
      <c r="B7" s="306"/>
      <c r="C7" s="307"/>
      <c r="D7" s="308"/>
      <c r="E7" s="309"/>
    </row>
    <row r="8" spans="2:5" s="230" customFormat="1" ht="13.5" customHeight="1">
      <c r="B8" s="310" t="s">
        <v>291</v>
      </c>
      <c r="C8" s="305">
        <f>SUM(C9:C22)</f>
        <v>118031</v>
      </c>
      <c r="D8" s="311">
        <f>SUM(D9:D22)</f>
        <v>74849</v>
      </c>
      <c r="E8" s="283">
        <f>D8/C8*100</f>
        <v>63.41469613914988</v>
      </c>
    </row>
    <row r="9" spans="2:5" ht="13.5" customHeight="1">
      <c r="B9" s="306" t="s">
        <v>654</v>
      </c>
      <c r="C9" s="284">
        <v>34944</v>
      </c>
      <c r="D9" s="285">
        <v>25283</v>
      </c>
      <c r="E9" s="309">
        <v>72.3529075091575</v>
      </c>
    </row>
    <row r="10" spans="2:5" ht="13.5" customHeight="1">
      <c r="B10" s="306" t="s">
        <v>655</v>
      </c>
      <c r="C10" s="284">
        <v>7937</v>
      </c>
      <c r="D10" s="285">
        <v>4486</v>
      </c>
      <c r="E10" s="309">
        <v>56.52009575406325</v>
      </c>
    </row>
    <row r="11" spans="2:5" ht="13.5" customHeight="1">
      <c r="B11" s="306" t="s">
        <v>656</v>
      </c>
      <c r="C11" s="284">
        <v>15236</v>
      </c>
      <c r="D11" s="285">
        <v>8143</v>
      </c>
      <c r="E11" s="309">
        <v>53.44578629561565</v>
      </c>
    </row>
    <row r="12" spans="2:5" ht="13.5" customHeight="1">
      <c r="B12" s="306" t="s">
        <v>657</v>
      </c>
      <c r="C12" s="284">
        <v>3380</v>
      </c>
      <c r="D12" s="285">
        <v>2351</v>
      </c>
      <c r="E12" s="309">
        <v>69.55621301775147</v>
      </c>
    </row>
    <row r="13" spans="2:5" ht="13.5" customHeight="1">
      <c r="B13" s="306" t="s">
        <v>658</v>
      </c>
      <c r="C13" s="284">
        <v>2630</v>
      </c>
      <c r="D13" s="285">
        <v>1853</v>
      </c>
      <c r="E13" s="309">
        <v>70.45627376425855</v>
      </c>
    </row>
    <row r="14" spans="2:5" ht="13.5" customHeight="1">
      <c r="B14" s="306" t="s">
        <v>162</v>
      </c>
      <c r="C14" s="284">
        <v>11384</v>
      </c>
      <c r="D14" s="285">
        <v>5705</v>
      </c>
      <c r="E14" s="309">
        <v>50.11419536191145</v>
      </c>
    </row>
    <row r="15" spans="2:5" ht="13.5" customHeight="1">
      <c r="B15" s="306" t="s">
        <v>659</v>
      </c>
      <c r="C15" s="284">
        <v>4597</v>
      </c>
      <c r="D15" s="285">
        <v>2986</v>
      </c>
      <c r="E15" s="309">
        <v>64.95540569936915</v>
      </c>
    </row>
    <row r="16" spans="2:5" ht="13.5" customHeight="1">
      <c r="B16" s="306" t="s">
        <v>660</v>
      </c>
      <c r="C16" s="284">
        <v>2371</v>
      </c>
      <c r="D16" s="285">
        <v>2038</v>
      </c>
      <c r="E16" s="309">
        <v>85.9552931252636</v>
      </c>
    </row>
    <row r="17" spans="2:5" ht="13.5" customHeight="1">
      <c r="B17" s="306" t="s">
        <v>661</v>
      </c>
      <c r="C17" s="284">
        <v>2988</v>
      </c>
      <c r="D17" s="285">
        <v>1876</v>
      </c>
      <c r="E17" s="309">
        <v>62.784471218206164</v>
      </c>
    </row>
    <row r="18" spans="2:5" ht="13.5" customHeight="1">
      <c r="B18" s="306" t="s">
        <v>662</v>
      </c>
      <c r="C18" s="284">
        <v>3271</v>
      </c>
      <c r="D18" s="285">
        <v>1653</v>
      </c>
      <c r="E18" s="309">
        <v>50.5350045857536</v>
      </c>
    </row>
    <row r="19" spans="2:5" ht="13.5" customHeight="1">
      <c r="B19" s="306" t="s">
        <v>663</v>
      </c>
      <c r="C19" s="284">
        <v>8629</v>
      </c>
      <c r="D19" s="285">
        <v>5877</v>
      </c>
      <c r="E19" s="309">
        <v>68.10754432726851</v>
      </c>
    </row>
    <row r="20" spans="2:5" ht="13.5" customHeight="1">
      <c r="B20" s="306" t="s">
        <v>664</v>
      </c>
      <c r="C20" s="284">
        <v>11554</v>
      </c>
      <c r="D20" s="285">
        <v>6317</v>
      </c>
      <c r="E20" s="309">
        <v>54.6737060758179</v>
      </c>
    </row>
    <row r="21" spans="2:5" ht="13.5" customHeight="1">
      <c r="B21" s="306" t="s">
        <v>167</v>
      </c>
      <c r="C21" s="284">
        <v>6321</v>
      </c>
      <c r="D21" s="285">
        <v>4281</v>
      </c>
      <c r="E21" s="309">
        <v>67.72662553393451</v>
      </c>
    </row>
    <row r="22" spans="2:5" ht="13.5" customHeight="1">
      <c r="B22" s="306" t="s">
        <v>174</v>
      </c>
      <c r="C22" s="284">
        <v>2789</v>
      </c>
      <c r="D22" s="285">
        <v>2000</v>
      </c>
      <c r="E22" s="309">
        <v>71.71029042667622</v>
      </c>
    </row>
    <row r="23" spans="2:5" ht="13.5" customHeight="1">
      <c r="B23" s="306"/>
      <c r="C23" s="284"/>
      <c r="D23" s="285"/>
      <c r="E23" s="309"/>
    </row>
    <row r="24" spans="2:5" s="230" customFormat="1" ht="13.5" customHeight="1">
      <c r="B24" s="310" t="s">
        <v>306</v>
      </c>
      <c r="C24" s="305">
        <f>SUM(C25:C32)</f>
        <v>24769</v>
      </c>
      <c r="D24" s="311">
        <f>SUM(D25:D32)</f>
        <v>15525</v>
      </c>
      <c r="E24" s="283">
        <f>D24/C24*100</f>
        <v>62.67915539585772</v>
      </c>
    </row>
    <row r="25" spans="2:5" ht="13.5" customHeight="1">
      <c r="B25" s="306" t="s">
        <v>665</v>
      </c>
      <c r="C25" s="284">
        <v>9327</v>
      </c>
      <c r="D25" s="285">
        <v>5061</v>
      </c>
      <c r="E25" s="309">
        <v>54.261820521067875</v>
      </c>
    </row>
    <row r="26" spans="2:5" ht="13.5" customHeight="1">
      <c r="B26" s="306" t="s">
        <v>666</v>
      </c>
      <c r="C26" s="284">
        <v>2823</v>
      </c>
      <c r="D26" s="285">
        <v>1634</v>
      </c>
      <c r="E26" s="309">
        <v>57.88168614948637</v>
      </c>
    </row>
    <row r="27" spans="2:5" ht="13.5" customHeight="1">
      <c r="B27" s="306" t="s">
        <v>667</v>
      </c>
      <c r="C27" s="284">
        <v>3254</v>
      </c>
      <c r="D27" s="285">
        <v>2047</v>
      </c>
      <c r="E27" s="309">
        <v>62.90719114935464</v>
      </c>
    </row>
    <row r="28" spans="2:5" ht="13.5" customHeight="1">
      <c r="B28" s="306" t="s">
        <v>668</v>
      </c>
      <c r="C28" s="284">
        <v>1918</v>
      </c>
      <c r="D28" s="285">
        <v>1347</v>
      </c>
      <c r="E28" s="309">
        <v>70.22940563086549</v>
      </c>
    </row>
    <row r="29" spans="2:5" ht="13.5" customHeight="1">
      <c r="B29" s="306" t="s">
        <v>179</v>
      </c>
      <c r="C29" s="284">
        <v>2870</v>
      </c>
      <c r="D29" s="285">
        <v>1607</v>
      </c>
      <c r="E29" s="309">
        <v>55.99303135888501</v>
      </c>
    </row>
    <row r="30" spans="2:5" ht="13.5" customHeight="1">
      <c r="B30" s="306" t="s">
        <v>669</v>
      </c>
      <c r="C30" s="284">
        <v>1325</v>
      </c>
      <c r="D30" s="285">
        <v>1379</v>
      </c>
      <c r="E30" s="309">
        <v>104.0754716981132</v>
      </c>
    </row>
    <row r="31" spans="2:5" ht="13.5" customHeight="1">
      <c r="B31" s="306" t="s">
        <v>670</v>
      </c>
      <c r="C31" s="284">
        <v>1722</v>
      </c>
      <c r="D31" s="285">
        <v>1223</v>
      </c>
      <c r="E31" s="309">
        <v>71.02206736353078</v>
      </c>
    </row>
    <row r="32" spans="2:5" ht="13.5" customHeight="1">
      <c r="B32" s="306" t="s">
        <v>671</v>
      </c>
      <c r="C32" s="284">
        <v>1530</v>
      </c>
      <c r="D32" s="285">
        <v>1227</v>
      </c>
      <c r="E32" s="309">
        <v>80.19607843137256</v>
      </c>
    </row>
    <row r="33" spans="2:5" ht="13.5" customHeight="1">
      <c r="B33" s="306"/>
      <c r="C33" s="284"/>
      <c r="D33" s="285"/>
      <c r="E33" s="309"/>
    </row>
    <row r="34" spans="2:5" s="230" customFormat="1" ht="13.5" customHeight="1">
      <c r="B34" s="310" t="s">
        <v>315</v>
      </c>
      <c r="C34" s="286">
        <f>SUM(C35:C42)</f>
        <v>54233</v>
      </c>
      <c r="D34" s="287">
        <f>SUM(D35:D42)</f>
        <v>27088</v>
      </c>
      <c r="E34" s="283">
        <f>D34/C34*100</f>
        <v>49.947448970184205</v>
      </c>
    </row>
    <row r="35" spans="2:5" ht="13.5" customHeight="1">
      <c r="B35" s="306" t="s">
        <v>672</v>
      </c>
      <c r="C35" s="284">
        <v>16148</v>
      </c>
      <c r="D35" s="285">
        <v>5816</v>
      </c>
      <c r="E35" s="309">
        <v>36.016844191231115</v>
      </c>
    </row>
    <row r="36" spans="2:5" ht="13.5" customHeight="1">
      <c r="B36" s="306" t="s">
        <v>673</v>
      </c>
      <c r="C36" s="284">
        <v>7619</v>
      </c>
      <c r="D36" s="285">
        <v>3927</v>
      </c>
      <c r="E36" s="309">
        <v>51.542197138732114</v>
      </c>
    </row>
    <row r="37" spans="2:5" ht="13.5" customHeight="1">
      <c r="B37" s="306" t="s">
        <v>674</v>
      </c>
      <c r="C37" s="284">
        <v>7207</v>
      </c>
      <c r="D37" s="285">
        <v>3389</v>
      </c>
      <c r="E37" s="309">
        <v>47.0237269321493</v>
      </c>
    </row>
    <row r="38" spans="2:5" ht="13.5" customHeight="1">
      <c r="B38" s="306" t="s">
        <v>675</v>
      </c>
      <c r="C38" s="288">
        <v>3986</v>
      </c>
      <c r="D38" s="285">
        <v>3508</v>
      </c>
      <c r="E38" s="312">
        <v>88.0080280983442</v>
      </c>
    </row>
    <row r="39" spans="2:5" ht="13.5" customHeight="1">
      <c r="B39" s="306" t="s">
        <v>676</v>
      </c>
      <c r="C39" s="284">
        <v>6499</v>
      </c>
      <c r="D39" s="285">
        <v>3491</v>
      </c>
      <c r="E39" s="309">
        <v>53.71595630096938</v>
      </c>
    </row>
    <row r="40" spans="2:5" ht="13.5" customHeight="1">
      <c r="B40" s="306" t="s">
        <v>677</v>
      </c>
      <c r="C40" s="284">
        <v>3871</v>
      </c>
      <c r="D40" s="285">
        <v>1656</v>
      </c>
      <c r="E40" s="309">
        <v>42.77964350297081</v>
      </c>
    </row>
    <row r="41" spans="2:5" ht="13.5" customHeight="1">
      <c r="B41" s="306" t="s">
        <v>678</v>
      </c>
      <c r="C41" s="284">
        <v>6246</v>
      </c>
      <c r="D41" s="285">
        <v>3731</v>
      </c>
      <c r="E41" s="309">
        <v>59.734229907140566</v>
      </c>
    </row>
    <row r="42" spans="2:5" ht="13.5" customHeight="1">
      <c r="B42" s="306" t="s">
        <v>679</v>
      </c>
      <c r="C42" s="284">
        <v>2657</v>
      </c>
      <c r="D42" s="285">
        <v>1570</v>
      </c>
      <c r="E42" s="309">
        <v>59.08919834399698</v>
      </c>
    </row>
    <row r="43" spans="2:5" ht="13.5" customHeight="1">
      <c r="B43" s="306"/>
      <c r="C43" s="284"/>
      <c r="D43" s="285"/>
      <c r="E43" s="309"/>
    </row>
    <row r="44" spans="2:5" s="230" customFormat="1" ht="13.5" customHeight="1">
      <c r="B44" s="310" t="s">
        <v>324</v>
      </c>
      <c r="C44" s="286">
        <f>SUM(C45:C58)</f>
        <v>86528</v>
      </c>
      <c r="D44" s="287">
        <f>SUM(D45:D58)</f>
        <v>66875</v>
      </c>
      <c r="E44" s="283">
        <f>D44/C44*100</f>
        <v>77.28712093195266</v>
      </c>
    </row>
    <row r="45" spans="2:5" ht="13.5" customHeight="1">
      <c r="B45" s="306" t="s">
        <v>680</v>
      </c>
      <c r="C45" s="284">
        <v>25328</v>
      </c>
      <c r="D45" s="285">
        <v>22307</v>
      </c>
      <c r="E45" s="309">
        <v>88.07248894504106</v>
      </c>
    </row>
    <row r="46" spans="2:5" ht="13.5" customHeight="1">
      <c r="B46" s="306" t="s">
        <v>681</v>
      </c>
      <c r="C46" s="284">
        <v>4461</v>
      </c>
      <c r="D46" s="285">
        <v>2590</v>
      </c>
      <c r="E46" s="309">
        <v>58.058731226182466</v>
      </c>
    </row>
    <row r="47" spans="2:5" ht="13.5" customHeight="1">
      <c r="B47" s="306" t="s">
        <v>682</v>
      </c>
      <c r="C47" s="284">
        <v>3111</v>
      </c>
      <c r="D47" s="285">
        <v>2069</v>
      </c>
      <c r="E47" s="309">
        <v>66.50594664095146</v>
      </c>
    </row>
    <row r="48" spans="2:5" ht="13.5" customHeight="1">
      <c r="B48" s="306" t="s">
        <v>683</v>
      </c>
      <c r="C48" s="284">
        <v>3794</v>
      </c>
      <c r="D48" s="285">
        <v>2316</v>
      </c>
      <c r="E48" s="309">
        <v>61.04375329467581</v>
      </c>
    </row>
    <row r="49" spans="2:5" ht="13.5" customHeight="1">
      <c r="B49" s="306" t="s">
        <v>684</v>
      </c>
      <c r="C49" s="284">
        <v>2512</v>
      </c>
      <c r="D49" s="285">
        <v>2099</v>
      </c>
      <c r="E49" s="309">
        <v>83.55891719745223</v>
      </c>
    </row>
    <row r="50" spans="2:5" ht="13.5" customHeight="1">
      <c r="B50" s="306" t="s">
        <v>685</v>
      </c>
      <c r="C50" s="284">
        <v>2152</v>
      </c>
      <c r="D50" s="285">
        <v>1867</v>
      </c>
      <c r="E50" s="309">
        <v>86.75650557620817</v>
      </c>
    </row>
    <row r="51" spans="2:5" ht="13.5" customHeight="1">
      <c r="B51" s="306" t="s">
        <v>686</v>
      </c>
      <c r="C51" s="284">
        <v>3105</v>
      </c>
      <c r="D51" s="285">
        <v>2530</v>
      </c>
      <c r="E51" s="309">
        <v>81.48148148148148</v>
      </c>
    </row>
    <row r="52" spans="2:5" ht="13.5" customHeight="1">
      <c r="B52" s="306" t="s">
        <v>687</v>
      </c>
      <c r="C52" s="284">
        <v>25349</v>
      </c>
      <c r="D52" s="285">
        <v>17633</v>
      </c>
      <c r="E52" s="309">
        <v>69.56092942522388</v>
      </c>
    </row>
    <row r="53" spans="2:5" ht="13.5" customHeight="1">
      <c r="B53" s="306" t="s">
        <v>688</v>
      </c>
      <c r="C53" s="284">
        <v>2114</v>
      </c>
      <c r="D53" s="285">
        <v>1891</v>
      </c>
      <c r="E53" s="309">
        <v>89.45127719962157</v>
      </c>
    </row>
    <row r="54" spans="2:5" ht="13.5" customHeight="1">
      <c r="B54" s="306" t="s">
        <v>689</v>
      </c>
      <c r="C54" s="284">
        <v>4634</v>
      </c>
      <c r="D54" s="285">
        <v>3248</v>
      </c>
      <c r="E54" s="309">
        <v>70.09063444108762</v>
      </c>
    </row>
    <row r="55" spans="2:5" ht="13.5" customHeight="1">
      <c r="B55" s="306" t="s">
        <v>690</v>
      </c>
      <c r="C55" s="284">
        <v>4686</v>
      </c>
      <c r="D55" s="285">
        <v>3836</v>
      </c>
      <c r="E55" s="309">
        <v>81.86086214255228</v>
      </c>
    </row>
    <row r="56" spans="2:5" ht="13.5" customHeight="1">
      <c r="B56" s="306" t="s">
        <v>691</v>
      </c>
      <c r="C56" s="284">
        <v>1921</v>
      </c>
      <c r="D56" s="285">
        <v>1618</v>
      </c>
      <c r="E56" s="309">
        <v>84.22696512233212</v>
      </c>
    </row>
    <row r="57" spans="2:5" ht="13.5" customHeight="1">
      <c r="B57" s="306" t="s">
        <v>692</v>
      </c>
      <c r="C57" s="284">
        <v>1554</v>
      </c>
      <c r="D57" s="285">
        <v>1315</v>
      </c>
      <c r="E57" s="309">
        <v>84.62033462033463</v>
      </c>
    </row>
    <row r="58" spans="2:5" ht="13.5" customHeight="1">
      <c r="B58" s="306" t="s">
        <v>693</v>
      </c>
      <c r="C58" s="284">
        <v>1807</v>
      </c>
      <c r="D58" s="285">
        <v>1556</v>
      </c>
      <c r="E58" s="309">
        <v>86.10957387935805</v>
      </c>
    </row>
    <row r="59" spans="2:5" ht="3.75" customHeight="1">
      <c r="B59" s="296"/>
      <c r="C59" s="313"/>
      <c r="D59" s="314"/>
      <c r="E59" s="315"/>
    </row>
    <row r="60" spans="2:5" ht="12.75" customHeight="1">
      <c r="B60" s="289" t="s">
        <v>696</v>
      </c>
      <c r="C60" s="290"/>
      <c r="D60" s="290"/>
      <c r="E60" s="290"/>
    </row>
    <row r="61" ht="12">
      <c r="B61" s="316"/>
    </row>
  </sheetData>
  <printOptions/>
  <pageMargins left="0.75" right="0.75" top="1" bottom="0.37" header="0.512" footer="0.16"/>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pageSetUpPr fitToPage="1"/>
  </sheetPr>
  <dimension ref="A2:O62"/>
  <sheetViews>
    <sheetView workbookViewId="0" topLeftCell="A1">
      <selection activeCell="A1" sqref="A1"/>
    </sheetView>
  </sheetViews>
  <sheetFormatPr defaultColWidth="9.00390625" defaultRowHeight="15" customHeight="1"/>
  <cols>
    <col min="1" max="1" width="2.625" style="53" customWidth="1"/>
    <col min="2" max="15" width="9.375" style="53" customWidth="1"/>
    <col min="16" max="16384" width="9.00390625" style="53" customWidth="1"/>
  </cols>
  <sheetData>
    <row r="2" spans="2:10" ht="15" customHeight="1">
      <c r="B2" s="13" t="s">
        <v>775</v>
      </c>
      <c r="J2" s="317"/>
    </row>
    <row r="3" spans="2:15" ht="15" customHeight="1">
      <c r="B3" s="14" t="s">
        <v>697</v>
      </c>
      <c r="C3" s="14"/>
      <c r="D3" s="14"/>
      <c r="E3" s="14"/>
      <c r="F3" s="14"/>
      <c r="G3" s="14"/>
      <c r="H3" s="14"/>
      <c r="I3" s="14"/>
      <c r="J3" s="14"/>
      <c r="K3" s="14"/>
      <c r="L3" s="332"/>
      <c r="M3" s="332"/>
      <c r="N3" s="332"/>
      <c r="O3" s="318" t="s">
        <v>776</v>
      </c>
    </row>
    <row r="4" spans="1:15" ht="15" customHeight="1">
      <c r="A4" s="55"/>
      <c r="B4" s="664" t="s">
        <v>698</v>
      </c>
      <c r="C4" s="319" t="s">
        <v>699</v>
      </c>
      <c r="D4" s="666" t="s">
        <v>700</v>
      </c>
      <c r="E4" s="667"/>
      <c r="F4" s="667"/>
      <c r="G4" s="667"/>
      <c r="H4" s="667"/>
      <c r="I4" s="668"/>
      <c r="J4" s="666" t="s">
        <v>701</v>
      </c>
      <c r="K4" s="667"/>
      <c r="L4" s="668"/>
      <c r="M4" s="319" t="s">
        <v>702</v>
      </c>
      <c r="N4" s="320" t="s">
        <v>703</v>
      </c>
      <c r="O4" s="321" t="s">
        <v>704</v>
      </c>
    </row>
    <row r="5" spans="1:15" ht="15" customHeight="1">
      <c r="A5" s="55"/>
      <c r="B5" s="665"/>
      <c r="C5" s="319" t="s">
        <v>705</v>
      </c>
      <c r="D5" s="319" t="s">
        <v>706</v>
      </c>
      <c r="E5" s="319" t="s">
        <v>707</v>
      </c>
      <c r="F5" s="319" t="s">
        <v>708</v>
      </c>
      <c r="G5" s="319" t="s">
        <v>135</v>
      </c>
      <c r="H5" s="319" t="s">
        <v>709</v>
      </c>
      <c r="I5" s="319" t="s">
        <v>710</v>
      </c>
      <c r="J5" s="319" t="s">
        <v>711</v>
      </c>
      <c r="K5" s="319" t="s">
        <v>712</v>
      </c>
      <c r="L5" s="319" t="s">
        <v>713</v>
      </c>
      <c r="M5" s="319" t="s">
        <v>714</v>
      </c>
      <c r="N5" s="319" t="s">
        <v>715</v>
      </c>
      <c r="O5" s="321" t="s">
        <v>716</v>
      </c>
    </row>
    <row r="6" spans="1:15" ht="15" customHeight="1">
      <c r="A6" s="55"/>
      <c r="B6" s="638"/>
      <c r="C6" s="322" t="s">
        <v>717</v>
      </c>
      <c r="D6" s="322" t="s">
        <v>718</v>
      </c>
      <c r="E6" s="322" t="s">
        <v>718</v>
      </c>
      <c r="F6" s="322" t="s">
        <v>718</v>
      </c>
      <c r="G6" s="322" t="s">
        <v>718</v>
      </c>
      <c r="H6" s="322" t="s">
        <v>718</v>
      </c>
      <c r="I6" s="322" t="s">
        <v>718</v>
      </c>
      <c r="J6" s="322" t="s">
        <v>718</v>
      </c>
      <c r="K6" s="322" t="s">
        <v>718</v>
      </c>
      <c r="L6" s="322" t="s">
        <v>719</v>
      </c>
      <c r="M6" s="322" t="s">
        <v>718</v>
      </c>
      <c r="N6" s="322" t="s">
        <v>720</v>
      </c>
      <c r="O6" s="323" t="s">
        <v>718</v>
      </c>
    </row>
    <row r="7" spans="1:15" s="28" customFormat="1" ht="13.5" customHeight="1">
      <c r="A7" s="23"/>
      <c r="B7" s="87" t="s">
        <v>721</v>
      </c>
      <c r="C7" s="324">
        <f>SUM(C9:C60)</f>
        <v>1238236</v>
      </c>
      <c r="D7" s="324">
        <f aca="true" t="shared" si="0" ref="D7:O7">SUM(D9:D60)</f>
        <v>310873</v>
      </c>
      <c r="E7" s="324">
        <f t="shared" si="0"/>
        <v>22180</v>
      </c>
      <c r="F7" s="324">
        <f t="shared" si="0"/>
        <v>33082</v>
      </c>
      <c r="G7" s="324">
        <f t="shared" si="0"/>
        <v>7854</v>
      </c>
      <c r="H7" s="324">
        <f t="shared" si="0"/>
        <v>36674</v>
      </c>
      <c r="I7" s="324">
        <f t="shared" si="0"/>
        <v>2649</v>
      </c>
      <c r="J7" s="324">
        <f t="shared" si="0"/>
        <v>282430</v>
      </c>
      <c r="K7" s="324">
        <f t="shared" si="0"/>
        <v>130882</v>
      </c>
      <c r="L7" s="324">
        <v>916</v>
      </c>
      <c r="M7" s="324">
        <f t="shared" si="0"/>
        <v>339493</v>
      </c>
      <c r="N7" s="324">
        <f t="shared" si="0"/>
        <v>62773</v>
      </c>
      <c r="O7" s="325">
        <f t="shared" si="0"/>
        <v>52664</v>
      </c>
    </row>
    <row r="8" spans="1:15" ht="9" customHeight="1">
      <c r="A8" s="55"/>
      <c r="B8" s="79"/>
      <c r="C8" s="324"/>
      <c r="D8" s="324"/>
      <c r="E8" s="324"/>
      <c r="F8" s="324"/>
      <c r="G8" s="324"/>
      <c r="H8" s="324"/>
      <c r="I8" s="324"/>
      <c r="J8" s="324"/>
      <c r="K8" s="324"/>
      <c r="L8" s="324"/>
      <c r="M8" s="324"/>
      <c r="N8" s="324"/>
      <c r="O8" s="326"/>
    </row>
    <row r="9" spans="1:15" s="28" customFormat="1" ht="13.5" customHeight="1">
      <c r="A9" s="23"/>
      <c r="B9" s="91" t="s">
        <v>722</v>
      </c>
      <c r="C9" s="324">
        <v>0</v>
      </c>
      <c r="D9" s="324">
        <v>0</v>
      </c>
      <c r="E9" s="324">
        <v>0</v>
      </c>
      <c r="F9" s="324">
        <v>0</v>
      </c>
      <c r="G9" s="324">
        <v>0</v>
      </c>
      <c r="H9" s="324">
        <v>0</v>
      </c>
      <c r="I9" s="324">
        <v>0</v>
      </c>
      <c r="J9" s="324">
        <v>0</v>
      </c>
      <c r="K9" s="324">
        <v>0</v>
      </c>
      <c r="L9" s="324"/>
      <c r="M9" s="324">
        <v>0</v>
      </c>
      <c r="N9" s="324">
        <v>0</v>
      </c>
      <c r="O9" s="326">
        <v>0</v>
      </c>
    </row>
    <row r="10" spans="1:15" ht="13.5" customHeight="1">
      <c r="A10" s="55"/>
      <c r="B10" s="327" t="s">
        <v>723</v>
      </c>
      <c r="C10" s="324">
        <v>251778</v>
      </c>
      <c r="D10" s="324">
        <v>83284</v>
      </c>
      <c r="E10" s="324">
        <v>4924</v>
      </c>
      <c r="F10" s="324">
        <v>6026</v>
      </c>
      <c r="G10" s="324">
        <v>139</v>
      </c>
      <c r="H10" s="324">
        <v>6167</v>
      </c>
      <c r="I10" s="324">
        <v>618</v>
      </c>
      <c r="J10" s="324">
        <v>73295</v>
      </c>
      <c r="K10" s="324">
        <v>27863</v>
      </c>
      <c r="L10" s="324">
        <v>1100.7522717610436</v>
      </c>
      <c r="M10" s="324">
        <v>81263</v>
      </c>
      <c r="N10" s="324">
        <v>11588</v>
      </c>
      <c r="O10" s="326">
        <v>11848</v>
      </c>
    </row>
    <row r="11" spans="1:15" ht="13.5" customHeight="1">
      <c r="A11" s="55"/>
      <c r="B11" s="327" t="s">
        <v>724</v>
      </c>
      <c r="C11" s="324">
        <v>36900</v>
      </c>
      <c r="D11" s="324">
        <v>5594</v>
      </c>
      <c r="E11" s="324">
        <v>1026</v>
      </c>
      <c r="F11" s="324">
        <v>579</v>
      </c>
      <c r="G11" s="324">
        <v>5599</v>
      </c>
      <c r="H11" s="324">
        <v>2948</v>
      </c>
      <c r="I11" s="324">
        <v>143</v>
      </c>
      <c r="J11" s="324">
        <v>7545</v>
      </c>
      <c r="K11" s="324">
        <v>8344</v>
      </c>
      <c r="L11" s="324">
        <v>1179.715632772766</v>
      </c>
      <c r="M11" s="324">
        <v>7520</v>
      </c>
      <c r="N11" s="324">
        <v>6954</v>
      </c>
      <c r="O11" s="326">
        <v>6493</v>
      </c>
    </row>
    <row r="12" spans="1:15" ht="13.5" customHeight="1">
      <c r="A12" s="55"/>
      <c r="B12" s="327" t="s">
        <v>725</v>
      </c>
      <c r="C12" s="324">
        <v>15574</v>
      </c>
      <c r="D12" s="324">
        <v>3411</v>
      </c>
      <c r="E12" s="324">
        <v>211</v>
      </c>
      <c r="F12" s="324">
        <v>274</v>
      </c>
      <c r="G12" s="324">
        <v>0</v>
      </c>
      <c r="H12" s="324">
        <v>28</v>
      </c>
      <c r="I12" s="324">
        <v>19</v>
      </c>
      <c r="J12" s="324">
        <v>3915</v>
      </c>
      <c r="K12" s="324">
        <v>28</v>
      </c>
      <c r="L12" s="324">
        <v>693.6393814066647</v>
      </c>
      <c r="M12" s="324">
        <v>3232</v>
      </c>
      <c r="N12" s="324">
        <v>526</v>
      </c>
      <c r="O12" s="326">
        <v>418</v>
      </c>
    </row>
    <row r="13" spans="1:15" ht="13.5" customHeight="1">
      <c r="A13" s="55"/>
      <c r="B13" s="327" t="s">
        <v>726</v>
      </c>
      <c r="C13" s="324">
        <v>12979</v>
      </c>
      <c r="D13" s="324">
        <v>2662</v>
      </c>
      <c r="E13" s="324">
        <v>207</v>
      </c>
      <c r="F13" s="324">
        <v>252</v>
      </c>
      <c r="G13" s="324">
        <v>86</v>
      </c>
      <c r="H13" s="324">
        <v>16</v>
      </c>
      <c r="I13" s="324">
        <v>33</v>
      </c>
      <c r="J13" s="324">
        <v>3256</v>
      </c>
      <c r="K13" s="324">
        <v>0</v>
      </c>
      <c r="L13" s="324">
        <v>687.3062597430833</v>
      </c>
      <c r="M13" s="324">
        <v>3238</v>
      </c>
      <c r="N13" s="324">
        <v>509</v>
      </c>
      <c r="O13" s="326">
        <v>523</v>
      </c>
    </row>
    <row r="14" spans="1:15" s="28" customFormat="1" ht="13.5" customHeight="1">
      <c r="A14" s="23"/>
      <c r="B14" s="91" t="s">
        <v>727</v>
      </c>
      <c r="C14" s="324">
        <v>0</v>
      </c>
      <c r="D14" s="324">
        <v>0</v>
      </c>
      <c r="E14" s="324">
        <v>0</v>
      </c>
      <c r="F14" s="324">
        <v>0</v>
      </c>
      <c r="G14" s="324">
        <v>0</v>
      </c>
      <c r="H14" s="324">
        <v>0</v>
      </c>
      <c r="I14" s="324">
        <v>0</v>
      </c>
      <c r="J14" s="324">
        <v>0</v>
      </c>
      <c r="K14" s="324">
        <v>0</v>
      </c>
      <c r="L14" s="324"/>
      <c r="M14" s="324">
        <v>0</v>
      </c>
      <c r="N14" s="324">
        <v>0</v>
      </c>
      <c r="O14" s="326">
        <v>0</v>
      </c>
    </row>
    <row r="15" spans="1:15" ht="13.5" customHeight="1">
      <c r="A15" s="55"/>
      <c r="B15" s="327" t="s">
        <v>728</v>
      </c>
      <c r="C15" s="324">
        <v>43382</v>
      </c>
      <c r="D15" s="324">
        <v>9089</v>
      </c>
      <c r="E15" s="324">
        <v>340</v>
      </c>
      <c r="F15" s="324">
        <v>588</v>
      </c>
      <c r="G15" s="324">
        <v>9</v>
      </c>
      <c r="H15" s="324">
        <v>2117</v>
      </c>
      <c r="I15" s="324">
        <v>78</v>
      </c>
      <c r="J15" s="324">
        <v>8193</v>
      </c>
      <c r="K15" s="324">
        <v>4028</v>
      </c>
      <c r="L15" s="324">
        <v>771.7991743308727</v>
      </c>
      <c r="M15" s="324">
        <v>10581</v>
      </c>
      <c r="N15" s="324">
        <v>1069</v>
      </c>
      <c r="O15" s="326">
        <v>1675</v>
      </c>
    </row>
    <row r="16" spans="1:15" ht="13.5" customHeight="1">
      <c r="A16" s="55"/>
      <c r="B16" s="327" t="s">
        <v>729</v>
      </c>
      <c r="C16" s="324">
        <v>7349</v>
      </c>
      <c r="D16" s="324">
        <v>1308</v>
      </c>
      <c r="E16" s="324">
        <v>66</v>
      </c>
      <c r="F16" s="324">
        <v>120</v>
      </c>
      <c r="G16" s="324">
        <v>2</v>
      </c>
      <c r="H16" s="324">
        <v>136</v>
      </c>
      <c r="I16" s="324">
        <v>34</v>
      </c>
      <c r="J16" s="324">
        <v>1194</v>
      </c>
      <c r="K16" s="324">
        <v>472</v>
      </c>
      <c r="L16" s="324">
        <v>621.0890681240762</v>
      </c>
      <c r="M16" s="324">
        <v>1405</v>
      </c>
      <c r="N16" s="324">
        <v>159</v>
      </c>
      <c r="O16" s="326">
        <v>258</v>
      </c>
    </row>
    <row r="17" spans="1:15" ht="13.5" customHeight="1">
      <c r="A17" s="55"/>
      <c r="B17" s="327" t="s">
        <v>730</v>
      </c>
      <c r="C17" s="324">
        <v>9251</v>
      </c>
      <c r="D17" s="324">
        <v>1122</v>
      </c>
      <c r="E17" s="324">
        <v>48</v>
      </c>
      <c r="F17" s="324">
        <v>127</v>
      </c>
      <c r="G17" s="324">
        <v>2</v>
      </c>
      <c r="H17" s="324">
        <v>201</v>
      </c>
      <c r="I17" s="324">
        <v>18</v>
      </c>
      <c r="J17" s="324">
        <v>1111</v>
      </c>
      <c r="K17" s="324">
        <v>407</v>
      </c>
      <c r="L17" s="324">
        <v>449.5626537227371</v>
      </c>
      <c r="M17" s="324">
        <v>1248</v>
      </c>
      <c r="N17" s="324">
        <v>157</v>
      </c>
      <c r="O17" s="326">
        <v>261</v>
      </c>
    </row>
    <row r="18" spans="1:15" ht="13.5" customHeight="1">
      <c r="A18" s="55"/>
      <c r="B18" s="327" t="s">
        <v>731</v>
      </c>
      <c r="C18" s="324">
        <v>10325</v>
      </c>
      <c r="D18" s="324">
        <v>1705</v>
      </c>
      <c r="E18" s="324">
        <v>47</v>
      </c>
      <c r="F18" s="324">
        <v>128</v>
      </c>
      <c r="G18" s="324">
        <v>2</v>
      </c>
      <c r="H18" s="324">
        <v>304</v>
      </c>
      <c r="I18" s="324">
        <v>15</v>
      </c>
      <c r="J18" s="324">
        <v>1556</v>
      </c>
      <c r="K18" s="324">
        <v>645</v>
      </c>
      <c r="L18" s="324">
        <v>584.0326378984377</v>
      </c>
      <c r="M18" s="324">
        <v>1911</v>
      </c>
      <c r="N18" s="324">
        <v>167</v>
      </c>
      <c r="O18" s="326">
        <v>308</v>
      </c>
    </row>
    <row r="19" spans="1:15" s="28" customFormat="1" ht="13.5" customHeight="1">
      <c r="A19" s="23"/>
      <c r="B19" s="91" t="s">
        <v>732</v>
      </c>
      <c r="C19" s="324">
        <v>0</v>
      </c>
      <c r="D19" s="324">
        <v>0</v>
      </c>
      <c r="E19" s="324">
        <v>0</v>
      </c>
      <c r="F19" s="324">
        <v>0</v>
      </c>
      <c r="G19" s="324">
        <v>0</v>
      </c>
      <c r="H19" s="324">
        <v>0</v>
      </c>
      <c r="I19" s="324">
        <v>0</v>
      </c>
      <c r="J19" s="324">
        <v>0</v>
      </c>
      <c r="K19" s="324">
        <v>0</v>
      </c>
      <c r="L19" s="324"/>
      <c r="M19" s="324">
        <v>0</v>
      </c>
      <c r="N19" s="324">
        <v>0</v>
      </c>
      <c r="O19" s="326">
        <v>0</v>
      </c>
    </row>
    <row r="20" spans="1:15" ht="13.5" customHeight="1">
      <c r="A20" s="55"/>
      <c r="B20" s="327" t="s">
        <v>733</v>
      </c>
      <c r="C20" s="324">
        <v>29568</v>
      </c>
      <c r="D20" s="324">
        <v>5927</v>
      </c>
      <c r="E20" s="324">
        <v>218</v>
      </c>
      <c r="F20" s="324">
        <v>511</v>
      </c>
      <c r="G20" s="324">
        <v>0</v>
      </c>
      <c r="H20" s="324">
        <v>580</v>
      </c>
      <c r="I20" s="324">
        <v>19</v>
      </c>
      <c r="J20" s="324">
        <v>5026</v>
      </c>
      <c r="K20" s="324">
        <v>2229</v>
      </c>
      <c r="L20" s="324">
        <v>672.2372946688015</v>
      </c>
      <c r="M20" s="324">
        <v>6651</v>
      </c>
      <c r="N20" s="324">
        <v>1083</v>
      </c>
      <c r="O20" s="326">
        <v>463</v>
      </c>
    </row>
    <row r="21" spans="1:15" ht="13.5" customHeight="1">
      <c r="A21" s="55"/>
      <c r="B21" s="327" t="s">
        <v>734</v>
      </c>
      <c r="C21" s="324">
        <v>63315</v>
      </c>
      <c r="D21" s="324">
        <v>18022</v>
      </c>
      <c r="E21" s="324">
        <v>564</v>
      </c>
      <c r="F21" s="324">
        <v>1416</v>
      </c>
      <c r="G21" s="324">
        <v>0</v>
      </c>
      <c r="H21" s="324">
        <v>1344</v>
      </c>
      <c r="I21" s="324">
        <v>72</v>
      </c>
      <c r="J21" s="324">
        <v>12387</v>
      </c>
      <c r="K21" s="324">
        <v>9031</v>
      </c>
      <c r="L21" s="324">
        <v>926.7859441648033</v>
      </c>
      <c r="M21" s="324">
        <v>19692</v>
      </c>
      <c r="N21" s="324">
        <v>2552</v>
      </c>
      <c r="O21" s="326">
        <v>1899</v>
      </c>
    </row>
    <row r="22" spans="1:15" ht="13.5" customHeight="1">
      <c r="A22" s="55"/>
      <c r="B22" s="327" t="s">
        <v>735</v>
      </c>
      <c r="C22" s="324">
        <v>45775</v>
      </c>
      <c r="D22" s="324">
        <v>12352</v>
      </c>
      <c r="E22" s="324">
        <v>387</v>
      </c>
      <c r="F22" s="324">
        <v>910</v>
      </c>
      <c r="G22" s="324">
        <v>0</v>
      </c>
      <c r="H22" s="324">
        <v>1366</v>
      </c>
      <c r="I22" s="324">
        <v>32</v>
      </c>
      <c r="J22" s="324">
        <v>8679</v>
      </c>
      <c r="K22" s="324">
        <v>6368</v>
      </c>
      <c r="L22" s="324">
        <v>900.5932831075166</v>
      </c>
      <c r="M22" s="324">
        <v>13969</v>
      </c>
      <c r="N22" s="324">
        <v>1907</v>
      </c>
      <c r="O22" s="326">
        <v>1206</v>
      </c>
    </row>
    <row r="23" spans="1:15" ht="13.5" customHeight="1">
      <c r="A23" s="55"/>
      <c r="B23" s="327" t="s">
        <v>736</v>
      </c>
      <c r="C23" s="324">
        <v>21674</v>
      </c>
      <c r="D23" s="324">
        <v>4876</v>
      </c>
      <c r="E23" s="324">
        <v>177</v>
      </c>
      <c r="F23" s="324">
        <v>419</v>
      </c>
      <c r="G23" s="324">
        <v>0</v>
      </c>
      <c r="H23" s="324">
        <v>858</v>
      </c>
      <c r="I23" s="324">
        <v>10</v>
      </c>
      <c r="J23" s="324">
        <v>4047</v>
      </c>
      <c r="K23" s="324">
        <v>2293</v>
      </c>
      <c r="L23" s="324">
        <v>801.4147371827365</v>
      </c>
      <c r="M23" s="324">
        <v>5837</v>
      </c>
      <c r="N23" s="324">
        <v>878</v>
      </c>
      <c r="O23" s="326">
        <v>381</v>
      </c>
    </row>
    <row r="24" spans="1:15" s="28" customFormat="1" ht="13.5" customHeight="1">
      <c r="A24" s="23"/>
      <c r="B24" s="91" t="s">
        <v>737</v>
      </c>
      <c r="C24" s="324">
        <v>0</v>
      </c>
      <c r="D24" s="324">
        <v>0</v>
      </c>
      <c r="E24" s="324">
        <v>0</v>
      </c>
      <c r="F24" s="324">
        <v>0</v>
      </c>
      <c r="G24" s="324">
        <v>0</v>
      </c>
      <c r="H24" s="324">
        <v>0</v>
      </c>
      <c r="I24" s="324">
        <v>0</v>
      </c>
      <c r="J24" s="324">
        <v>0</v>
      </c>
      <c r="K24" s="324">
        <v>0</v>
      </c>
      <c r="L24" s="324"/>
      <c r="M24" s="324">
        <v>0</v>
      </c>
      <c r="N24" s="324">
        <v>0</v>
      </c>
      <c r="O24" s="326">
        <v>0</v>
      </c>
    </row>
    <row r="25" spans="1:15" ht="13.5" customHeight="1">
      <c r="A25" s="55"/>
      <c r="B25" s="327" t="s">
        <v>738</v>
      </c>
      <c r="C25" s="324">
        <v>21562</v>
      </c>
      <c r="D25" s="324">
        <v>4765</v>
      </c>
      <c r="E25" s="324">
        <v>499</v>
      </c>
      <c r="F25" s="324">
        <v>502</v>
      </c>
      <c r="G25" s="324">
        <v>6</v>
      </c>
      <c r="H25" s="324">
        <v>520</v>
      </c>
      <c r="I25" s="324">
        <v>247</v>
      </c>
      <c r="J25" s="324">
        <v>4245</v>
      </c>
      <c r="K25" s="324">
        <v>2294</v>
      </c>
      <c r="L25" s="324">
        <v>830.8630225930195</v>
      </c>
      <c r="M25" s="324">
        <v>4891</v>
      </c>
      <c r="N25" s="324">
        <v>1554</v>
      </c>
      <c r="O25" s="326">
        <v>551</v>
      </c>
    </row>
    <row r="26" spans="1:15" ht="13.5" customHeight="1">
      <c r="A26" s="55"/>
      <c r="B26" s="327" t="s">
        <v>739</v>
      </c>
      <c r="C26" s="324">
        <v>9438</v>
      </c>
      <c r="D26" s="324">
        <v>1807</v>
      </c>
      <c r="E26" s="324">
        <v>203</v>
      </c>
      <c r="F26" s="324">
        <v>191</v>
      </c>
      <c r="G26" s="324">
        <v>3</v>
      </c>
      <c r="H26" s="324">
        <v>111</v>
      </c>
      <c r="I26" s="324">
        <v>113</v>
      </c>
      <c r="J26" s="324">
        <v>1991</v>
      </c>
      <c r="K26" s="324">
        <v>437</v>
      </c>
      <c r="L26" s="324">
        <v>704.8161469083014</v>
      </c>
      <c r="M26" s="324">
        <v>1777</v>
      </c>
      <c r="N26" s="324">
        <v>634</v>
      </c>
      <c r="O26" s="326">
        <v>225</v>
      </c>
    </row>
    <row r="27" spans="1:15" s="28" customFormat="1" ht="13.5" customHeight="1">
      <c r="A27" s="23"/>
      <c r="B27" s="91" t="s">
        <v>740</v>
      </c>
      <c r="C27" s="324">
        <v>0</v>
      </c>
      <c r="D27" s="324">
        <v>0</v>
      </c>
      <c r="E27" s="324">
        <v>0</v>
      </c>
      <c r="F27" s="324">
        <v>0</v>
      </c>
      <c r="G27" s="324">
        <v>0</v>
      </c>
      <c r="H27" s="324">
        <v>0</v>
      </c>
      <c r="I27" s="324">
        <v>0</v>
      </c>
      <c r="J27" s="324">
        <v>0</v>
      </c>
      <c r="K27" s="324">
        <v>0</v>
      </c>
      <c r="L27" s="324"/>
      <c r="M27" s="324">
        <v>0</v>
      </c>
      <c r="N27" s="324">
        <v>0</v>
      </c>
      <c r="O27" s="326">
        <v>0</v>
      </c>
    </row>
    <row r="28" spans="1:15" ht="13.5" customHeight="1">
      <c r="A28" s="55"/>
      <c r="B28" s="327" t="s">
        <v>741</v>
      </c>
      <c r="C28" s="324">
        <v>41795</v>
      </c>
      <c r="D28" s="324">
        <v>11636</v>
      </c>
      <c r="E28" s="324">
        <v>2106</v>
      </c>
      <c r="F28" s="324">
        <v>497</v>
      </c>
      <c r="G28" s="324">
        <v>458</v>
      </c>
      <c r="H28" s="324">
        <v>1342</v>
      </c>
      <c r="I28" s="324">
        <v>35</v>
      </c>
      <c r="J28" s="324">
        <v>9252</v>
      </c>
      <c r="K28" s="324">
        <v>6822</v>
      </c>
      <c r="L28" s="324">
        <v>1058.2638350592506</v>
      </c>
      <c r="M28" s="324">
        <v>12502</v>
      </c>
      <c r="N28" s="324">
        <v>3128</v>
      </c>
      <c r="O28" s="326">
        <v>821</v>
      </c>
    </row>
    <row r="29" spans="1:15" ht="13.5" customHeight="1">
      <c r="A29" s="55"/>
      <c r="B29" s="327" t="s">
        <v>742</v>
      </c>
      <c r="C29" s="324">
        <v>7401</v>
      </c>
      <c r="D29" s="324">
        <v>626</v>
      </c>
      <c r="E29" s="324">
        <v>222</v>
      </c>
      <c r="F29" s="324">
        <v>104</v>
      </c>
      <c r="G29" s="324">
        <v>130</v>
      </c>
      <c r="H29" s="324">
        <v>334</v>
      </c>
      <c r="I29" s="324">
        <v>21</v>
      </c>
      <c r="J29" s="324">
        <v>1103</v>
      </c>
      <c r="K29" s="324">
        <v>334</v>
      </c>
      <c r="L29" s="324">
        <v>628.2009280493381</v>
      </c>
      <c r="M29" s="324">
        <v>790</v>
      </c>
      <c r="N29" s="324">
        <v>520</v>
      </c>
      <c r="O29" s="326">
        <v>152</v>
      </c>
    </row>
    <row r="30" spans="1:15" ht="13.5" customHeight="1">
      <c r="A30" s="55"/>
      <c r="B30" s="327" t="s">
        <v>743</v>
      </c>
      <c r="C30" s="324">
        <v>11491</v>
      </c>
      <c r="D30" s="324">
        <v>1608</v>
      </c>
      <c r="E30" s="324">
        <v>373</v>
      </c>
      <c r="F30" s="324">
        <v>145</v>
      </c>
      <c r="G30" s="324">
        <v>11</v>
      </c>
      <c r="H30" s="324">
        <v>48</v>
      </c>
      <c r="I30" s="324">
        <v>23</v>
      </c>
      <c r="J30" s="324">
        <v>2160</v>
      </c>
      <c r="K30" s="324">
        <v>48</v>
      </c>
      <c r="L30" s="324">
        <v>526.43939330721</v>
      </c>
      <c r="M30" s="324">
        <v>1647</v>
      </c>
      <c r="N30" s="324">
        <v>553</v>
      </c>
      <c r="O30" s="326">
        <v>507</v>
      </c>
    </row>
    <row r="31" spans="1:15" ht="13.5" customHeight="1">
      <c r="A31" s="55"/>
      <c r="B31" s="327" t="s">
        <v>744</v>
      </c>
      <c r="C31" s="324">
        <v>6937</v>
      </c>
      <c r="D31" s="324">
        <v>814</v>
      </c>
      <c r="E31" s="324">
        <v>159</v>
      </c>
      <c r="F31" s="324">
        <v>89</v>
      </c>
      <c r="G31" s="324">
        <v>14</v>
      </c>
      <c r="H31" s="324">
        <v>201</v>
      </c>
      <c r="I31" s="324">
        <v>28</v>
      </c>
      <c r="J31" s="324">
        <v>1104</v>
      </c>
      <c r="K31" s="324">
        <v>201</v>
      </c>
      <c r="L31" s="324">
        <v>515.4018258257784</v>
      </c>
      <c r="M31" s="324">
        <v>929</v>
      </c>
      <c r="N31" s="324">
        <v>364</v>
      </c>
      <c r="O31" s="326">
        <v>122</v>
      </c>
    </row>
    <row r="32" spans="1:15" ht="13.5" customHeight="1">
      <c r="A32" s="55"/>
      <c r="B32" s="327" t="s">
        <v>745</v>
      </c>
      <c r="C32" s="324">
        <v>10554</v>
      </c>
      <c r="D32" s="324">
        <v>1336</v>
      </c>
      <c r="E32" s="324">
        <v>210</v>
      </c>
      <c r="F32" s="324">
        <v>192</v>
      </c>
      <c r="G32" s="324">
        <v>317</v>
      </c>
      <c r="H32" s="324">
        <v>339</v>
      </c>
      <c r="I32" s="324">
        <v>68</v>
      </c>
      <c r="J32" s="324">
        <v>2123</v>
      </c>
      <c r="K32" s="324">
        <v>339</v>
      </c>
      <c r="L32" s="324">
        <v>639.1136516441211</v>
      </c>
      <c r="M32" s="324">
        <v>1608</v>
      </c>
      <c r="N32" s="324">
        <v>540</v>
      </c>
      <c r="O32" s="326">
        <v>233</v>
      </c>
    </row>
    <row r="33" spans="1:15" ht="13.5" customHeight="1">
      <c r="A33" s="55"/>
      <c r="B33" s="327" t="s">
        <v>746</v>
      </c>
      <c r="C33" s="324">
        <v>4490</v>
      </c>
      <c r="D33" s="324">
        <v>711</v>
      </c>
      <c r="E33" s="324">
        <v>164</v>
      </c>
      <c r="F33" s="324">
        <v>26</v>
      </c>
      <c r="G33" s="324">
        <v>3</v>
      </c>
      <c r="H33" s="324">
        <v>113</v>
      </c>
      <c r="I33" s="324">
        <v>8</v>
      </c>
      <c r="J33" s="324">
        <v>912</v>
      </c>
      <c r="K33" s="324">
        <v>113</v>
      </c>
      <c r="L33" s="324">
        <v>625.4385697287732</v>
      </c>
      <c r="M33" s="324">
        <v>791</v>
      </c>
      <c r="N33" s="324">
        <v>232</v>
      </c>
      <c r="O33" s="326">
        <v>49</v>
      </c>
    </row>
    <row r="34" spans="1:15" ht="13.5" customHeight="1">
      <c r="A34" s="55"/>
      <c r="B34" s="327" t="s">
        <v>747</v>
      </c>
      <c r="C34" s="324">
        <v>5874</v>
      </c>
      <c r="D34" s="324">
        <v>653</v>
      </c>
      <c r="E34" s="324">
        <v>161</v>
      </c>
      <c r="F34" s="324">
        <v>56</v>
      </c>
      <c r="G34" s="324">
        <v>251</v>
      </c>
      <c r="H34" s="324">
        <v>130</v>
      </c>
      <c r="I34" s="324">
        <v>25</v>
      </c>
      <c r="J34" s="324">
        <v>1146</v>
      </c>
      <c r="K34" s="324">
        <v>130</v>
      </c>
      <c r="L34" s="324">
        <v>604.4747925616019</v>
      </c>
      <c r="M34" s="324">
        <v>760</v>
      </c>
      <c r="N34" s="324">
        <v>266</v>
      </c>
      <c r="O34" s="326">
        <v>83</v>
      </c>
    </row>
    <row r="35" spans="1:15" ht="13.5" customHeight="1">
      <c r="A35" s="55"/>
      <c r="B35" s="327" t="s">
        <v>748</v>
      </c>
      <c r="C35" s="324">
        <v>6383</v>
      </c>
      <c r="D35" s="324">
        <v>932</v>
      </c>
      <c r="E35" s="324">
        <v>204</v>
      </c>
      <c r="F35" s="324">
        <v>93</v>
      </c>
      <c r="G35" s="324">
        <v>181</v>
      </c>
      <c r="H35" s="324">
        <v>233</v>
      </c>
      <c r="I35" s="324">
        <v>8</v>
      </c>
      <c r="J35" s="324">
        <v>1418</v>
      </c>
      <c r="K35" s="324">
        <v>233</v>
      </c>
      <c r="L35" s="324">
        <v>708.6460396730184</v>
      </c>
      <c r="M35" s="324">
        <v>1102</v>
      </c>
      <c r="N35" s="324">
        <v>387</v>
      </c>
      <c r="O35" s="326">
        <v>124</v>
      </c>
    </row>
    <row r="36" spans="1:15" s="28" customFormat="1" ht="13.5" customHeight="1">
      <c r="A36" s="23"/>
      <c r="B36" s="91" t="s">
        <v>749</v>
      </c>
      <c r="C36" s="324">
        <v>0</v>
      </c>
      <c r="D36" s="324">
        <v>0</v>
      </c>
      <c r="E36" s="324">
        <v>0</v>
      </c>
      <c r="F36" s="324">
        <v>0</v>
      </c>
      <c r="G36" s="324">
        <v>0</v>
      </c>
      <c r="H36" s="324">
        <v>0</v>
      </c>
      <c r="I36" s="324">
        <v>0</v>
      </c>
      <c r="J36" s="324">
        <v>0</v>
      </c>
      <c r="K36" s="324">
        <v>0</v>
      </c>
      <c r="L36" s="324"/>
      <c r="M36" s="324">
        <v>0</v>
      </c>
      <c r="N36" s="324">
        <v>0</v>
      </c>
      <c r="O36" s="326">
        <v>0</v>
      </c>
    </row>
    <row r="37" spans="1:15" ht="13.5" customHeight="1">
      <c r="A37" s="55"/>
      <c r="B37" s="327" t="s">
        <v>750</v>
      </c>
      <c r="C37" s="324">
        <v>93235</v>
      </c>
      <c r="D37" s="324">
        <v>24640</v>
      </c>
      <c r="E37" s="324">
        <v>1597</v>
      </c>
      <c r="F37" s="324">
        <v>5961</v>
      </c>
      <c r="G37" s="324">
        <v>0</v>
      </c>
      <c r="H37" s="324">
        <v>3013</v>
      </c>
      <c r="I37" s="324">
        <v>175</v>
      </c>
      <c r="J37" s="324">
        <v>21298</v>
      </c>
      <c r="K37" s="324">
        <v>14088</v>
      </c>
      <c r="L37" s="324">
        <v>1039.823512688148</v>
      </c>
      <c r="M37" s="324">
        <v>27964</v>
      </c>
      <c r="N37" s="324">
        <v>3649</v>
      </c>
      <c r="O37" s="326">
        <v>6268</v>
      </c>
    </row>
    <row r="38" spans="1:15" ht="13.5" customHeight="1">
      <c r="A38" s="55"/>
      <c r="B38" s="327" t="s">
        <v>751</v>
      </c>
      <c r="C38" s="324">
        <v>31798</v>
      </c>
      <c r="D38" s="324">
        <v>5491</v>
      </c>
      <c r="E38" s="324">
        <v>337</v>
      </c>
      <c r="F38" s="324">
        <v>2713</v>
      </c>
      <c r="G38" s="324">
        <v>0</v>
      </c>
      <c r="H38" s="324">
        <v>1455</v>
      </c>
      <c r="I38" s="324">
        <v>8</v>
      </c>
      <c r="J38" s="324">
        <v>6479</v>
      </c>
      <c r="K38" s="324">
        <v>3525</v>
      </c>
      <c r="L38" s="324">
        <v>861.9478954048113</v>
      </c>
      <c r="M38" s="324">
        <v>7070</v>
      </c>
      <c r="N38" s="324">
        <v>2710</v>
      </c>
      <c r="O38" s="326">
        <v>2008</v>
      </c>
    </row>
    <row r="39" spans="1:15" ht="13.5" customHeight="1">
      <c r="A39" s="55"/>
      <c r="B39" s="327" t="s">
        <v>752</v>
      </c>
      <c r="C39" s="324">
        <v>36156</v>
      </c>
      <c r="D39" s="324">
        <v>7862</v>
      </c>
      <c r="E39" s="324">
        <v>428</v>
      </c>
      <c r="F39" s="324">
        <v>1795</v>
      </c>
      <c r="G39" s="324">
        <v>0</v>
      </c>
      <c r="H39" s="324">
        <v>2019</v>
      </c>
      <c r="I39" s="324">
        <v>16</v>
      </c>
      <c r="J39" s="324">
        <v>9021</v>
      </c>
      <c r="K39" s="324">
        <v>3099</v>
      </c>
      <c r="L39" s="324">
        <v>918.3947187757161</v>
      </c>
      <c r="M39" s="324">
        <v>9627</v>
      </c>
      <c r="N39" s="324">
        <v>3411</v>
      </c>
      <c r="O39" s="326">
        <v>2019</v>
      </c>
    </row>
    <row r="40" spans="1:15" ht="13.5" customHeight="1">
      <c r="A40" s="55"/>
      <c r="B40" s="327" t="s">
        <v>753</v>
      </c>
      <c r="C40" s="324">
        <v>26871</v>
      </c>
      <c r="D40" s="324">
        <v>4714</v>
      </c>
      <c r="E40" s="324">
        <v>165</v>
      </c>
      <c r="F40" s="324">
        <v>1073</v>
      </c>
      <c r="G40" s="324">
        <v>0</v>
      </c>
      <c r="H40" s="324">
        <v>1628</v>
      </c>
      <c r="I40" s="324">
        <v>0</v>
      </c>
      <c r="J40" s="324">
        <v>4553</v>
      </c>
      <c r="K40" s="324">
        <v>3027</v>
      </c>
      <c r="L40" s="324">
        <v>772.8451969659199</v>
      </c>
      <c r="M40" s="324">
        <v>6218</v>
      </c>
      <c r="N40" s="324">
        <v>572</v>
      </c>
      <c r="O40" s="326">
        <v>1154</v>
      </c>
    </row>
    <row r="41" spans="1:15" ht="13.5" customHeight="1">
      <c r="A41" s="55"/>
      <c r="B41" s="327" t="s">
        <v>754</v>
      </c>
      <c r="C41" s="324">
        <v>19532</v>
      </c>
      <c r="D41" s="324">
        <v>2651</v>
      </c>
      <c r="E41" s="324">
        <v>606</v>
      </c>
      <c r="F41" s="324">
        <v>242</v>
      </c>
      <c r="G41" s="324">
        <v>0</v>
      </c>
      <c r="H41" s="324">
        <v>560</v>
      </c>
      <c r="I41" s="324">
        <v>0</v>
      </c>
      <c r="J41" s="324">
        <v>2587</v>
      </c>
      <c r="K41" s="324">
        <v>1472</v>
      </c>
      <c r="L41" s="324">
        <v>569.3501917471575</v>
      </c>
      <c r="M41" s="324">
        <v>3211</v>
      </c>
      <c r="N41" s="324">
        <v>737</v>
      </c>
      <c r="O41" s="326">
        <v>227</v>
      </c>
    </row>
    <row r="42" spans="1:15" ht="13.5" customHeight="1">
      <c r="A42" s="55"/>
      <c r="B42" s="327" t="s">
        <v>755</v>
      </c>
      <c r="C42" s="324">
        <v>10329</v>
      </c>
      <c r="D42" s="324">
        <v>1932</v>
      </c>
      <c r="E42" s="324">
        <v>97</v>
      </c>
      <c r="F42" s="324">
        <v>63</v>
      </c>
      <c r="G42" s="324">
        <v>0</v>
      </c>
      <c r="H42" s="324">
        <v>303</v>
      </c>
      <c r="I42" s="324">
        <v>0</v>
      </c>
      <c r="J42" s="324">
        <v>1806</v>
      </c>
      <c r="K42" s="324">
        <v>589</v>
      </c>
      <c r="L42" s="324">
        <v>635.2641916561563</v>
      </c>
      <c r="M42" s="324">
        <v>2222</v>
      </c>
      <c r="N42" s="324">
        <v>271</v>
      </c>
      <c r="O42" s="326">
        <v>243</v>
      </c>
    </row>
    <row r="43" spans="1:15" ht="13.5" customHeight="1">
      <c r="A43" s="55"/>
      <c r="B43" s="327" t="s">
        <v>756</v>
      </c>
      <c r="C43" s="324">
        <v>17226</v>
      </c>
      <c r="D43" s="324">
        <v>2061</v>
      </c>
      <c r="E43" s="324">
        <v>150</v>
      </c>
      <c r="F43" s="324">
        <v>821</v>
      </c>
      <c r="G43" s="324">
        <v>0</v>
      </c>
      <c r="H43" s="324">
        <v>402</v>
      </c>
      <c r="I43" s="324">
        <v>12</v>
      </c>
      <c r="J43" s="324">
        <v>2803</v>
      </c>
      <c r="K43" s="324">
        <v>643</v>
      </c>
      <c r="L43" s="324">
        <v>548.0724422623335</v>
      </c>
      <c r="M43" s="324">
        <v>2533</v>
      </c>
      <c r="N43" s="324">
        <v>291</v>
      </c>
      <c r="O43" s="326">
        <v>850</v>
      </c>
    </row>
    <row r="44" spans="1:15" ht="13.5" customHeight="1">
      <c r="A44" s="55"/>
      <c r="B44" s="327" t="s">
        <v>757</v>
      </c>
      <c r="C44" s="324">
        <v>9308</v>
      </c>
      <c r="D44" s="324">
        <v>1134</v>
      </c>
      <c r="E44" s="324">
        <v>71</v>
      </c>
      <c r="F44" s="324">
        <v>471</v>
      </c>
      <c r="G44" s="324">
        <v>0</v>
      </c>
      <c r="H44" s="324">
        <v>115</v>
      </c>
      <c r="I44" s="324">
        <v>15</v>
      </c>
      <c r="J44" s="324">
        <v>1365</v>
      </c>
      <c r="K44" s="324">
        <v>441</v>
      </c>
      <c r="L44" s="324">
        <v>531.5798458830524</v>
      </c>
      <c r="M44" s="324">
        <v>1285</v>
      </c>
      <c r="N44" s="324">
        <v>165</v>
      </c>
      <c r="O44" s="326">
        <v>486</v>
      </c>
    </row>
    <row r="45" spans="1:15" s="28" customFormat="1" ht="13.5" customHeight="1">
      <c r="A45" s="23"/>
      <c r="B45" s="91" t="s">
        <v>758</v>
      </c>
      <c r="C45" s="324">
        <v>0</v>
      </c>
      <c r="D45" s="324">
        <v>0</v>
      </c>
      <c r="E45" s="324">
        <v>0</v>
      </c>
      <c r="F45" s="324">
        <v>0</v>
      </c>
      <c r="G45" s="324">
        <v>0</v>
      </c>
      <c r="H45" s="324">
        <v>0</v>
      </c>
      <c r="I45" s="324">
        <v>0</v>
      </c>
      <c r="J45" s="324">
        <v>0</v>
      </c>
      <c r="K45" s="324">
        <v>0</v>
      </c>
      <c r="L45" s="324"/>
      <c r="M45" s="324">
        <v>0</v>
      </c>
      <c r="N45" s="324">
        <v>0</v>
      </c>
      <c r="O45" s="326">
        <v>0</v>
      </c>
    </row>
    <row r="46" spans="1:15" ht="13.5" customHeight="1">
      <c r="A46" s="55"/>
      <c r="B46" s="327" t="s">
        <v>759</v>
      </c>
      <c r="C46" s="324">
        <v>99938</v>
      </c>
      <c r="D46" s="324">
        <v>29608</v>
      </c>
      <c r="E46" s="324">
        <v>3269</v>
      </c>
      <c r="F46" s="324">
        <v>1505</v>
      </c>
      <c r="G46" s="324">
        <v>0</v>
      </c>
      <c r="H46" s="324">
        <v>2734</v>
      </c>
      <c r="I46" s="324">
        <v>0</v>
      </c>
      <c r="J46" s="324">
        <v>24264</v>
      </c>
      <c r="K46" s="324">
        <v>12852</v>
      </c>
      <c r="L46" s="324">
        <v>1023.2645610141302</v>
      </c>
      <c r="M46" s="324">
        <v>33114</v>
      </c>
      <c r="N46" s="324">
        <v>4796</v>
      </c>
      <c r="O46" s="326">
        <v>1533</v>
      </c>
    </row>
    <row r="47" spans="1:15" ht="13.5" customHeight="1">
      <c r="A47" s="55"/>
      <c r="B47" s="327" t="s">
        <v>760</v>
      </c>
      <c r="C47" s="324">
        <v>12320</v>
      </c>
      <c r="D47" s="324">
        <v>1596</v>
      </c>
      <c r="E47" s="324">
        <v>248</v>
      </c>
      <c r="F47" s="324">
        <v>187</v>
      </c>
      <c r="G47" s="324">
        <v>0</v>
      </c>
      <c r="H47" s="324">
        <v>145</v>
      </c>
      <c r="I47" s="324">
        <v>5</v>
      </c>
      <c r="J47" s="324">
        <v>1754</v>
      </c>
      <c r="K47" s="324">
        <v>427</v>
      </c>
      <c r="L47" s="324">
        <v>485.01156377868705</v>
      </c>
      <c r="M47" s="324">
        <v>1806</v>
      </c>
      <c r="N47" s="324">
        <v>437</v>
      </c>
      <c r="O47" s="326">
        <v>192</v>
      </c>
    </row>
    <row r="48" spans="1:15" ht="13.5" customHeight="1">
      <c r="A48" s="55"/>
      <c r="B48" s="327" t="s">
        <v>761</v>
      </c>
      <c r="C48" s="324">
        <v>9792</v>
      </c>
      <c r="D48" s="324">
        <v>1265</v>
      </c>
      <c r="E48" s="324">
        <v>318</v>
      </c>
      <c r="F48" s="324">
        <v>124</v>
      </c>
      <c r="G48" s="324">
        <v>0</v>
      </c>
      <c r="H48" s="324">
        <v>0</v>
      </c>
      <c r="I48" s="324">
        <v>30</v>
      </c>
      <c r="J48" s="324">
        <v>1737</v>
      </c>
      <c r="K48" s="324">
        <v>0</v>
      </c>
      <c r="L48" s="324">
        <v>485.99919419822726</v>
      </c>
      <c r="M48" s="324">
        <v>1265</v>
      </c>
      <c r="N48" s="324">
        <v>235</v>
      </c>
      <c r="O48" s="326">
        <v>235</v>
      </c>
    </row>
    <row r="49" spans="1:15" ht="13.5" customHeight="1">
      <c r="A49" s="55"/>
      <c r="B49" s="327" t="s">
        <v>762</v>
      </c>
      <c r="C49" s="324">
        <v>8605</v>
      </c>
      <c r="D49" s="324">
        <v>1665</v>
      </c>
      <c r="E49" s="324">
        <v>231</v>
      </c>
      <c r="F49" s="324">
        <v>132</v>
      </c>
      <c r="G49" s="324">
        <v>0</v>
      </c>
      <c r="H49" s="324">
        <v>26</v>
      </c>
      <c r="I49" s="324">
        <v>0</v>
      </c>
      <c r="J49" s="324">
        <v>1386</v>
      </c>
      <c r="K49" s="324">
        <v>668</v>
      </c>
      <c r="L49" s="324">
        <v>675.9370547547221</v>
      </c>
      <c r="M49" s="324">
        <v>1751</v>
      </c>
      <c r="N49" s="324">
        <v>364</v>
      </c>
      <c r="O49" s="326">
        <v>135</v>
      </c>
    </row>
    <row r="50" spans="1:15" ht="13.5" customHeight="1">
      <c r="A50" s="55"/>
      <c r="B50" s="327" t="s">
        <v>763</v>
      </c>
      <c r="C50" s="324">
        <v>7933</v>
      </c>
      <c r="D50" s="324">
        <v>1424</v>
      </c>
      <c r="E50" s="324">
        <v>155</v>
      </c>
      <c r="F50" s="324">
        <v>119</v>
      </c>
      <c r="G50" s="324">
        <v>0</v>
      </c>
      <c r="H50" s="324">
        <v>1061</v>
      </c>
      <c r="I50" s="324">
        <v>0</v>
      </c>
      <c r="J50" s="324">
        <v>1289</v>
      </c>
      <c r="K50" s="324">
        <v>1470</v>
      </c>
      <c r="L50" s="324">
        <v>983.2345896886422</v>
      </c>
      <c r="M50" s="324">
        <v>2523</v>
      </c>
      <c r="N50" s="324">
        <v>274</v>
      </c>
      <c r="O50" s="326">
        <v>123</v>
      </c>
    </row>
    <row r="51" spans="1:15" ht="13.5" customHeight="1">
      <c r="A51" s="55"/>
      <c r="B51" s="327" t="s">
        <v>764</v>
      </c>
      <c r="C51" s="324">
        <v>5848</v>
      </c>
      <c r="D51" s="324">
        <v>892</v>
      </c>
      <c r="E51" s="324">
        <v>119</v>
      </c>
      <c r="F51" s="324">
        <v>88</v>
      </c>
      <c r="G51" s="324">
        <v>0</v>
      </c>
      <c r="H51" s="324">
        <v>12</v>
      </c>
      <c r="I51" s="324">
        <v>0</v>
      </c>
      <c r="J51" s="324">
        <v>855</v>
      </c>
      <c r="K51" s="324">
        <v>256</v>
      </c>
      <c r="L51" s="324">
        <v>539.2313025879355</v>
      </c>
      <c r="M51" s="324">
        <v>934</v>
      </c>
      <c r="N51" s="324">
        <v>208</v>
      </c>
      <c r="O51" s="326">
        <v>91</v>
      </c>
    </row>
    <row r="52" spans="1:15" ht="13.5" customHeight="1">
      <c r="A52" s="55"/>
      <c r="B52" s="327" t="s">
        <v>765</v>
      </c>
      <c r="C52" s="324">
        <v>10775</v>
      </c>
      <c r="D52" s="324">
        <v>2684</v>
      </c>
      <c r="E52" s="324">
        <v>436</v>
      </c>
      <c r="F52" s="324">
        <v>408</v>
      </c>
      <c r="G52" s="324">
        <v>0</v>
      </c>
      <c r="H52" s="324">
        <v>40</v>
      </c>
      <c r="I52" s="324">
        <v>0</v>
      </c>
      <c r="J52" s="324">
        <v>2680</v>
      </c>
      <c r="K52" s="324">
        <v>888</v>
      </c>
      <c r="L52" s="324">
        <v>907.2243587706195</v>
      </c>
      <c r="M52" s="324">
        <v>2723</v>
      </c>
      <c r="N52" s="324">
        <v>514</v>
      </c>
      <c r="O52" s="326">
        <v>145</v>
      </c>
    </row>
    <row r="53" spans="1:15" s="28" customFormat="1" ht="13.5" customHeight="1">
      <c r="A53" s="23"/>
      <c r="B53" s="91" t="s">
        <v>766</v>
      </c>
      <c r="C53" s="324">
        <v>0</v>
      </c>
      <c r="D53" s="324">
        <v>0</v>
      </c>
      <c r="E53" s="324">
        <v>0</v>
      </c>
      <c r="F53" s="324">
        <v>0</v>
      </c>
      <c r="G53" s="324">
        <v>0</v>
      </c>
      <c r="H53" s="324">
        <v>0</v>
      </c>
      <c r="I53" s="324">
        <v>0</v>
      </c>
      <c r="J53" s="324">
        <v>0</v>
      </c>
      <c r="K53" s="324">
        <v>0</v>
      </c>
      <c r="L53" s="324"/>
      <c r="M53" s="324">
        <v>0</v>
      </c>
      <c r="N53" s="324">
        <v>0</v>
      </c>
      <c r="O53" s="326">
        <v>0</v>
      </c>
    </row>
    <row r="54" spans="1:15" ht="13.5" customHeight="1">
      <c r="A54" s="55"/>
      <c r="B54" s="327" t="s">
        <v>767</v>
      </c>
      <c r="C54" s="324">
        <v>100684</v>
      </c>
      <c r="D54" s="324">
        <v>32883</v>
      </c>
      <c r="E54" s="324">
        <v>701</v>
      </c>
      <c r="F54" s="324">
        <v>2553</v>
      </c>
      <c r="G54" s="324">
        <v>0</v>
      </c>
      <c r="H54" s="324">
        <v>2844</v>
      </c>
      <c r="I54" s="324">
        <v>543</v>
      </c>
      <c r="J54" s="324">
        <v>27480</v>
      </c>
      <c r="K54" s="324">
        <v>12044</v>
      </c>
      <c r="L54" s="324">
        <v>1075.4929433360744</v>
      </c>
      <c r="M54" s="324">
        <v>36539</v>
      </c>
      <c r="N54" s="324">
        <v>5165</v>
      </c>
      <c r="O54" s="326">
        <v>5250</v>
      </c>
    </row>
    <row r="55" spans="1:15" ht="13.5" customHeight="1">
      <c r="A55" s="55"/>
      <c r="B55" s="327" t="s">
        <v>768</v>
      </c>
      <c r="C55" s="324">
        <v>6983</v>
      </c>
      <c r="D55" s="324">
        <v>838</v>
      </c>
      <c r="E55" s="324">
        <v>71</v>
      </c>
      <c r="F55" s="324">
        <v>174</v>
      </c>
      <c r="G55" s="324">
        <v>641</v>
      </c>
      <c r="H55" s="324">
        <v>77</v>
      </c>
      <c r="I55" s="324">
        <v>22</v>
      </c>
      <c r="J55" s="324">
        <v>1581</v>
      </c>
      <c r="K55" s="324">
        <v>242</v>
      </c>
      <c r="L55" s="324">
        <v>715.2399467199207</v>
      </c>
      <c r="M55" s="324">
        <v>1049</v>
      </c>
      <c r="N55" s="324">
        <v>946</v>
      </c>
      <c r="O55" s="326">
        <v>727</v>
      </c>
    </row>
    <row r="56" spans="1:15" ht="13.5" customHeight="1">
      <c r="A56" s="55"/>
      <c r="B56" s="327" t="s">
        <v>769</v>
      </c>
      <c r="C56" s="324">
        <v>18553</v>
      </c>
      <c r="D56" s="324">
        <v>5053</v>
      </c>
      <c r="E56" s="324">
        <v>73</v>
      </c>
      <c r="F56" s="324">
        <v>381</v>
      </c>
      <c r="G56" s="324">
        <v>0</v>
      </c>
      <c r="H56" s="324">
        <v>442</v>
      </c>
      <c r="I56" s="324">
        <v>15</v>
      </c>
      <c r="J56" s="324">
        <v>4769</v>
      </c>
      <c r="K56" s="324">
        <v>1195</v>
      </c>
      <c r="L56" s="324">
        <v>880.705332150987</v>
      </c>
      <c r="M56" s="324">
        <v>5588</v>
      </c>
      <c r="N56" s="324">
        <v>796</v>
      </c>
      <c r="O56" s="326">
        <v>451</v>
      </c>
    </row>
    <row r="57" spans="1:15" ht="13.5" customHeight="1">
      <c r="A57" s="55"/>
      <c r="B57" s="327" t="s">
        <v>770</v>
      </c>
      <c r="C57" s="324">
        <v>18178</v>
      </c>
      <c r="D57" s="324">
        <v>3908</v>
      </c>
      <c r="E57" s="324">
        <v>484</v>
      </c>
      <c r="F57" s="324">
        <v>388</v>
      </c>
      <c r="G57" s="324">
        <v>0</v>
      </c>
      <c r="H57" s="324">
        <v>106</v>
      </c>
      <c r="I57" s="324">
        <v>68</v>
      </c>
      <c r="J57" s="324">
        <v>4330</v>
      </c>
      <c r="K57" s="324">
        <v>624</v>
      </c>
      <c r="L57" s="324">
        <v>749.6642788136194</v>
      </c>
      <c r="M57" s="324">
        <v>4191</v>
      </c>
      <c r="N57" s="324">
        <v>735</v>
      </c>
      <c r="O57" s="326">
        <v>1235</v>
      </c>
    </row>
    <row r="58" spans="1:15" ht="13.5" customHeight="1">
      <c r="A58" s="55"/>
      <c r="B58" s="327" t="s">
        <v>771</v>
      </c>
      <c r="C58" s="324">
        <v>7453</v>
      </c>
      <c r="D58" s="324">
        <v>1683</v>
      </c>
      <c r="E58" s="324">
        <v>59</v>
      </c>
      <c r="F58" s="324">
        <v>425</v>
      </c>
      <c r="G58" s="324">
        <v>0</v>
      </c>
      <c r="H58" s="324">
        <v>73</v>
      </c>
      <c r="I58" s="324">
        <v>35</v>
      </c>
      <c r="J58" s="324">
        <v>2059</v>
      </c>
      <c r="K58" s="324">
        <v>216</v>
      </c>
      <c r="L58" s="324">
        <v>836.2909851507806</v>
      </c>
      <c r="M58" s="324">
        <v>1646</v>
      </c>
      <c r="N58" s="324">
        <v>302</v>
      </c>
      <c r="O58" s="326">
        <v>425</v>
      </c>
    </row>
    <row r="59" spans="1:15" ht="13.5" customHeight="1">
      <c r="A59" s="55"/>
      <c r="B59" s="327" t="s">
        <v>772</v>
      </c>
      <c r="C59" s="324">
        <v>5610</v>
      </c>
      <c r="D59" s="324">
        <v>1155</v>
      </c>
      <c r="E59" s="324">
        <v>0</v>
      </c>
      <c r="F59" s="324">
        <v>82</v>
      </c>
      <c r="G59" s="324">
        <v>0</v>
      </c>
      <c r="H59" s="324">
        <v>96</v>
      </c>
      <c r="I59" s="324">
        <v>7</v>
      </c>
      <c r="J59" s="324">
        <v>1223</v>
      </c>
      <c r="K59" s="324">
        <v>117</v>
      </c>
      <c r="L59" s="324">
        <v>684.687324493932</v>
      </c>
      <c r="M59" s="324">
        <v>1275</v>
      </c>
      <c r="N59" s="324">
        <v>169</v>
      </c>
      <c r="O59" s="326">
        <v>106</v>
      </c>
    </row>
    <row r="60" spans="1:15" ht="13.5" customHeight="1">
      <c r="A60" s="55"/>
      <c r="B60" s="328" t="s">
        <v>773</v>
      </c>
      <c r="C60" s="329">
        <v>7314</v>
      </c>
      <c r="D60" s="329">
        <v>1494</v>
      </c>
      <c r="E60" s="329">
        <v>49</v>
      </c>
      <c r="F60" s="329">
        <v>132</v>
      </c>
      <c r="G60" s="329">
        <v>0</v>
      </c>
      <c r="H60" s="329">
        <v>87</v>
      </c>
      <c r="I60" s="329">
        <v>31</v>
      </c>
      <c r="J60" s="329">
        <v>1453</v>
      </c>
      <c r="K60" s="329">
        <v>340</v>
      </c>
      <c r="L60" s="329">
        <v>671.6336843209308</v>
      </c>
      <c r="M60" s="329">
        <v>1615</v>
      </c>
      <c r="N60" s="329">
        <v>299</v>
      </c>
      <c r="O60" s="330">
        <v>161</v>
      </c>
    </row>
    <row r="61" ht="15" customHeight="1">
      <c r="B61" s="331" t="s">
        <v>951</v>
      </c>
    </row>
    <row r="62" ht="15" customHeight="1">
      <c r="B62" s="331" t="s">
        <v>774</v>
      </c>
    </row>
  </sheetData>
  <mergeCells count="3">
    <mergeCell ref="B4:B6"/>
    <mergeCell ref="D4:I4"/>
    <mergeCell ref="J4:L4"/>
  </mergeCells>
  <printOptions/>
  <pageMargins left="0.16" right="0.16" top="0.62" bottom="0.22" header="0.23" footer="0.16"/>
  <pageSetup fitToHeight="1" fitToWidth="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2:N15"/>
  <sheetViews>
    <sheetView workbookViewId="0" topLeftCell="A1">
      <selection activeCell="A1" sqref="A1"/>
    </sheetView>
  </sheetViews>
  <sheetFormatPr defaultColWidth="9.00390625" defaultRowHeight="15" customHeight="1"/>
  <cols>
    <col min="1" max="1" width="1.25" style="12" customWidth="1"/>
    <col min="2" max="2" width="10.625" style="12" customWidth="1"/>
    <col min="3" max="14" width="7.50390625" style="12" customWidth="1"/>
    <col min="15" max="16384" width="9.00390625" style="12" customWidth="1"/>
  </cols>
  <sheetData>
    <row r="2" ht="15" customHeight="1">
      <c r="B2" s="13" t="s">
        <v>910</v>
      </c>
    </row>
    <row r="3" spans="2:14" ht="15" customHeight="1">
      <c r="B3" s="14" t="s">
        <v>59</v>
      </c>
      <c r="C3" s="15"/>
      <c r="D3" s="15"/>
      <c r="E3" s="15"/>
      <c r="F3" s="15"/>
      <c r="G3" s="15"/>
      <c r="H3" s="15"/>
      <c r="I3" s="15"/>
      <c r="J3" s="15"/>
      <c r="K3" s="15"/>
      <c r="L3" s="15"/>
      <c r="M3" s="15"/>
      <c r="N3" s="16" t="s">
        <v>61</v>
      </c>
    </row>
    <row r="4" spans="1:14" ht="15" customHeight="1">
      <c r="A4" s="17"/>
      <c r="B4" s="573" t="s">
        <v>62</v>
      </c>
      <c r="C4" s="18" t="s">
        <v>63</v>
      </c>
      <c r="D4" s="18"/>
      <c r="E4" s="18"/>
      <c r="F4" s="19"/>
      <c r="G4" s="18" t="s">
        <v>64</v>
      </c>
      <c r="H4" s="18"/>
      <c r="I4" s="18"/>
      <c r="J4" s="19"/>
      <c r="K4" s="18" t="s">
        <v>65</v>
      </c>
      <c r="L4" s="18"/>
      <c r="M4" s="18"/>
      <c r="N4" s="20"/>
    </row>
    <row r="5" spans="1:14" ht="15" customHeight="1">
      <c r="A5" s="17"/>
      <c r="B5" s="574"/>
      <c r="C5" s="18" t="s">
        <v>66</v>
      </c>
      <c r="D5" s="19"/>
      <c r="E5" s="18" t="s">
        <v>67</v>
      </c>
      <c r="F5" s="19"/>
      <c r="G5" s="18" t="s">
        <v>68</v>
      </c>
      <c r="H5" s="19"/>
      <c r="I5" s="18" t="s">
        <v>67</v>
      </c>
      <c r="J5" s="19"/>
      <c r="K5" s="18" t="s">
        <v>68</v>
      </c>
      <c r="L5" s="19"/>
      <c r="M5" s="18" t="s">
        <v>67</v>
      </c>
      <c r="N5" s="20"/>
    </row>
    <row r="6" spans="1:14" ht="15" customHeight="1">
      <c r="A6" s="17"/>
      <c r="B6" s="575"/>
      <c r="C6" s="21" t="s">
        <v>69</v>
      </c>
      <c r="D6" s="21" t="s">
        <v>911</v>
      </c>
      <c r="E6" s="21" t="s">
        <v>69</v>
      </c>
      <c r="F6" s="21" t="s">
        <v>911</v>
      </c>
      <c r="G6" s="21" t="s">
        <v>69</v>
      </c>
      <c r="H6" s="21" t="s">
        <v>911</v>
      </c>
      <c r="I6" s="21" t="s">
        <v>69</v>
      </c>
      <c r="J6" s="21" t="s">
        <v>911</v>
      </c>
      <c r="K6" s="21" t="s">
        <v>69</v>
      </c>
      <c r="L6" s="21" t="s">
        <v>911</v>
      </c>
      <c r="M6" s="21" t="s">
        <v>69</v>
      </c>
      <c r="N6" s="22" t="s">
        <v>911</v>
      </c>
    </row>
    <row r="7" spans="1:14" s="28" customFormat="1" ht="15" customHeight="1">
      <c r="A7" s="23"/>
      <c r="B7" s="24" t="s">
        <v>70</v>
      </c>
      <c r="C7" s="25">
        <v>2307</v>
      </c>
      <c r="D7" s="25">
        <v>2383</v>
      </c>
      <c r="E7" s="26">
        <v>185.4282492342143</v>
      </c>
      <c r="F7" s="26">
        <v>193</v>
      </c>
      <c r="G7" s="25">
        <v>627</v>
      </c>
      <c r="H7" s="25">
        <v>633</v>
      </c>
      <c r="I7" s="26">
        <v>50.39597410916877</v>
      </c>
      <c r="J7" s="26">
        <v>51.3</v>
      </c>
      <c r="K7" s="25">
        <v>1566</v>
      </c>
      <c r="L7" s="25">
        <v>1611</v>
      </c>
      <c r="M7" s="26">
        <v>125.86937074156029</v>
      </c>
      <c r="N7" s="27">
        <v>130.4</v>
      </c>
    </row>
    <row r="8" spans="1:14" ht="15" customHeight="1">
      <c r="A8" s="17"/>
      <c r="B8" s="29"/>
      <c r="C8" s="30"/>
      <c r="D8" s="30"/>
      <c r="E8" s="31"/>
      <c r="F8" s="31"/>
      <c r="G8" s="30"/>
      <c r="H8" s="30"/>
      <c r="I8" s="31"/>
      <c r="J8" s="31"/>
      <c r="K8" s="30"/>
      <c r="L8" s="30"/>
      <c r="M8" s="31"/>
      <c r="N8" s="32"/>
    </row>
    <row r="9" spans="1:14" ht="15" customHeight="1">
      <c r="A9" s="17"/>
      <c r="B9" s="29" t="s">
        <v>71</v>
      </c>
      <c r="C9" s="30">
        <v>1316</v>
      </c>
      <c r="D9" s="30">
        <v>1376</v>
      </c>
      <c r="E9" s="31">
        <v>226.3159342927111</v>
      </c>
      <c r="F9" s="31">
        <v>236.9</v>
      </c>
      <c r="G9" s="30">
        <v>322</v>
      </c>
      <c r="H9" s="30">
        <v>333</v>
      </c>
      <c r="I9" s="31">
        <v>55.37517541204633</v>
      </c>
      <c r="J9" s="31">
        <v>57.3</v>
      </c>
      <c r="K9" s="30">
        <v>802</v>
      </c>
      <c r="L9" s="30">
        <v>852</v>
      </c>
      <c r="M9" s="31">
        <v>137.9220207467738</v>
      </c>
      <c r="N9" s="32">
        <v>146.7</v>
      </c>
    </row>
    <row r="10" spans="1:14" ht="15" customHeight="1">
      <c r="A10" s="17"/>
      <c r="B10" s="29" t="s">
        <v>72</v>
      </c>
      <c r="C10" s="30">
        <v>126</v>
      </c>
      <c r="D10" s="30">
        <v>124</v>
      </c>
      <c r="E10" s="31">
        <v>132.06162876008804</v>
      </c>
      <c r="F10" s="31">
        <v>132.2</v>
      </c>
      <c r="G10" s="30">
        <v>33</v>
      </c>
      <c r="H10" s="30">
        <v>40</v>
      </c>
      <c r="I10" s="31">
        <v>34.58756943716592</v>
      </c>
      <c r="J10" s="31">
        <v>42.6</v>
      </c>
      <c r="K10" s="30">
        <v>102</v>
      </c>
      <c r="L10" s="30">
        <v>105</v>
      </c>
      <c r="M10" s="31">
        <v>106.90703280578555</v>
      </c>
      <c r="N10" s="32">
        <v>111.9</v>
      </c>
    </row>
    <row r="11" spans="1:14" ht="15" customHeight="1">
      <c r="A11" s="17"/>
      <c r="B11" s="29" t="s">
        <v>73</v>
      </c>
      <c r="C11" s="30">
        <v>359</v>
      </c>
      <c r="D11" s="30">
        <v>373</v>
      </c>
      <c r="E11" s="31">
        <v>145.5303140860372</v>
      </c>
      <c r="F11" s="31">
        <v>152.9</v>
      </c>
      <c r="G11" s="30">
        <v>110</v>
      </c>
      <c r="H11" s="30">
        <v>104</v>
      </c>
      <c r="I11" s="31">
        <v>44.591461140568505</v>
      </c>
      <c r="J11" s="31">
        <v>42.6</v>
      </c>
      <c r="K11" s="30">
        <v>298</v>
      </c>
      <c r="L11" s="30">
        <v>285</v>
      </c>
      <c r="M11" s="31">
        <v>120.80232199899467</v>
      </c>
      <c r="N11" s="32">
        <v>116.8</v>
      </c>
    </row>
    <row r="12" spans="1:14" ht="15" customHeight="1">
      <c r="A12" s="17"/>
      <c r="B12" s="29" t="s">
        <v>74</v>
      </c>
      <c r="C12" s="30">
        <v>506</v>
      </c>
      <c r="D12" s="30">
        <v>510</v>
      </c>
      <c r="E12" s="31">
        <v>157.84630262193315</v>
      </c>
      <c r="F12" s="31">
        <v>160.7</v>
      </c>
      <c r="G12" s="30">
        <v>162</v>
      </c>
      <c r="H12" s="30">
        <v>156</v>
      </c>
      <c r="I12" s="31">
        <v>50.53577277619204</v>
      </c>
      <c r="J12" s="31">
        <v>49.2</v>
      </c>
      <c r="K12" s="30">
        <v>364</v>
      </c>
      <c r="L12" s="30">
        <v>369</v>
      </c>
      <c r="M12" s="31">
        <v>113.54951413909816</v>
      </c>
      <c r="N12" s="32">
        <v>116.3</v>
      </c>
    </row>
    <row r="13" spans="1:14" ht="15" customHeight="1">
      <c r="A13" s="17"/>
      <c r="B13" s="33"/>
      <c r="C13" s="34"/>
      <c r="D13" s="34"/>
      <c r="E13" s="34"/>
      <c r="F13" s="34"/>
      <c r="G13" s="34"/>
      <c r="H13" s="34"/>
      <c r="I13" s="34"/>
      <c r="J13" s="34"/>
      <c r="K13" s="34"/>
      <c r="L13" s="34"/>
      <c r="M13" s="34"/>
      <c r="N13" s="35"/>
    </row>
    <row r="14" ht="15" customHeight="1">
      <c r="B14" s="12" t="s">
        <v>912</v>
      </c>
    </row>
    <row r="15" ht="15" customHeight="1">
      <c r="B15" s="12" t="s">
        <v>913</v>
      </c>
    </row>
  </sheetData>
  <mergeCells count="1">
    <mergeCell ref="B4:B6"/>
  </mergeCells>
  <printOptions/>
  <pageMargins left="0.18" right="0.16" top="1" bottom="1" header="0.512" footer="0.51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Q62"/>
  <sheetViews>
    <sheetView workbookViewId="0" topLeftCell="A1">
      <selection activeCell="A1" sqref="A1"/>
    </sheetView>
  </sheetViews>
  <sheetFormatPr defaultColWidth="9.00390625" defaultRowHeight="13.5"/>
  <cols>
    <col min="1" max="1" width="1.625" style="351" customWidth="1"/>
    <col min="2" max="2" width="8.875" style="351" customWidth="1"/>
    <col min="3" max="16" width="8.50390625" style="351" customWidth="1"/>
    <col min="17" max="16384" width="9.00390625" style="351" customWidth="1"/>
  </cols>
  <sheetData>
    <row r="1" spans="1:17" ht="12" customHeight="1">
      <c r="A1" s="100"/>
      <c r="B1" s="100"/>
      <c r="C1" s="100"/>
      <c r="D1" s="100"/>
      <c r="E1" s="100"/>
      <c r="F1" s="100"/>
      <c r="G1" s="100"/>
      <c r="H1" s="100"/>
      <c r="I1" s="100"/>
      <c r="J1" s="100"/>
      <c r="K1" s="100"/>
      <c r="L1" s="100"/>
      <c r="M1" s="100"/>
      <c r="N1" s="100"/>
      <c r="O1" s="100"/>
      <c r="P1" s="100"/>
      <c r="Q1" s="100"/>
    </row>
    <row r="2" spans="1:17" ht="15" customHeight="1">
      <c r="A2" s="100"/>
      <c r="B2" s="14" t="s">
        <v>793</v>
      </c>
      <c r="C2" s="337"/>
      <c r="D2" s="337"/>
      <c r="E2" s="337"/>
      <c r="F2" s="337"/>
      <c r="G2" s="337"/>
      <c r="H2" s="337"/>
      <c r="I2" s="337"/>
      <c r="J2" s="337"/>
      <c r="K2" s="337"/>
      <c r="L2" s="337"/>
      <c r="M2" s="100"/>
      <c r="N2" s="337"/>
      <c r="O2" s="337"/>
      <c r="P2" s="318" t="s">
        <v>794</v>
      </c>
      <c r="Q2" s="100"/>
    </row>
    <row r="3" spans="1:17" ht="13.5" customHeight="1">
      <c r="A3" s="327"/>
      <c r="B3" s="676" t="s">
        <v>698</v>
      </c>
      <c r="C3" s="679" t="s">
        <v>777</v>
      </c>
      <c r="D3" s="666" t="s">
        <v>778</v>
      </c>
      <c r="E3" s="667"/>
      <c r="F3" s="667"/>
      <c r="G3" s="667"/>
      <c r="H3" s="667"/>
      <c r="I3" s="667"/>
      <c r="J3" s="668"/>
      <c r="K3" s="666" t="s">
        <v>779</v>
      </c>
      <c r="L3" s="667"/>
      <c r="M3" s="668"/>
      <c r="N3" s="666" t="s">
        <v>780</v>
      </c>
      <c r="O3" s="667"/>
      <c r="P3" s="671"/>
      <c r="Q3" s="100"/>
    </row>
    <row r="4" spans="1:17" ht="13.5" customHeight="1">
      <c r="A4" s="327"/>
      <c r="B4" s="677"/>
      <c r="C4" s="680"/>
      <c r="D4" s="607" t="s">
        <v>781</v>
      </c>
      <c r="E4" s="672" t="s">
        <v>782</v>
      </c>
      <c r="F4" s="673"/>
      <c r="G4" s="673"/>
      <c r="H4" s="674"/>
      <c r="I4" s="675" t="s">
        <v>783</v>
      </c>
      <c r="J4" s="607" t="s">
        <v>795</v>
      </c>
      <c r="K4" s="607" t="s">
        <v>784</v>
      </c>
      <c r="L4" s="607" t="s">
        <v>785</v>
      </c>
      <c r="M4" s="675" t="s">
        <v>783</v>
      </c>
      <c r="N4" s="675" t="s">
        <v>786</v>
      </c>
      <c r="O4" s="607" t="s">
        <v>787</v>
      </c>
      <c r="P4" s="669" t="s">
        <v>783</v>
      </c>
      <c r="Q4" s="100"/>
    </row>
    <row r="5" spans="1:17" ht="13.5" customHeight="1">
      <c r="A5" s="327"/>
      <c r="B5" s="677"/>
      <c r="C5" s="680"/>
      <c r="D5" s="611"/>
      <c r="E5" s="80" t="s">
        <v>796</v>
      </c>
      <c r="F5" s="80" t="s">
        <v>788</v>
      </c>
      <c r="G5" s="80" t="s">
        <v>797</v>
      </c>
      <c r="H5" s="80" t="s">
        <v>798</v>
      </c>
      <c r="I5" s="608"/>
      <c r="J5" s="608"/>
      <c r="K5" s="608"/>
      <c r="L5" s="608"/>
      <c r="M5" s="608"/>
      <c r="N5" s="608"/>
      <c r="O5" s="608"/>
      <c r="P5" s="670"/>
      <c r="Q5" s="100"/>
    </row>
    <row r="6" spans="1:17" ht="13.5" customHeight="1">
      <c r="A6" s="327"/>
      <c r="B6" s="678"/>
      <c r="C6" s="681"/>
      <c r="D6" s="611"/>
      <c r="E6" s="319" t="s">
        <v>789</v>
      </c>
      <c r="F6" s="319" t="s">
        <v>790</v>
      </c>
      <c r="G6" s="319" t="s">
        <v>789</v>
      </c>
      <c r="H6" s="319"/>
      <c r="I6" s="319" t="s">
        <v>791</v>
      </c>
      <c r="J6" s="319" t="s">
        <v>357</v>
      </c>
      <c r="K6" s="319" t="s">
        <v>717</v>
      </c>
      <c r="L6" s="319" t="s">
        <v>717</v>
      </c>
      <c r="M6" s="319" t="s">
        <v>717</v>
      </c>
      <c r="N6" s="319" t="s">
        <v>792</v>
      </c>
      <c r="O6" s="319" t="s">
        <v>792</v>
      </c>
      <c r="P6" s="321" t="s">
        <v>792</v>
      </c>
      <c r="Q6" s="100"/>
    </row>
    <row r="7" spans="1:17" s="343" customFormat="1" ht="13.5" customHeight="1">
      <c r="A7" s="91"/>
      <c r="B7" s="87" t="s">
        <v>721</v>
      </c>
      <c r="C7" s="338">
        <f>SUM(C10:C60)</f>
        <v>1238236</v>
      </c>
      <c r="D7" s="339">
        <f aca="true" t="shared" si="0" ref="D7:I7">SUM(D10:D60)</f>
        <v>542858</v>
      </c>
      <c r="E7" s="340">
        <f t="shared" si="0"/>
        <v>144032</v>
      </c>
      <c r="F7" s="340">
        <f t="shared" si="0"/>
        <v>61820</v>
      </c>
      <c r="G7" s="340">
        <f t="shared" si="0"/>
        <v>280618</v>
      </c>
      <c r="H7" s="340">
        <f t="shared" si="0"/>
        <v>424650</v>
      </c>
      <c r="I7" s="340">
        <f t="shared" si="0"/>
        <v>967508</v>
      </c>
      <c r="J7" s="333">
        <f>I7/C7*100</f>
        <v>78.13599346166643</v>
      </c>
      <c r="K7" s="340">
        <f aca="true" t="shared" si="1" ref="K7:P7">SUM(K10:K60)</f>
        <v>267929</v>
      </c>
      <c r="L7" s="340">
        <f t="shared" si="1"/>
        <v>2799</v>
      </c>
      <c r="M7" s="340">
        <f t="shared" si="1"/>
        <v>270728</v>
      </c>
      <c r="N7" s="340">
        <f t="shared" si="1"/>
        <v>155710</v>
      </c>
      <c r="O7" s="340">
        <f t="shared" si="1"/>
        <v>201519</v>
      </c>
      <c r="P7" s="341">
        <f t="shared" si="1"/>
        <v>357229</v>
      </c>
      <c r="Q7" s="342"/>
    </row>
    <row r="8" spans="1:17" ht="9" customHeight="1">
      <c r="A8" s="327"/>
      <c r="B8" s="79"/>
      <c r="C8" s="344"/>
      <c r="D8" s="345"/>
      <c r="E8" s="335"/>
      <c r="F8" s="335"/>
      <c r="G8" s="335"/>
      <c r="H8" s="335"/>
      <c r="I8" s="335"/>
      <c r="J8" s="334"/>
      <c r="K8" s="335"/>
      <c r="L8" s="335"/>
      <c r="M8" s="335"/>
      <c r="N8" s="335"/>
      <c r="O8" s="335"/>
      <c r="P8" s="346"/>
      <c r="Q8" s="100"/>
    </row>
    <row r="9" spans="1:17" s="343" customFormat="1" ht="13.5" customHeight="1">
      <c r="A9" s="91"/>
      <c r="B9" s="91" t="s">
        <v>722</v>
      </c>
      <c r="C9" s="344"/>
      <c r="D9" s="345"/>
      <c r="E9" s="335"/>
      <c r="F9" s="335"/>
      <c r="G9" s="335"/>
      <c r="H9" s="335"/>
      <c r="I9" s="335"/>
      <c r="J9" s="334"/>
      <c r="K9" s="335"/>
      <c r="L9" s="335"/>
      <c r="M9" s="335"/>
      <c r="N9" s="335"/>
      <c r="O9" s="335"/>
      <c r="P9" s="346"/>
      <c r="Q9" s="342"/>
    </row>
    <row r="10" spans="1:17" ht="13.5" customHeight="1">
      <c r="A10" s="327"/>
      <c r="B10" s="327" t="s">
        <v>723</v>
      </c>
      <c r="C10" s="344">
        <v>251778</v>
      </c>
      <c r="D10" s="345">
        <v>170189</v>
      </c>
      <c r="E10" s="335">
        <v>19017</v>
      </c>
      <c r="F10" s="335">
        <v>3283</v>
      </c>
      <c r="G10" s="335">
        <v>45497</v>
      </c>
      <c r="H10" s="335">
        <f>E10+G10</f>
        <v>64514</v>
      </c>
      <c r="I10" s="335">
        <f>D10+H10</f>
        <v>234703</v>
      </c>
      <c r="J10" s="334">
        <f>I10/C10*100</f>
        <v>93.21823193448196</v>
      </c>
      <c r="K10" s="335">
        <v>17030</v>
      </c>
      <c r="L10" s="335">
        <v>45</v>
      </c>
      <c r="M10" s="335">
        <f aca="true" t="shared" si="2" ref="M10:M60">K10+L10</f>
        <v>17075</v>
      </c>
      <c r="N10" s="335">
        <v>18452</v>
      </c>
      <c r="O10" s="335">
        <v>33308</v>
      </c>
      <c r="P10" s="346">
        <f>N10+O10</f>
        <v>51760</v>
      </c>
      <c r="Q10" s="100"/>
    </row>
    <row r="11" spans="1:17" ht="13.5" customHeight="1">
      <c r="A11" s="327"/>
      <c r="B11" s="327" t="s">
        <v>724</v>
      </c>
      <c r="C11" s="344">
        <v>36900</v>
      </c>
      <c r="D11" s="345">
        <v>19867</v>
      </c>
      <c r="E11" s="335">
        <v>6271</v>
      </c>
      <c r="F11" s="335">
        <v>2886</v>
      </c>
      <c r="G11" s="335">
        <v>4514</v>
      </c>
      <c r="H11" s="335">
        <f aca="true" t="shared" si="3" ref="H11:H60">E11+G11</f>
        <v>10785</v>
      </c>
      <c r="I11" s="335">
        <f aca="true" t="shared" si="4" ref="I11:I60">D11+H11</f>
        <v>30652</v>
      </c>
      <c r="J11" s="334">
        <f>I11/C11*100</f>
        <v>83.06775067750678</v>
      </c>
      <c r="K11" s="335">
        <v>6248</v>
      </c>
      <c r="L11" s="335">
        <v>0</v>
      </c>
      <c r="M11" s="335">
        <f t="shared" si="2"/>
        <v>6248</v>
      </c>
      <c r="N11" s="335">
        <v>3520</v>
      </c>
      <c r="O11" s="335">
        <v>4810</v>
      </c>
      <c r="P11" s="346">
        <f aca="true" t="shared" si="5" ref="P11:P60">N11+O11</f>
        <v>8330</v>
      </c>
      <c r="Q11" s="100"/>
    </row>
    <row r="12" spans="1:17" ht="13.5" customHeight="1">
      <c r="A12" s="327"/>
      <c r="B12" s="327" t="s">
        <v>725</v>
      </c>
      <c r="C12" s="344">
        <v>15574</v>
      </c>
      <c r="D12" s="345">
        <v>8915</v>
      </c>
      <c r="E12" s="335">
        <v>724</v>
      </c>
      <c r="F12" s="335">
        <v>0</v>
      </c>
      <c r="G12" s="335">
        <v>3211</v>
      </c>
      <c r="H12" s="335">
        <f t="shared" si="3"/>
        <v>3935</v>
      </c>
      <c r="I12" s="335">
        <f t="shared" si="4"/>
        <v>12850</v>
      </c>
      <c r="J12" s="334">
        <f>I12/C12*100</f>
        <v>82.50931038911006</v>
      </c>
      <c r="K12" s="335">
        <v>2724</v>
      </c>
      <c r="L12" s="335">
        <v>0</v>
      </c>
      <c r="M12" s="335">
        <f t="shared" si="2"/>
        <v>2724</v>
      </c>
      <c r="N12" s="335">
        <v>1418</v>
      </c>
      <c r="O12" s="335">
        <v>1829</v>
      </c>
      <c r="P12" s="346">
        <f t="shared" si="5"/>
        <v>3247</v>
      </c>
      <c r="Q12" s="100"/>
    </row>
    <row r="13" spans="1:17" ht="13.5" customHeight="1">
      <c r="A13" s="327"/>
      <c r="B13" s="327" t="s">
        <v>726</v>
      </c>
      <c r="C13" s="344">
        <v>12979</v>
      </c>
      <c r="D13" s="345">
        <v>7243</v>
      </c>
      <c r="E13" s="335">
        <v>3279</v>
      </c>
      <c r="F13" s="335">
        <v>2295</v>
      </c>
      <c r="G13" s="335">
        <v>0</v>
      </c>
      <c r="H13" s="335">
        <f t="shared" si="3"/>
        <v>3279</v>
      </c>
      <c r="I13" s="335">
        <f t="shared" si="4"/>
        <v>10522</v>
      </c>
      <c r="J13" s="334">
        <f>I13/C13*100</f>
        <v>81.06941983203637</v>
      </c>
      <c r="K13" s="335">
        <v>2457</v>
      </c>
      <c r="L13" s="335">
        <v>0</v>
      </c>
      <c r="M13" s="335">
        <f t="shared" si="2"/>
        <v>2457</v>
      </c>
      <c r="N13" s="335">
        <v>1125</v>
      </c>
      <c r="O13" s="335">
        <v>2110</v>
      </c>
      <c r="P13" s="346">
        <f t="shared" si="5"/>
        <v>3235</v>
      </c>
      <c r="Q13" s="100"/>
    </row>
    <row r="14" spans="1:17" s="343" customFormat="1" ht="13.5" customHeight="1">
      <c r="A14" s="91"/>
      <c r="B14" s="91" t="s">
        <v>727</v>
      </c>
      <c r="C14" s="344"/>
      <c r="D14" s="345"/>
      <c r="E14" s="335"/>
      <c r="F14" s="335"/>
      <c r="G14" s="335"/>
      <c r="H14" s="335"/>
      <c r="I14" s="335"/>
      <c r="J14" s="334"/>
      <c r="K14" s="335"/>
      <c r="L14" s="335"/>
      <c r="M14" s="335"/>
      <c r="N14" s="335"/>
      <c r="O14" s="335"/>
      <c r="P14" s="346"/>
      <c r="Q14" s="342"/>
    </row>
    <row r="15" spans="1:17" ht="13.5" customHeight="1">
      <c r="A15" s="327"/>
      <c r="B15" s="327" t="s">
        <v>728</v>
      </c>
      <c r="C15" s="344">
        <v>43382</v>
      </c>
      <c r="D15" s="345">
        <v>21261</v>
      </c>
      <c r="E15" s="335">
        <v>4326</v>
      </c>
      <c r="F15" s="335">
        <v>0</v>
      </c>
      <c r="G15" s="335">
        <v>2853</v>
      </c>
      <c r="H15" s="335">
        <f t="shared" si="3"/>
        <v>7179</v>
      </c>
      <c r="I15" s="335">
        <f t="shared" si="4"/>
        <v>28440</v>
      </c>
      <c r="J15" s="334">
        <f>I15/C15*100</f>
        <v>65.55714351574386</v>
      </c>
      <c r="K15" s="335">
        <v>14942</v>
      </c>
      <c r="L15" s="335">
        <v>0</v>
      </c>
      <c r="M15" s="335">
        <f t="shared" si="2"/>
        <v>14942</v>
      </c>
      <c r="N15" s="335">
        <v>6196</v>
      </c>
      <c r="O15" s="335">
        <v>7400</v>
      </c>
      <c r="P15" s="346">
        <f t="shared" si="5"/>
        <v>13596</v>
      </c>
      <c r="Q15" s="100"/>
    </row>
    <row r="16" spans="1:17" ht="13.5" customHeight="1">
      <c r="A16" s="327"/>
      <c r="B16" s="327" t="s">
        <v>729</v>
      </c>
      <c r="C16" s="344">
        <v>7349</v>
      </c>
      <c r="D16" s="345">
        <v>544</v>
      </c>
      <c r="E16" s="335">
        <v>1395</v>
      </c>
      <c r="F16" s="335">
        <v>252</v>
      </c>
      <c r="G16" s="335">
        <v>2649</v>
      </c>
      <c r="H16" s="335">
        <f t="shared" si="3"/>
        <v>4044</v>
      </c>
      <c r="I16" s="335">
        <f t="shared" si="4"/>
        <v>4588</v>
      </c>
      <c r="J16" s="334">
        <f>I16/C16*100</f>
        <v>62.43026262076473</v>
      </c>
      <c r="K16" s="335">
        <v>2761</v>
      </c>
      <c r="L16" s="335">
        <v>0</v>
      </c>
      <c r="M16" s="335">
        <f t="shared" si="2"/>
        <v>2761</v>
      </c>
      <c r="N16" s="335">
        <v>1433</v>
      </c>
      <c r="O16" s="335">
        <v>2341</v>
      </c>
      <c r="P16" s="346">
        <f t="shared" si="5"/>
        <v>3774</v>
      </c>
      <c r="Q16" s="100"/>
    </row>
    <row r="17" spans="1:17" ht="13.5" customHeight="1">
      <c r="A17" s="327"/>
      <c r="B17" s="327" t="s">
        <v>730</v>
      </c>
      <c r="C17" s="344">
        <v>9251</v>
      </c>
      <c r="D17" s="345">
        <v>0</v>
      </c>
      <c r="E17" s="335">
        <v>3082</v>
      </c>
      <c r="F17" s="335">
        <v>963</v>
      </c>
      <c r="G17" s="335">
        <v>2157</v>
      </c>
      <c r="H17" s="335">
        <f t="shared" si="3"/>
        <v>5239</v>
      </c>
      <c r="I17" s="335">
        <f t="shared" si="4"/>
        <v>5239</v>
      </c>
      <c r="J17" s="334">
        <f>I17/C17*100</f>
        <v>56.631715490217275</v>
      </c>
      <c r="K17" s="335">
        <v>4012</v>
      </c>
      <c r="L17" s="335">
        <v>0</v>
      </c>
      <c r="M17" s="335">
        <f t="shared" si="2"/>
        <v>4012</v>
      </c>
      <c r="N17" s="335">
        <v>2449</v>
      </c>
      <c r="O17" s="335">
        <v>2317</v>
      </c>
      <c r="P17" s="346">
        <f t="shared" si="5"/>
        <v>4766</v>
      </c>
      <c r="Q17" s="100"/>
    </row>
    <row r="18" spans="1:17" ht="13.5" customHeight="1">
      <c r="A18" s="327"/>
      <c r="B18" s="327" t="s">
        <v>731</v>
      </c>
      <c r="C18" s="344">
        <v>10325</v>
      </c>
      <c r="D18" s="345">
        <v>1081</v>
      </c>
      <c r="E18" s="335">
        <v>2232</v>
      </c>
      <c r="F18" s="335">
        <v>117</v>
      </c>
      <c r="G18" s="335">
        <v>2339</v>
      </c>
      <c r="H18" s="335">
        <f t="shared" si="3"/>
        <v>4571</v>
      </c>
      <c r="I18" s="335">
        <f t="shared" si="4"/>
        <v>5652</v>
      </c>
      <c r="J18" s="334">
        <f>I18/C18*100</f>
        <v>54.7409200968523</v>
      </c>
      <c r="K18" s="335">
        <v>4673</v>
      </c>
      <c r="L18" s="335">
        <v>0</v>
      </c>
      <c r="M18" s="335">
        <f t="shared" si="2"/>
        <v>4673</v>
      </c>
      <c r="N18" s="335">
        <v>2294</v>
      </c>
      <c r="O18" s="335">
        <v>3007</v>
      </c>
      <c r="P18" s="346">
        <f t="shared" si="5"/>
        <v>5301</v>
      </c>
      <c r="Q18" s="100"/>
    </row>
    <row r="19" spans="1:17" s="343" customFormat="1" ht="13.5" customHeight="1">
      <c r="A19" s="91"/>
      <c r="B19" s="91" t="s">
        <v>732</v>
      </c>
      <c r="C19" s="344"/>
      <c r="D19" s="345"/>
      <c r="E19" s="335"/>
      <c r="F19" s="335"/>
      <c r="G19" s="335"/>
      <c r="H19" s="335"/>
      <c r="I19" s="335"/>
      <c r="J19" s="334"/>
      <c r="K19" s="335"/>
      <c r="L19" s="335"/>
      <c r="M19" s="335"/>
      <c r="N19" s="335"/>
      <c r="O19" s="335"/>
      <c r="P19" s="346"/>
      <c r="Q19" s="342"/>
    </row>
    <row r="20" spans="1:17" ht="13.5" customHeight="1">
      <c r="A20" s="327"/>
      <c r="B20" s="327" t="s">
        <v>733</v>
      </c>
      <c r="C20" s="344">
        <v>29568</v>
      </c>
      <c r="D20" s="345">
        <v>12029</v>
      </c>
      <c r="E20" s="335">
        <v>2010</v>
      </c>
      <c r="F20" s="335">
        <v>1052</v>
      </c>
      <c r="G20" s="335">
        <v>5786</v>
      </c>
      <c r="H20" s="335">
        <f t="shared" si="3"/>
        <v>7796</v>
      </c>
      <c r="I20" s="335">
        <f t="shared" si="4"/>
        <v>19825</v>
      </c>
      <c r="J20" s="334">
        <f>I20/C20*100</f>
        <v>67.04883658008657</v>
      </c>
      <c r="K20" s="335">
        <v>9743</v>
      </c>
      <c r="L20" s="335">
        <v>0</v>
      </c>
      <c r="M20" s="335">
        <f t="shared" si="2"/>
        <v>9743</v>
      </c>
      <c r="N20" s="335">
        <v>3654</v>
      </c>
      <c r="O20" s="335">
        <v>3004</v>
      </c>
      <c r="P20" s="346">
        <f t="shared" si="5"/>
        <v>6658</v>
      </c>
      <c r="Q20" s="100"/>
    </row>
    <row r="21" spans="1:17" ht="13.5" customHeight="1">
      <c r="A21" s="327"/>
      <c r="B21" s="327" t="s">
        <v>734</v>
      </c>
      <c r="C21" s="344">
        <v>63315</v>
      </c>
      <c r="D21" s="345">
        <v>43571</v>
      </c>
      <c r="E21" s="335">
        <v>528</v>
      </c>
      <c r="F21" s="335">
        <v>0</v>
      </c>
      <c r="G21" s="335">
        <v>9832</v>
      </c>
      <c r="H21" s="335">
        <f t="shared" si="3"/>
        <v>10360</v>
      </c>
      <c r="I21" s="335">
        <f t="shared" si="4"/>
        <v>53931</v>
      </c>
      <c r="J21" s="334">
        <f>I21/C21*100</f>
        <v>85.17886756692727</v>
      </c>
      <c r="K21" s="335">
        <v>9379</v>
      </c>
      <c r="L21" s="335">
        <v>5</v>
      </c>
      <c r="M21" s="335">
        <f t="shared" si="2"/>
        <v>9384</v>
      </c>
      <c r="N21" s="335">
        <v>4266</v>
      </c>
      <c r="O21" s="335">
        <v>4876</v>
      </c>
      <c r="P21" s="346">
        <f t="shared" si="5"/>
        <v>9142</v>
      </c>
      <c r="Q21" s="100"/>
    </row>
    <row r="22" spans="1:17" ht="13.5" customHeight="1">
      <c r="A22" s="327"/>
      <c r="B22" s="327" t="s">
        <v>735</v>
      </c>
      <c r="C22" s="344">
        <v>45775</v>
      </c>
      <c r="D22" s="345">
        <v>15955</v>
      </c>
      <c r="E22" s="335">
        <v>2684</v>
      </c>
      <c r="F22" s="335">
        <v>0</v>
      </c>
      <c r="G22" s="335">
        <v>24010</v>
      </c>
      <c r="H22" s="335">
        <f t="shared" si="3"/>
        <v>26694</v>
      </c>
      <c r="I22" s="335">
        <f t="shared" si="4"/>
        <v>42649</v>
      </c>
      <c r="J22" s="334">
        <f>I22/C22*100</f>
        <v>93.17094483888584</v>
      </c>
      <c r="K22" s="335">
        <v>3126</v>
      </c>
      <c r="L22" s="335">
        <v>0</v>
      </c>
      <c r="M22" s="335">
        <f t="shared" si="2"/>
        <v>3126</v>
      </c>
      <c r="N22" s="335">
        <v>4880</v>
      </c>
      <c r="O22" s="335">
        <v>6770</v>
      </c>
      <c r="P22" s="346">
        <f t="shared" si="5"/>
        <v>11650</v>
      </c>
      <c r="Q22" s="100"/>
    </row>
    <row r="23" spans="1:17" ht="13.5" customHeight="1">
      <c r="A23" s="327"/>
      <c r="B23" s="327" t="s">
        <v>736</v>
      </c>
      <c r="C23" s="344">
        <v>21674</v>
      </c>
      <c r="D23" s="345">
        <v>8351</v>
      </c>
      <c r="E23" s="335">
        <v>992</v>
      </c>
      <c r="F23" s="335">
        <v>478</v>
      </c>
      <c r="G23" s="335">
        <v>7339</v>
      </c>
      <c r="H23" s="335">
        <f t="shared" si="3"/>
        <v>8331</v>
      </c>
      <c r="I23" s="335">
        <f t="shared" si="4"/>
        <v>16682</v>
      </c>
      <c r="J23" s="334">
        <f>I23/C23*100</f>
        <v>76.96779551536403</v>
      </c>
      <c r="K23" s="335">
        <v>4992</v>
      </c>
      <c r="L23" s="335">
        <v>0</v>
      </c>
      <c r="M23" s="335">
        <f t="shared" si="2"/>
        <v>4992</v>
      </c>
      <c r="N23" s="335">
        <v>2649</v>
      </c>
      <c r="O23" s="335">
        <v>2522</v>
      </c>
      <c r="P23" s="346">
        <f t="shared" si="5"/>
        <v>5171</v>
      </c>
      <c r="Q23" s="100"/>
    </row>
    <row r="24" spans="1:17" s="343" customFormat="1" ht="13.5" customHeight="1">
      <c r="A24" s="91"/>
      <c r="B24" s="91" t="s">
        <v>737</v>
      </c>
      <c r="C24" s="344"/>
      <c r="D24" s="345"/>
      <c r="E24" s="335"/>
      <c r="F24" s="335"/>
      <c r="G24" s="335"/>
      <c r="H24" s="335"/>
      <c r="I24" s="335"/>
      <c r="J24" s="334"/>
      <c r="K24" s="335"/>
      <c r="L24" s="335"/>
      <c r="M24" s="335"/>
      <c r="N24" s="335"/>
      <c r="O24" s="335"/>
      <c r="P24" s="346"/>
      <c r="Q24" s="342"/>
    </row>
    <row r="25" spans="1:17" ht="13.5" customHeight="1">
      <c r="A25" s="327"/>
      <c r="B25" s="327" t="s">
        <v>738</v>
      </c>
      <c r="C25" s="344">
        <v>21562</v>
      </c>
      <c r="D25" s="345">
        <v>155</v>
      </c>
      <c r="E25" s="335">
        <v>1816</v>
      </c>
      <c r="F25" s="335">
        <v>194</v>
      </c>
      <c r="G25" s="335">
        <v>9586</v>
      </c>
      <c r="H25" s="335">
        <f t="shared" si="3"/>
        <v>11402</v>
      </c>
      <c r="I25" s="335">
        <f t="shared" si="4"/>
        <v>11557</v>
      </c>
      <c r="J25" s="334">
        <f aca="true" t="shared" si="6" ref="J25:J60">I25/C25*100</f>
        <v>53.598924033021056</v>
      </c>
      <c r="K25" s="335">
        <v>10005</v>
      </c>
      <c r="L25" s="335">
        <v>0</v>
      </c>
      <c r="M25" s="335">
        <f t="shared" si="2"/>
        <v>10005</v>
      </c>
      <c r="N25" s="335">
        <v>4809</v>
      </c>
      <c r="O25" s="335">
        <v>6166</v>
      </c>
      <c r="P25" s="346">
        <f t="shared" si="5"/>
        <v>10975</v>
      </c>
      <c r="Q25" s="100"/>
    </row>
    <row r="26" spans="1:17" ht="13.5" customHeight="1">
      <c r="A26" s="327"/>
      <c r="B26" s="327" t="s">
        <v>739</v>
      </c>
      <c r="C26" s="344">
        <v>9438</v>
      </c>
      <c r="D26" s="345">
        <v>527</v>
      </c>
      <c r="E26" s="335">
        <v>2334</v>
      </c>
      <c r="F26" s="335">
        <v>1725</v>
      </c>
      <c r="G26" s="335">
        <v>3745</v>
      </c>
      <c r="H26" s="335">
        <f t="shared" si="3"/>
        <v>6079</v>
      </c>
      <c r="I26" s="335">
        <f t="shared" si="4"/>
        <v>6606</v>
      </c>
      <c r="J26" s="334">
        <f t="shared" si="6"/>
        <v>69.99364272091545</v>
      </c>
      <c r="K26" s="335">
        <v>2832</v>
      </c>
      <c r="L26" s="335">
        <v>0</v>
      </c>
      <c r="M26" s="335">
        <f t="shared" si="2"/>
        <v>2832</v>
      </c>
      <c r="N26" s="335">
        <v>1533</v>
      </c>
      <c r="O26" s="335">
        <v>3000</v>
      </c>
      <c r="P26" s="346">
        <f t="shared" si="5"/>
        <v>4533</v>
      </c>
      <c r="Q26" s="100"/>
    </row>
    <row r="27" spans="1:17" s="343" customFormat="1" ht="13.5" customHeight="1">
      <c r="A27" s="91"/>
      <c r="B27" s="91" t="s">
        <v>740</v>
      </c>
      <c r="C27" s="344"/>
      <c r="D27" s="345"/>
      <c r="E27" s="335"/>
      <c r="F27" s="335"/>
      <c r="G27" s="335"/>
      <c r="H27" s="335"/>
      <c r="I27" s="335"/>
      <c r="J27" s="334"/>
      <c r="K27" s="335"/>
      <c r="L27" s="335"/>
      <c r="M27" s="335"/>
      <c r="N27" s="335"/>
      <c r="O27" s="335"/>
      <c r="P27" s="346"/>
      <c r="Q27" s="342"/>
    </row>
    <row r="28" spans="1:17" ht="13.5" customHeight="1">
      <c r="A28" s="327"/>
      <c r="B28" s="327" t="s">
        <v>741</v>
      </c>
      <c r="C28" s="344">
        <v>41795</v>
      </c>
      <c r="D28" s="345">
        <v>13917</v>
      </c>
      <c r="E28" s="335">
        <v>5056</v>
      </c>
      <c r="F28" s="335">
        <v>2050</v>
      </c>
      <c r="G28" s="335">
        <v>9755</v>
      </c>
      <c r="H28" s="335">
        <f t="shared" si="3"/>
        <v>14811</v>
      </c>
      <c r="I28" s="335">
        <f t="shared" si="4"/>
        <v>28728</v>
      </c>
      <c r="J28" s="334">
        <f t="shared" si="6"/>
        <v>68.7354946763967</v>
      </c>
      <c r="K28" s="335">
        <v>13043</v>
      </c>
      <c r="L28" s="335">
        <v>24</v>
      </c>
      <c r="M28" s="335">
        <f t="shared" si="2"/>
        <v>13067</v>
      </c>
      <c r="N28" s="335">
        <v>7580</v>
      </c>
      <c r="O28" s="335">
        <v>6606</v>
      </c>
      <c r="P28" s="346">
        <f t="shared" si="5"/>
        <v>14186</v>
      </c>
      <c r="Q28" s="100"/>
    </row>
    <row r="29" spans="1:17" ht="13.5" customHeight="1">
      <c r="A29" s="327"/>
      <c r="B29" s="327" t="s">
        <v>742</v>
      </c>
      <c r="C29" s="344">
        <v>7401</v>
      </c>
      <c r="D29" s="345">
        <v>1086</v>
      </c>
      <c r="E29" s="335">
        <v>2229</v>
      </c>
      <c r="F29" s="335">
        <v>1137</v>
      </c>
      <c r="G29" s="335">
        <v>1391</v>
      </c>
      <c r="H29" s="335">
        <f t="shared" si="3"/>
        <v>3620</v>
      </c>
      <c r="I29" s="335">
        <f t="shared" si="4"/>
        <v>4706</v>
      </c>
      <c r="J29" s="334">
        <f t="shared" si="6"/>
        <v>63.586001891636265</v>
      </c>
      <c r="K29" s="335">
        <v>2695</v>
      </c>
      <c r="L29" s="335">
        <v>0</v>
      </c>
      <c r="M29" s="335">
        <f t="shared" si="2"/>
        <v>2695</v>
      </c>
      <c r="N29" s="335">
        <v>1530</v>
      </c>
      <c r="O29" s="335">
        <v>1699</v>
      </c>
      <c r="P29" s="346">
        <f t="shared" si="5"/>
        <v>3229</v>
      </c>
      <c r="Q29" s="100"/>
    </row>
    <row r="30" spans="1:17" ht="13.5" customHeight="1">
      <c r="A30" s="327"/>
      <c r="B30" s="327" t="s">
        <v>743</v>
      </c>
      <c r="C30" s="344">
        <v>11491</v>
      </c>
      <c r="D30" s="345">
        <v>1490</v>
      </c>
      <c r="E30" s="335">
        <v>1559</v>
      </c>
      <c r="F30" s="335">
        <v>400</v>
      </c>
      <c r="G30" s="335">
        <v>1723</v>
      </c>
      <c r="H30" s="335">
        <f t="shared" si="3"/>
        <v>3282</v>
      </c>
      <c r="I30" s="335">
        <f t="shared" si="4"/>
        <v>4772</v>
      </c>
      <c r="J30" s="334">
        <f t="shared" si="6"/>
        <v>41.5281524671482</v>
      </c>
      <c r="K30" s="335">
        <v>6154</v>
      </c>
      <c r="L30" s="335">
        <v>565</v>
      </c>
      <c r="M30" s="335">
        <f t="shared" si="2"/>
        <v>6719</v>
      </c>
      <c r="N30" s="335">
        <v>2700</v>
      </c>
      <c r="O30" s="335">
        <v>2426</v>
      </c>
      <c r="P30" s="346">
        <f t="shared" si="5"/>
        <v>5126</v>
      </c>
      <c r="Q30" s="100"/>
    </row>
    <row r="31" spans="1:17" ht="13.5" customHeight="1">
      <c r="A31" s="327"/>
      <c r="B31" s="327" t="s">
        <v>744</v>
      </c>
      <c r="C31" s="344">
        <v>6937</v>
      </c>
      <c r="D31" s="345">
        <v>0</v>
      </c>
      <c r="E31" s="335">
        <v>3268</v>
      </c>
      <c r="F31" s="335">
        <v>2238</v>
      </c>
      <c r="G31" s="335">
        <v>719</v>
      </c>
      <c r="H31" s="335">
        <f t="shared" si="3"/>
        <v>3987</v>
      </c>
      <c r="I31" s="335">
        <f t="shared" si="4"/>
        <v>3987</v>
      </c>
      <c r="J31" s="334">
        <f t="shared" si="6"/>
        <v>57.474412570275334</v>
      </c>
      <c r="K31" s="335">
        <v>2950</v>
      </c>
      <c r="L31" s="335">
        <v>0</v>
      </c>
      <c r="M31" s="335">
        <f t="shared" si="2"/>
        <v>2950</v>
      </c>
      <c r="N31" s="335">
        <v>1228</v>
      </c>
      <c r="O31" s="335">
        <v>1469</v>
      </c>
      <c r="P31" s="346">
        <f t="shared" si="5"/>
        <v>2697</v>
      </c>
      <c r="Q31" s="100"/>
    </row>
    <row r="32" spans="1:17" ht="13.5" customHeight="1">
      <c r="A32" s="327"/>
      <c r="B32" s="327" t="s">
        <v>745</v>
      </c>
      <c r="C32" s="344">
        <v>10554</v>
      </c>
      <c r="D32" s="345">
        <v>100</v>
      </c>
      <c r="E32" s="335">
        <v>2012</v>
      </c>
      <c r="F32" s="335">
        <v>0</v>
      </c>
      <c r="G32" s="335">
        <v>1590</v>
      </c>
      <c r="H32" s="335">
        <f t="shared" si="3"/>
        <v>3602</v>
      </c>
      <c r="I32" s="335">
        <f t="shared" si="4"/>
        <v>3702</v>
      </c>
      <c r="J32" s="334">
        <f t="shared" si="6"/>
        <v>35.07674815235929</v>
      </c>
      <c r="K32" s="335">
        <v>6178</v>
      </c>
      <c r="L32" s="335">
        <v>674</v>
      </c>
      <c r="M32" s="335">
        <f t="shared" si="2"/>
        <v>6852</v>
      </c>
      <c r="N32" s="335">
        <v>3280</v>
      </c>
      <c r="O32" s="335">
        <v>2513</v>
      </c>
      <c r="P32" s="346">
        <f t="shared" si="5"/>
        <v>5793</v>
      </c>
      <c r="Q32" s="100"/>
    </row>
    <row r="33" spans="1:17" ht="13.5" customHeight="1">
      <c r="A33" s="327"/>
      <c r="B33" s="327" t="s">
        <v>746</v>
      </c>
      <c r="C33" s="344">
        <v>4490</v>
      </c>
      <c r="D33" s="345">
        <v>415</v>
      </c>
      <c r="E33" s="335">
        <v>452</v>
      </c>
      <c r="F33" s="335">
        <v>0</v>
      </c>
      <c r="G33" s="335">
        <v>1334</v>
      </c>
      <c r="H33" s="335">
        <f t="shared" si="3"/>
        <v>1786</v>
      </c>
      <c r="I33" s="335">
        <f t="shared" si="4"/>
        <v>2201</v>
      </c>
      <c r="J33" s="334">
        <f t="shared" si="6"/>
        <v>49.02004454342984</v>
      </c>
      <c r="K33" s="335">
        <v>2097</v>
      </c>
      <c r="L33" s="335">
        <v>192</v>
      </c>
      <c r="M33" s="335">
        <f t="shared" si="2"/>
        <v>2289</v>
      </c>
      <c r="N33" s="335">
        <v>916</v>
      </c>
      <c r="O33" s="335">
        <v>706</v>
      </c>
      <c r="P33" s="346">
        <f t="shared" si="5"/>
        <v>1622</v>
      </c>
      <c r="Q33" s="100"/>
    </row>
    <row r="34" spans="1:17" ht="13.5" customHeight="1">
      <c r="A34" s="327"/>
      <c r="B34" s="327" t="s">
        <v>747</v>
      </c>
      <c r="C34" s="344">
        <v>5874</v>
      </c>
      <c r="D34" s="345">
        <v>0</v>
      </c>
      <c r="E34" s="335">
        <v>1056</v>
      </c>
      <c r="F34" s="335">
        <v>677</v>
      </c>
      <c r="G34" s="335">
        <v>1421</v>
      </c>
      <c r="H34" s="335">
        <f t="shared" si="3"/>
        <v>2477</v>
      </c>
      <c r="I34" s="335">
        <f t="shared" si="4"/>
        <v>2477</v>
      </c>
      <c r="J34" s="334">
        <f t="shared" si="6"/>
        <v>42.16887980932925</v>
      </c>
      <c r="K34" s="335">
        <v>3397</v>
      </c>
      <c r="L34" s="335">
        <v>0</v>
      </c>
      <c r="M34" s="335">
        <f t="shared" si="2"/>
        <v>3397</v>
      </c>
      <c r="N34" s="335">
        <v>1634</v>
      </c>
      <c r="O34" s="335">
        <v>857</v>
      </c>
      <c r="P34" s="346">
        <f t="shared" si="5"/>
        <v>2491</v>
      </c>
      <c r="Q34" s="100"/>
    </row>
    <row r="35" spans="1:17" ht="13.5" customHeight="1">
      <c r="A35" s="327"/>
      <c r="B35" s="327" t="s">
        <v>748</v>
      </c>
      <c r="C35" s="344">
        <v>6383</v>
      </c>
      <c r="D35" s="345">
        <v>433</v>
      </c>
      <c r="E35" s="335">
        <v>621</v>
      </c>
      <c r="F35" s="335">
        <v>959</v>
      </c>
      <c r="G35" s="335">
        <v>961</v>
      </c>
      <c r="H35" s="335">
        <f t="shared" si="3"/>
        <v>1582</v>
      </c>
      <c r="I35" s="335">
        <f t="shared" si="4"/>
        <v>2015</v>
      </c>
      <c r="J35" s="334">
        <f t="shared" si="6"/>
        <v>31.568228105906314</v>
      </c>
      <c r="K35" s="335">
        <v>4368</v>
      </c>
      <c r="L35" s="335">
        <v>0</v>
      </c>
      <c r="M35" s="335">
        <f t="shared" si="2"/>
        <v>4368</v>
      </c>
      <c r="N35" s="335">
        <v>1480</v>
      </c>
      <c r="O35" s="335">
        <v>1138</v>
      </c>
      <c r="P35" s="346">
        <f t="shared" si="5"/>
        <v>2618</v>
      </c>
      <c r="Q35" s="100"/>
    </row>
    <row r="36" spans="1:17" s="343" customFormat="1" ht="13.5" customHeight="1">
      <c r="A36" s="91"/>
      <c r="B36" s="91" t="s">
        <v>749</v>
      </c>
      <c r="C36" s="344"/>
      <c r="D36" s="345"/>
      <c r="E36" s="335"/>
      <c r="F36" s="335"/>
      <c r="G36" s="335"/>
      <c r="H36" s="335"/>
      <c r="I36" s="335"/>
      <c r="J36" s="334"/>
      <c r="K36" s="335"/>
      <c r="L36" s="335"/>
      <c r="M36" s="335"/>
      <c r="N36" s="335"/>
      <c r="O36" s="335"/>
      <c r="P36" s="346"/>
      <c r="Q36" s="342"/>
    </row>
    <row r="37" spans="1:17" ht="13.5" customHeight="1">
      <c r="A37" s="327"/>
      <c r="B37" s="327" t="s">
        <v>750</v>
      </c>
      <c r="C37" s="344">
        <v>93235</v>
      </c>
      <c r="D37" s="345">
        <v>31704</v>
      </c>
      <c r="E37" s="335">
        <v>15677</v>
      </c>
      <c r="F37" s="335">
        <v>362</v>
      </c>
      <c r="G37" s="335">
        <v>15749</v>
      </c>
      <c r="H37" s="335">
        <f t="shared" si="3"/>
        <v>31426</v>
      </c>
      <c r="I37" s="335">
        <f t="shared" si="4"/>
        <v>63130</v>
      </c>
      <c r="J37" s="334">
        <f t="shared" si="6"/>
        <v>67.71062369281921</v>
      </c>
      <c r="K37" s="335">
        <v>30067</v>
      </c>
      <c r="L37" s="335">
        <v>38</v>
      </c>
      <c r="M37" s="335">
        <f t="shared" si="2"/>
        <v>30105</v>
      </c>
      <c r="N37" s="335">
        <v>19985</v>
      </c>
      <c r="O37" s="335">
        <v>11686</v>
      </c>
      <c r="P37" s="346">
        <f t="shared" si="5"/>
        <v>31671</v>
      </c>
      <c r="Q37" s="100"/>
    </row>
    <row r="38" spans="1:17" ht="13.5" customHeight="1">
      <c r="A38" s="327"/>
      <c r="B38" s="327" t="s">
        <v>751</v>
      </c>
      <c r="C38" s="344">
        <v>31798</v>
      </c>
      <c r="D38" s="345">
        <v>12327</v>
      </c>
      <c r="E38" s="335">
        <v>5156</v>
      </c>
      <c r="F38" s="335">
        <v>2142</v>
      </c>
      <c r="G38" s="335">
        <v>7245</v>
      </c>
      <c r="H38" s="335">
        <f t="shared" si="3"/>
        <v>12401</v>
      </c>
      <c r="I38" s="335">
        <f t="shared" si="4"/>
        <v>24728</v>
      </c>
      <c r="J38" s="334">
        <f t="shared" si="6"/>
        <v>77.76589722624064</v>
      </c>
      <c r="K38" s="335">
        <v>7070</v>
      </c>
      <c r="L38" s="335">
        <v>0</v>
      </c>
      <c r="M38" s="335">
        <f t="shared" si="2"/>
        <v>7070</v>
      </c>
      <c r="N38" s="335">
        <v>5842</v>
      </c>
      <c r="O38" s="335">
        <v>4439</v>
      </c>
      <c r="P38" s="346">
        <f t="shared" si="5"/>
        <v>10281</v>
      </c>
      <c r="Q38" s="100"/>
    </row>
    <row r="39" spans="1:17" ht="13.5" customHeight="1">
      <c r="A39" s="327"/>
      <c r="B39" s="327" t="s">
        <v>752</v>
      </c>
      <c r="C39" s="344">
        <v>36156</v>
      </c>
      <c r="D39" s="345">
        <v>12193</v>
      </c>
      <c r="E39" s="335">
        <v>4999</v>
      </c>
      <c r="F39" s="335">
        <v>253</v>
      </c>
      <c r="G39" s="335">
        <v>6349</v>
      </c>
      <c r="H39" s="335">
        <f t="shared" si="3"/>
        <v>11348</v>
      </c>
      <c r="I39" s="335">
        <f t="shared" si="4"/>
        <v>23541</v>
      </c>
      <c r="J39" s="334">
        <f t="shared" si="6"/>
        <v>65.10952538997677</v>
      </c>
      <c r="K39" s="335">
        <v>12615</v>
      </c>
      <c r="L39" s="335">
        <v>0</v>
      </c>
      <c r="M39" s="335">
        <f t="shared" si="2"/>
        <v>12615</v>
      </c>
      <c r="N39" s="335">
        <v>6696</v>
      </c>
      <c r="O39" s="335">
        <v>7291</v>
      </c>
      <c r="P39" s="346">
        <f t="shared" si="5"/>
        <v>13987</v>
      </c>
      <c r="Q39" s="100"/>
    </row>
    <row r="40" spans="1:17" ht="13.5" customHeight="1">
      <c r="A40" s="327"/>
      <c r="B40" s="327" t="s">
        <v>753</v>
      </c>
      <c r="C40" s="344">
        <v>26871</v>
      </c>
      <c r="D40" s="345">
        <v>13545</v>
      </c>
      <c r="E40" s="335">
        <v>3566</v>
      </c>
      <c r="F40" s="335">
        <v>915</v>
      </c>
      <c r="G40" s="335">
        <v>3913</v>
      </c>
      <c r="H40" s="335">
        <f t="shared" si="3"/>
        <v>7479</v>
      </c>
      <c r="I40" s="335">
        <f t="shared" si="4"/>
        <v>21024</v>
      </c>
      <c r="J40" s="334">
        <f t="shared" si="6"/>
        <v>78.24048230434298</v>
      </c>
      <c r="K40" s="335">
        <v>5847</v>
      </c>
      <c r="L40" s="335">
        <v>0</v>
      </c>
      <c r="M40" s="335">
        <f t="shared" si="2"/>
        <v>5847</v>
      </c>
      <c r="N40" s="335">
        <v>3194</v>
      </c>
      <c r="O40" s="335">
        <v>3237</v>
      </c>
      <c r="P40" s="346">
        <f t="shared" si="5"/>
        <v>6431</v>
      </c>
      <c r="Q40" s="100"/>
    </row>
    <row r="41" spans="1:17" ht="13.5" customHeight="1">
      <c r="A41" s="327"/>
      <c r="B41" s="327" t="s">
        <v>754</v>
      </c>
      <c r="C41" s="344">
        <v>19532</v>
      </c>
      <c r="D41" s="345">
        <v>3825</v>
      </c>
      <c r="E41" s="335">
        <v>4592</v>
      </c>
      <c r="F41" s="335">
        <v>909</v>
      </c>
      <c r="G41" s="335">
        <v>3205</v>
      </c>
      <c r="H41" s="335">
        <f t="shared" si="3"/>
        <v>7797</v>
      </c>
      <c r="I41" s="335">
        <f t="shared" si="4"/>
        <v>11622</v>
      </c>
      <c r="J41" s="334">
        <f t="shared" si="6"/>
        <v>59.5023551095638</v>
      </c>
      <c r="K41" s="335">
        <v>7910</v>
      </c>
      <c r="L41" s="335">
        <v>0</v>
      </c>
      <c r="M41" s="335">
        <f t="shared" si="2"/>
        <v>7910</v>
      </c>
      <c r="N41" s="335">
        <v>3969</v>
      </c>
      <c r="O41" s="335">
        <v>3108</v>
      </c>
      <c r="P41" s="346">
        <f t="shared" si="5"/>
        <v>7077</v>
      </c>
      <c r="Q41" s="100"/>
    </row>
    <row r="42" spans="1:17" ht="13.5" customHeight="1">
      <c r="A42" s="327"/>
      <c r="B42" s="327" t="s">
        <v>755</v>
      </c>
      <c r="C42" s="344">
        <v>10329</v>
      </c>
      <c r="D42" s="345">
        <v>2936</v>
      </c>
      <c r="E42" s="335">
        <v>907</v>
      </c>
      <c r="F42" s="335">
        <v>0</v>
      </c>
      <c r="G42" s="335">
        <v>2867</v>
      </c>
      <c r="H42" s="335">
        <f t="shared" si="3"/>
        <v>3774</v>
      </c>
      <c r="I42" s="335">
        <f t="shared" si="4"/>
        <v>6710</v>
      </c>
      <c r="J42" s="334">
        <f t="shared" si="6"/>
        <v>64.96272630457935</v>
      </c>
      <c r="K42" s="335">
        <v>3619</v>
      </c>
      <c r="L42" s="335">
        <v>0</v>
      </c>
      <c r="M42" s="335">
        <f t="shared" si="2"/>
        <v>3619</v>
      </c>
      <c r="N42" s="335">
        <v>3999</v>
      </c>
      <c r="O42" s="335">
        <v>958</v>
      </c>
      <c r="P42" s="346">
        <f t="shared" si="5"/>
        <v>4957</v>
      </c>
      <c r="Q42" s="100"/>
    </row>
    <row r="43" spans="1:17" ht="13.5" customHeight="1">
      <c r="A43" s="327"/>
      <c r="B43" s="327" t="s">
        <v>756</v>
      </c>
      <c r="C43" s="344">
        <v>17226</v>
      </c>
      <c r="D43" s="345">
        <v>6474</v>
      </c>
      <c r="E43" s="335">
        <v>2292</v>
      </c>
      <c r="F43" s="335">
        <v>794</v>
      </c>
      <c r="G43" s="335">
        <v>2063</v>
      </c>
      <c r="H43" s="335">
        <f t="shared" si="3"/>
        <v>4355</v>
      </c>
      <c r="I43" s="335">
        <f t="shared" si="4"/>
        <v>10829</v>
      </c>
      <c r="J43" s="334">
        <f t="shared" si="6"/>
        <v>62.86427493324045</v>
      </c>
      <c r="K43" s="335">
        <v>6397</v>
      </c>
      <c r="L43" s="335">
        <v>0</v>
      </c>
      <c r="M43" s="335">
        <f t="shared" si="2"/>
        <v>6397</v>
      </c>
      <c r="N43" s="335">
        <v>3955</v>
      </c>
      <c r="O43" s="335">
        <v>1855</v>
      </c>
      <c r="P43" s="346">
        <f t="shared" si="5"/>
        <v>5810</v>
      </c>
      <c r="Q43" s="100"/>
    </row>
    <row r="44" spans="1:17" ht="13.5" customHeight="1">
      <c r="A44" s="327"/>
      <c r="B44" s="327" t="s">
        <v>757</v>
      </c>
      <c r="C44" s="344">
        <v>9308</v>
      </c>
      <c r="D44" s="345">
        <v>0</v>
      </c>
      <c r="E44" s="335">
        <v>4421</v>
      </c>
      <c r="F44" s="335">
        <v>3292</v>
      </c>
      <c r="G44" s="335">
        <v>907</v>
      </c>
      <c r="H44" s="335">
        <f t="shared" si="3"/>
        <v>5328</v>
      </c>
      <c r="I44" s="335">
        <f t="shared" si="4"/>
        <v>5328</v>
      </c>
      <c r="J44" s="334">
        <f t="shared" si="6"/>
        <v>57.241082939406965</v>
      </c>
      <c r="K44" s="335">
        <v>3980</v>
      </c>
      <c r="L44" s="335">
        <v>0</v>
      </c>
      <c r="M44" s="335">
        <f t="shared" si="2"/>
        <v>3980</v>
      </c>
      <c r="N44" s="335">
        <v>1839</v>
      </c>
      <c r="O44" s="335">
        <v>2077</v>
      </c>
      <c r="P44" s="346">
        <f t="shared" si="5"/>
        <v>3916</v>
      </c>
      <c r="Q44" s="100"/>
    </row>
    <row r="45" spans="1:17" s="343" customFormat="1" ht="13.5" customHeight="1">
      <c r="A45" s="91"/>
      <c r="B45" s="91" t="s">
        <v>758</v>
      </c>
      <c r="C45" s="344"/>
      <c r="D45" s="345"/>
      <c r="E45" s="335"/>
      <c r="F45" s="335"/>
      <c r="G45" s="335"/>
      <c r="H45" s="335"/>
      <c r="I45" s="335"/>
      <c r="J45" s="334"/>
      <c r="K45" s="335"/>
      <c r="L45" s="335"/>
      <c r="M45" s="335"/>
      <c r="N45" s="335"/>
      <c r="O45" s="335"/>
      <c r="P45" s="346"/>
      <c r="Q45" s="342"/>
    </row>
    <row r="46" spans="1:17" ht="13.5" customHeight="1">
      <c r="A46" s="327"/>
      <c r="B46" s="327" t="s">
        <v>759</v>
      </c>
      <c r="C46" s="344">
        <v>99938</v>
      </c>
      <c r="D46" s="345">
        <v>60536</v>
      </c>
      <c r="E46" s="335">
        <v>3643</v>
      </c>
      <c r="F46" s="335">
        <v>2253</v>
      </c>
      <c r="G46" s="335">
        <v>22822</v>
      </c>
      <c r="H46" s="335">
        <f t="shared" si="3"/>
        <v>26465</v>
      </c>
      <c r="I46" s="335">
        <f t="shared" si="4"/>
        <v>87001</v>
      </c>
      <c r="J46" s="334">
        <f t="shared" si="6"/>
        <v>87.05497408393204</v>
      </c>
      <c r="K46" s="335">
        <v>12704</v>
      </c>
      <c r="L46" s="335">
        <v>233</v>
      </c>
      <c r="M46" s="335">
        <f t="shared" si="2"/>
        <v>12937</v>
      </c>
      <c r="N46" s="335">
        <v>6225</v>
      </c>
      <c r="O46" s="335">
        <v>17198</v>
      </c>
      <c r="P46" s="346">
        <f t="shared" si="5"/>
        <v>23423</v>
      </c>
      <c r="Q46" s="100"/>
    </row>
    <row r="47" spans="1:17" ht="13.5" customHeight="1">
      <c r="A47" s="327"/>
      <c r="B47" s="327" t="s">
        <v>760</v>
      </c>
      <c r="C47" s="344">
        <v>12320</v>
      </c>
      <c r="D47" s="345">
        <v>3468</v>
      </c>
      <c r="E47" s="335">
        <v>2853</v>
      </c>
      <c r="F47" s="335">
        <v>2837</v>
      </c>
      <c r="G47" s="335">
        <v>2174</v>
      </c>
      <c r="H47" s="335">
        <f t="shared" si="3"/>
        <v>5027</v>
      </c>
      <c r="I47" s="335">
        <f t="shared" si="4"/>
        <v>8495</v>
      </c>
      <c r="J47" s="334">
        <f t="shared" si="6"/>
        <v>68.95292207792207</v>
      </c>
      <c r="K47" s="335">
        <v>3825</v>
      </c>
      <c r="L47" s="335">
        <v>0</v>
      </c>
      <c r="M47" s="335">
        <f t="shared" si="2"/>
        <v>3825</v>
      </c>
      <c r="N47" s="335">
        <v>1044</v>
      </c>
      <c r="O47" s="335">
        <v>3655</v>
      </c>
      <c r="P47" s="346">
        <f t="shared" si="5"/>
        <v>4699</v>
      </c>
      <c r="Q47" s="100"/>
    </row>
    <row r="48" spans="1:17" ht="13.5" customHeight="1">
      <c r="A48" s="327"/>
      <c r="B48" s="327" t="s">
        <v>761</v>
      </c>
      <c r="C48" s="344">
        <v>9792</v>
      </c>
      <c r="D48" s="345">
        <v>3755</v>
      </c>
      <c r="E48" s="335">
        <v>125</v>
      </c>
      <c r="F48" s="335">
        <v>4422</v>
      </c>
      <c r="G48" s="335">
        <v>4437</v>
      </c>
      <c r="H48" s="335">
        <f t="shared" si="3"/>
        <v>4562</v>
      </c>
      <c r="I48" s="335">
        <f t="shared" si="4"/>
        <v>8317</v>
      </c>
      <c r="J48" s="334">
        <f t="shared" si="6"/>
        <v>84.93668300653596</v>
      </c>
      <c r="K48" s="335">
        <v>1475</v>
      </c>
      <c r="L48" s="335">
        <v>0</v>
      </c>
      <c r="M48" s="335">
        <f t="shared" si="2"/>
        <v>1475</v>
      </c>
      <c r="N48" s="335">
        <v>367</v>
      </c>
      <c r="O48" s="335">
        <v>498</v>
      </c>
      <c r="P48" s="346">
        <f t="shared" si="5"/>
        <v>865</v>
      </c>
      <c r="Q48" s="100"/>
    </row>
    <row r="49" spans="1:17" ht="13.5" customHeight="1">
      <c r="A49" s="327"/>
      <c r="B49" s="327" t="s">
        <v>762</v>
      </c>
      <c r="C49" s="344">
        <v>8605</v>
      </c>
      <c r="D49" s="345">
        <v>4350</v>
      </c>
      <c r="E49" s="335">
        <v>120</v>
      </c>
      <c r="F49" s="335">
        <v>2766</v>
      </c>
      <c r="G49" s="335">
        <v>2777</v>
      </c>
      <c r="H49" s="335">
        <f t="shared" si="3"/>
        <v>2897</v>
      </c>
      <c r="I49" s="335">
        <f t="shared" si="4"/>
        <v>7247</v>
      </c>
      <c r="J49" s="334">
        <f t="shared" si="6"/>
        <v>84.2184776292853</v>
      </c>
      <c r="K49" s="335">
        <v>1358</v>
      </c>
      <c r="L49" s="335">
        <v>0</v>
      </c>
      <c r="M49" s="335">
        <f t="shared" si="2"/>
        <v>1358</v>
      </c>
      <c r="N49" s="335">
        <v>402</v>
      </c>
      <c r="O49" s="335">
        <v>1388</v>
      </c>
      <c r="P49" s="346">
        <f t="shared" si="5"/>
        <v>1790</v>
      </c>
      <c r="Q49" s="100"/>
    </row>
    <row r="50" spans="1:17" ht="13.5" customHeight="1">
      <c r="A50" s="327"/>
      <c r="B50" s="327" t="s">
        <v>763</v>
      </c>
      <c r="C50" s="344">
        <v>7933</v>
      </c>
      <c r="D50" s="345">
        <v>2725</v>
      </c>
      <c r="E50" s="335">
        <v>3005</v>
      </c>
      <c r="F50" s="335">
        <v>2845</v>
      </c>
      <c r="G50" s="335">
        <v>1630</v>
      </c>
      <c r="H50" s="335">
        <f t="shared" si="3"/>
        <v>4635</v>
      </c>
      <c r="I50" s="335">
        <f t="shared" si="4"/>
        <v>7360</v>
      </c>
      <c r="J50" s="334">
        <f t="shared" si="6"/>
        <v>92.77700743728728</v>
      </c>
      <c r="K50" s="335">
        <v>573</v>
      </c>
      <c r="L50" s="335">
        <v>0</v>
      </c>
      <c r="M50" s="335">
        <f t="shared" si="2"/>
        <v>573</v>
      </c>
      <c r="N50" s="335">
        <v>608</v>
      </c>
      <c r="O50" s="335">
        <v>2120</v>
      </c>
      <c r="P50" s="346">
        <f t="shared" si="5"/>
        <v>2728</v>
      </c>
      <c r="Q50" s="100"/>
    </row>
    <row r="51" spans="1:17" ht="13.5" customHeight="1">
      <c r="A51" s="327"/>
      <c r="B51" s="327" t="s">
        <v>764</v>
      </c>
      <c r="C51" s="344">
        <v>5848</v>
      </c>
      <c r="D51" s="345">
        <v>974</v>
      </c>
      <c r="E51" s="335">
        <v>2147</v>
      </c>
      <c r="F51" s="335">
        <v>1702</v>
      </c>
      <c r="G51" s="335">
        <v>861</v>
      </c>
      <c r="H51" s="335">
        <f t="shared" si="3"/>
        <v>3008</v>
      </c>
      <c r="I51" s="335">
        <f t="shared" si="4"/>
        <v>3982</v>
      </c>
      <c r="J51" s="334">
        <f t="shared" si="6"/>
        <v>68.09165526675787</v>
      </c>
      <c r="K51" s="335">
        <v>1597</v>
      </c>
      <c r="L51" s="335">
        <v>269</v>
      </c>
      <c r="M51" s="335">
        <f t="shared" si="2"/>
        <v>1866</v>
      </c>
      <c r="N51" s="335">
        <v>742</v>
      </c>
      <c r="O51" s="335">
        <v>2155</v>
      </c>
      <c r="P51" s="346">
        <f t="shared" si="5"/>
        <v>2897</v>
      </c>
      <c r="Q51" s="100"/>
    </row>
    <row r="52" spans="1:17" ht="13.5" customHeight="1">
      <c r="A52" s="327"/>
      <c r="B52" s="327" t="s">
        <v>765</v>
      </c>
      <c r="C52" s="344">
        <v>10775</v>
      </c>
      <c r="D52" s="345">
        <v>3273</v>
      </c>
      <c r="E52" s="335">
        <v>3407</v>
      </c>
      <c r="F52" s="335">
        <v>652</v>
      </c>
      <c r="G52" s="335">
        <v>1074</v>
      </c>
      <c r="H52" s="335">
        <f t="shared" si="3"/>
        <v>4481</v>
      </c>
      <c r="I52" s="335">
        <f t="shared" si="4"/>
        <v>7754</v>
      </c>
      <c r="J52" s="334">
        <f t="shared" si="6"/>
        <v>71.9628770301624</v>
      </c>
      <c r="K52" s="335">
        <v>3021</v>
      </c>
      <c r="L52" s="335">
        <v>0</v>
      </c>
      <c r="M52" s="335">
        <f t="shared" si="2"/>
        <v>3021</v>
      </c>
      <c r="N52" s="335">
        <v>1476</v>
      </c>
      <c r="O52" s="335">
        <v>2555</v>
      </c>
      <c r="P52" s="346">
        <f t="shared" si="5"/>
        <v>4031</v>
      </c>
      <c r="Q52" s="100"/>
    </row>
    <row r="53" spans="1:17" s="343" customFormat="1" ht="13.5" customHeight="1">
      <c r="A53" s="91"/>
      <c r="B53" s="91" t="s">
        <v>766</v>
      </c>
      <c r="C53" s="344"/>
      <c r="D53" s="345"/>
      <c r="E53" s="335"/>
      <c r="F53" s="335"/>
      <c r="G53" s="335"/>
      <c r="H53" s="335"/>
      <c r="I53" s="335"/>
      <c r="J53" s="334"/>
      <c r="K53" s="335"/>
      <c r="L53" s="335"/>
      <c r="M53" s="335"/>
      <c r="N53" s="335"/>
      <c r="O53" s="335"/>
      <c r="P53" s="346"/>
      <c r="Q53" s="342"/>
    </row>
    <row r="54" spans="1:17" ht="13.5" customHeight="1">
      <c r="A54" s="327"/>
      <c r="B54" s="327" t="s">
        <v>767</v>
      </c>
      <c r="C54" s="344">
        <v>100684</v>
      </c>
      <c r="D54" s="345">
        <v>38827</v>
      </c>
      <c r="E54" s="335">
        <v>8634</v>
      </c>
      <c r="F54" s="335">
        <v>3067</v>
      </c>
      <c r="G54" s="335">
        <v>38326</v>
      </c>
      <c r="H54" s="335">
        <f t="shared" si="3"/>
        <v>46960</v>
      </c>
      <c r="I54" s="335">
        <f t="shared" si="4"/>
        <v>85787</v>
      </c>
      <c r="J54" s="334">
        <f t="shared" si="6"/>
        <v>85.20420324977155</v>
      </c>
      <c r="K54" s="335">
        <v>14750</v>
      </c>
      <c r="L54" s="335">
        <v>147</v>
      </c>
      <c r="M54" s="335">
        <f t="shared" si="2"/>
        <v>14897</v>
      </c>
      <c r="N54" s="335">
        <v>8652</v>
      </c>
      <c r="O54" s="335">
        <v>24406</v>
      </c>
      <c r="P54" s="346">
        <f t="shared" si="5"/>
        <v>33058</v>
      </c>
      <c r="Q54" s="100"/>
    </row>
    <row r="55" spans="1:17" ht="13.5" customHeight="1">
      <c r="A55" s="327"/>
      <c r="B55" s="327" t="s">
        <v>768</v>
      </c>
      <c r="C55" s="344">
        <v>6983</v>
      </c>
      <c r="D55" s="345">
        <v>2194</v>
      </c>
      <c r="E55" s="335">
        <v>2130</v>
      </c>
      <c r="F55" s="335">
        <v>1486</v>
      </c>
      <c r="G55" s="335">
        <v>1128</v>
      </c>
      <c r="H55" s="335">
        <f t="shared" si="3"/>
        <v>3258</v>
      </c>
      <c r="I55" s="335">
        <f t="shared" si="4"/>
        <v>5452</v>
      </c>
      <c r="J55" s="334">
        <f t="shared" si="6"/>
        <v>78.07532579120722</v>
      </c>
      <c r="K55" s="335">
        <v>1330</v>
      </c>
      <c r="L55" s="335">
        <v>201</v>
      </c>
      <c r="M55" s="335">
        <f t="shared" si="2"/>
        <v>1531</v>
      </c>
      <c r="N55" s="335">
        <v>994</v>
      </c>
      <c r="O55" s="335">
        <v>877</v>
      </c>
      <c r="P55" s="346">
        <f t="shared" si="5"/>
        <v>1871</v>
      </c>
      <c r="Q55" s="100"/>
    </row>
    <row r="56" spans="1:17" ht="13.5" customHeight="1">
      <c r="A56" s="327"/>
      <c r="B56" s="327" t="s">
        <v>769</v>
      </c>
      <c r="C56" s="344">
        <v>18553</v>
      </c>
      <c r="D56" s="345">
        <v>4975</v>
      </c>
      <c r="E56" s="335">
        <v>4400</v>
      </c>
      <c r="F56" s="335">
        <v>3324</v>
      </c>
      <c r="G56" s="335">
        <v>3538</v>
      </c>
      <c r="H56" s="335">
        <f t="shared" si="3"/>
        <v>7938</v>
      </c>
      <c r="I56" s="335">
        <f t="shared" si="4"/>
        <v>12913</v>
      </c>
      <c r="J56" s="334">
        <f t="shared" si="6"/>
        <v>69.60060367595537</v>
      </c>
      <c r="K56" s="335">
        <v>5640</v>
      </c>
      <c r="L56" s="335">
        <v>0</v>
      </c>
      <c r="M56" s="335">
        <f t="shared" si="2"/>
        <v>5640</v>
      </c>
      <c r="N56" s="335">
        <v>2053</v>
      </c>
      <c r="O56" s="335">
        <v>3907</v>
      </c>
      <c r="P56" s="346">
        <f t="shared" si="5"/>
        <v>5960</v>
      </c>
      <c r="Q56" s="100"/>
    </row>
    <row r="57" spans="1:17" ht="13.5" customHeight="1">
      <c r="A57" s="327"/>
      <c r="B57" s="327" t="s">
        <v>770</v>
      </c>
      <c r="C57" s="344">
        <v>18178</v>
      </c>
      <c r="D57" s="345">
        <v>2569</v>
      </c>
      <c r="E57" s="335">
        <v>1215</v>
      </c>
      <c r="F57" s="335">
        <v>1195</v>
      </c>
      <c r="G57" s="335">
        <v>9534</v>
      </c>
      <c r="H57" s="335">
        <f t="shared" si="3"/>
        <v>10749</v>
      </c>
      <c r="I57" s="335">
        <f t="shared" si="4"/>
        <v>13318</v>
      </c>
      <c r="J57" s="334">
        <f t="shared" si="6"/>
        <v>73.2643855209594</v>
      </c>
      <c r="K57" s="335">
        <v>4860</v>
      </c>
      <c r="L57" s="335">
        <v>0</v>
      </c>
      <c r="M57" s="335">
        <f t="shared" si="2"/>
        <v>4860</v>
      </c>
      <c r="N57" s="335">
        <v>2880</v>
      </c>
      <c r="O57" s="335">
        <v>4018</v>
      </c>
      <c r="P57" s="346">
        <f t="shared" si="5"/>
        <v>6898</v>
      </c>
      <c r="Q57" s="100"/>
    </row>
    <row r="58" spans="1:17" ht="13.5" customHeight="1">
      <c r="A58" s="327"/>
      <c r="B58" s="327" t="s">
        <v>771</v>
      </c>
      <c r="C58" s="344">
        <v>7453</v>
      </c>
      <c r="D58" s="345">
        <v>3055</v>
      </c>
      <c r="E58" s="335">
        <v>1778</v>
      </c>
      <c r="F58" s="335">
        <v>986</v>
      </c>
      <c r="G58" s="335">
        <v>1353</v>
      </c>
      <c r="H58" s="335">
        <f t="shared" si="3"/>
        <v>3131</v>
      </c>
      <c r="I58" s="335">
        <f t="shared" si="4"/>
        <v>6186</v>
      </c>
      <c r="J58" s="334">
        <f t="shared" si="6"/>
        <v>83.00013417415806</v>
      </c>
      <c r="K58" s="335">
        <v>1267</v>
      </c>
      <c r="L58" s="335">
        <v>0</v>
      </c>
      <c r="M58" s="335">
        <f t="shared" si="2"/>
        <v>1267</v>
      </c>
      <c r="N58" s="335">
        <v>532</v>
      </c>
      <c r="O58" s="335">
        <v>1253</v>
      </c>
      <c r="P58" s="346">
        <f t="shared" si="5"/>
        <v>1785</v>
      </c>
      <c r="Q58" s="100"/>
    </row>
    <row r="59" spans="1:17" ht="13.5" customHeight="1">
      <c r="A59" s="327"/>
      <c r="B59" s="327" t="s">
        <v>772</v>
      </c>
      <c r="C59" s="344">
        <v>5610</v>
      </c>
      <c r="D59" s="345">
        <v>2024</v>
      </c>
      <c r="E59" s="335">
        <v>1054</v>
      </c>
      <c r="F59" s="335">
        <v>861</v>
      </c>
      <c r="G59" s="335">
        <v>1288</v>
      </c>
      <c r="H59" s="335">
        <f t="shared" si="3"/>
        <v>2342</v>
      </c>
      <c r="I59" s="335">
        <f t="shared" si="4"/>
        <v>4366</v>
      </c>
      <c r="J59" s="334">
        <f t="shared" si="6"/>
        <v>77.82531194295899</v>
      </c>
      <c r="K59" s="335">
        <v>1244</v>
      </c>
      <c r="L59" s="335">
        <v>0</v>
      </c>
      <c r="M59" s="335">
        <f t="shared" si="2"/>
        <v>1244</v>
      </c>
      <c r="N59" s="335">
        <v>690</v>
      </c>
      <c r="O59" s="335">
        <v>940</v>
      </c>
      <c r="P59" s="346">
        <f t="shared" si="5"/>
        <v>1630</v>
      </c>
      <c r="Q59" s="100"/>
    </row>
    <row r="60" spans="1:17" ht="13.5" customHeight="1">
      <c r="A60" s="327"/>
      <c r="B60" s="328" t="s">
        <v>773</v>
      </c>
      <c r="C60" s="347">
        <v>7314</v>
      </c>
      <c r="D60" s="348">
        <v>0</v>
      </c>
      <c r="E60" s="349">
        <v>968</v>
      </c>
      <c r="F60" s="349">
        <v>4051</v>
      </c>
      <c r="G60" s="349">
        <v>4966</v>
      </c>
      <c r="H60" s="349">
        <f t="shared" si="3"/>
        <v>5934</v>
      </c>
      <c r="I60" s="349">
        <f t="shared" si="4"/>
        <v>5934</v>
      </c>
      <c r="J60" s="336">
        <f t="shared" si="6"/>
        <v>81.13207547169812</v>
      </c>
      <c r="K60" s="349">
        <v>974</v>
      </c>
      <c r="L60" s="349">
        <v>406</v>
      </c>
      <c r="M60" s="349">
        <f t="shared" si="2"/>
        <v>1380</v>
      </c>
      <c r="N60" s="349">
        <v>540</v>
      </c>
      <c r="O60" s="349">
        <v>1024</v>
      </c>
      <c r="P60" s="350">
        <f t="shared" si="5"/>
        <v>1564</v>
      </c>
      <c r="Q60" s="100"/>
    </row>
    <row r="61" spans="1:17" ht="13.5" customHeight="1">
      <c r="A61" s="100"/>
      <c r="B61" s="331" t="s">
        <v>951</v>
      </c>
      <c r="C61" s="100"/>
      <c r="D61" s="100"/>
      <c r="E61" s="100"/>
      <c r="F61" s="100"/>
      <c r="G61" s="100"/>
      <c r="H61" s="100"/>
      <c r="I61" s="100"/>
      <c r="J61" s="100"/>
      <c r="K61" s="100"/>
      <c r="L61" s="100"/>
      <c r="M61" s="100"/>
      <c r="N61" s="100"/>
      <c r="O61" s="100"/>
      <c r="P61" s="100"/>
      <c r="Q61" s="100"/>
    </row>
    <row r="62" spans="1:17" ht="13.5">
      <c r="A62" s="100"/>
      <c r="B62" s="331" t="s">
        <v>774</v>
      </c>
      <c r="C62" s="100"/>
      <c r="D62" s="100"/>
      <c r="E62" s="100"/>
      <c r="F62" s="100"/>
      <c r="G62" s="100"/>
      <c r="H62" s="100"/>
      <c r="I62" s="100"/>
      <c r="J62" s="100"/>
      <c r="K62" s="100"/>
      <c r="L62" s="100"/>
      <c r="M62" s="100"/>
      <c r="N62" s="100"/>
      <c r="O62" s="100"/>
      <c r="P62" s="100"/>
      <c r="Q62" s="100"/>
    </row>
  </sheetData>
  <mergeCells count="15">
    <mergeCell ref="O4:O5"/>
    <mergeCell ref="B3:B6"/>
    <mergeCell ref="C3:C6"/>
    <mergeCell ref="D3:J3"/>
    <mergeCell ref="K3:M3"/>
    <mergeCell ref="P4:P5"/>
    <mergeCell ref="N3:P3"/>
    <mergeCell ref="D4:D6"/>
    <mergeCell ref="E4:H4"/>
    <mergeCell ref="I4:I5"/>
    <mergeCell ref="J4:J5"/>
    <mergeCell ref="K4:K5"/>
    <mergeCell ref="L4:L5"/>
    <mergeCell ref="M4:M5"/>
    <mergeCell ref="N4:N5"/>
  </mergeCells>
  <printOptions/>
  <pageMargins left="0.16" right="0.16" top="0.83" bottom="0.22" header="0.29" footer="0.16"/>
  <pageSetup fitToHeight="1" fitToWidth="1" horizontalDpi="600" verticalDpi="600" orientation="portrait" paperSize="9" scale="79" r:id="rId1"/>
</worksheet>
</file>

<file path=xl/worksheets/sheet21.xml><?xml version="1.0" encoding="utf-8"?>
<worksheet xmlns="http://schemas.openxmlformats.org/spreadsheetml/2006/main" xmlns:r="http://schemas.openxmlformats.org/officeDocument/2006/relationships">
  <dimension ref="A1:U56"/>
  <sheetViews>
    <sheetView workbookViewId="0" topLeftCell="A1">
      <selection activeCell="A1" sqref="A1"/>
    </sheetView>
  </sheetViews>
  <sheetFormatPr defaultColWidth="9.00390625" defaultRowHeight="13.5"/>
  <cols>
    <col min="1" max="1" width="0.6171875" style="36" customWidth="1"/>
    <col min="2" max="2" width="14.125" style="36" customWidth="1"/>
    <col min="3" max="4" width="8.125" style="36" customWidth="1"/>
    <col min="5" max="5" width="7.625" style="36" customWidth="1"/>
    <col min="6" max="6" width="9.375" style="36" customWidth="1"/>
    <col min="7" max="7" width="7.625" style="36" customWidth="1"/>
    <col min="8" max="8" width="7.125" style="36" customWidth="1"/>
    <col min="9" max="9" width="7.625" style="36" customWidth="1"/>
    <col min="10" max="11" width="8.125" style="36" customWidth="1"/>
    <col min="12" max="16384" width="9.00390625" style="36" customWidth="1"/>
  </cols>
  <sheetData>
    <row r="1" spans="1:3" ht="15" customHeight="1">
      <c r="A1" s="1" t="s">
        <v>14</v>
      </c>
      <c r="B1" s="1"/>
      <c r="C1" s="1"/>
    </row>
    <row r="2" spans="1:21" ht="15" customHeight="1" thickBot="1">
      <c r="A2" s="420" t="s">
        <v>15</v>
      </c>
      <c r="B2" s="50"/>
      <c r="C2" s="50"/>
      <c r="D2" s="50"/>
      <c r="E2" s="50"/>
      <c r="F2" s="50"/>
      <c r="G2" s="50"/>
      <c r="H2" s="50"/>
      <c r="I2" s="50"/>
      <c r="J2" s="50"/>
      <c r="K2" s="102" t="s">
        <v>16</v>
      </c>
      <c r="L2" s="50"/>
      <c r="M2" s="50"/>
      <c r="N2" s="50"/>
      <c r="O2" s="50"/>
      <c r="P2" s="50"/>
      <c r="Q2" s="50"/>
      <c r="U2" s="102"/>
    </row>
    <row r="3" spans="2:11" ht="12.75" thickTop="1">
      <c r="B3" s="682" t="s">
        <v>17</v>
      </c>
      <c r="C3" s="685" t="s">
        <v>18</v>
      </c>
      <c r="D3" s="421"/>
      <c r="E3" s="421"/>
      <c r="F3" s="421"/>
      <c r="G3" s="421"/>
      <c r="H3" s="421"/>
      <c r="I3" s="421"/>
      <c r="J3" s="688" t="s">
        <v>19</v>
      </c>
      <c r="K3" s="689" t="s">
        <v>20</v>
      </c>
    </row>
    <row r="4" spans="2:11" ht="15" customHeight="1">
      <c r="B4" s="683"/>
      <c r="C4" s="686"/>
      <c r="D4" s="692" t="s">
        <v>716</v>
      </c>
      <c r="E4" s="422"/>
      <c r="F4" s="423"/>
      <c r="G4" s="591" t="s">
        <v>21</v>
      </c>
      <c r="H4" s="594" t="s">
        <v>22</v>
      </c>
      <c r="I4" s="694" t="s">
        <v>23</v>
      </c>
      <c r="J4" s="592"/>
      <c r="K4" s="690"/>
    </row>
    <row r="5" spans="2:11" ht="15" customHeight="1">
      <c r="B5" s="684"/>
      <c r="C5" s="687"/>
      <c r="D5" s="691"/>
      <c r="E5" s="39" t="s">
        <v>24</v>
      </c>
      <c r="F5" s="39" t="s">
        <v>25</v>
      </c>
      <c r="G5" s="593"/>
      <c r="H5" s="693"/>
      <c r="I5" s="581"/>
      <c r="J5" s="593"/>
      <c r="K5" s="691"/>
    </row>
    <row r="6" spans="2:11" ht="7.5" customHeight="1">
      <c r="B6" s="50"/>
      <c r="C6" s="104"/>
      <c r="D6" s="424"/>
      <c r="E6" s="424"/>
      <c r="F6" s="424"/>
      <c r="G6" s="424"/>
      <c r="H6" s="424"/>
      <c r="I6" s="101"/>
      <c r="J6" s="424"/>
      <c r="K6" s="50"/>
    </row>
    <row r="7" spans="2:11" ht="15" customHeight="1">
      <c r="B7" s="173" t="s">
        <v>26</v>
      </c>
      <c r="C7" s="425">
        <v>2747</v>
      </c>
      <c r="D7" s="426">
        <v>1035</v>
      </c>
      <c r="E7" s="426">
        <v>96</v>
      </c>
      <c r="F7" s="426">
        <v>939</v>
      </c>
      <c r="G7" s="426">
        <v>1303</v>
      </c>
      <c r="H7" s="426">
        <v>402</v>
      </c>
      <c r="I7" s="271">
        <v>8</v>
      </c>
      <c r="J7" s="426">
        <v>2651</v>
      </c>
      <c r="K7" s="52">
        <v>1189</v>
      </c>
    </row>
    <row r="8" spans="2:11" ht="7.5" customHeight="1">
      <c r="B8" s="427"/>
      <c r="C8" s="104"/>
      <c r="D8" s="424"/>
      <c r="E8" s="424"/>
      <c r="F8" s="424"/>
      <c r="G8" s="424"/>
      <c r="H8" s="424"/>
      <c r="I8" s="101"/>
      <c r="J8" s="424"/>
      <c r="K8" s="50"/>
    </row>
    <row r="9" spans="2:11" ht="15" customHeight="1">
      <c r="B9" s="427" t="s">
        <v>27</v>
      </c>
      <c r="C9" s="104">
        <v>17</v>
      </c>
      <c r="D9" s="424">
        <v>1</v>
      </c>
      <c r="E9" s="424">
        <v>1</v>
      </c>
      <c r="F9" s="424">
        <v>0</v>
      </c>
      <c r="G9" s="424">
        <v>0</v>
      </c>
      <c r="H9" s="424">
        <v>16</v>
      </c>
      <c r="I9" s="101">
        <v>0</v>
      </c>
      <c r="J9" s="424">
        <v>16</v>
      </c>
      <c r="K9" s="50">
        <v>21</v>
      </c>
    </row>
    <row r="10" spans="2:11" ht="15" customHeight="1">
      <c r="B10" s="427" t="s">
        <v>28</v>
      </c>
      <c r="C10" s="104">
        <v>1579</v>
      </c>
      <c r="D10" s="424">
        <v>196</v>
      </c>
      <c r="E10" s="424">
        <v>0</v>
      </c>
      <c r="F10" s="424">
        <v>196</v>
      </c>
      <c r="G10" s="424">
        <v>1200</v>
      </c>
      <c r="H10" s="424">
        <v>181</v>
      </c>
      <c r="I10" s="101">
        <v>2</v>
      </c>
      <c r="J10" s="424">
        <v>1579</v>
      </c>
      <c r="K10" s="50">
        <v>223</v>
      </c>
    </row>
    <row r="11" spans="2:11" ht="15" customHeight="1">
      <c r="B11" s="427" t="s">
        <v>29</v>
      </c>
      <c r="C11" s="104">
        <v>16</v>
      </c>
      <c r="D11" s="424">
        <v>4</v>
      </c>
      <c r="E11" s="424">
        <v>0</v>
      </c>
      <c r="F11" s="424">
        <v>4</v>
      </c>
      <c r="G11" s="424">
        <v>11</v>
      </c>
      <c r="H11" s="424">
        <v>1</v>
      </c>
      <c r="I11" s="101">
        <v>0</v>
      </c>
      <c r="J11" s="424">
        <v>16</v>
      </c>
      <c r="K11" s="50">
        <v>15</v>
      </c>
    </row>
    <row r="12" spans="2:11" ht="15" customHeight="1">
      <c r="B12" s="427" t="s">
        <v>30</v>
      </c>
      <c r="C12" s="104">
        <v>7</v>
      </c>
      <c r="D12" s="424">
        <v>2</v>
      </c>
      <c r="E12" s="424">
        <v>1</v>
      </c>
      <c r="F12" s="424">
        <v>1</v>
      </c>
      <c r="G12" s="424">
        <v>4</v>
      </c>
      <c r="H12" s="424">
        <v>0</v>
      </c>
      <c r="I12" s="101">
        <v>0</v>
      </c>
      <c r="J12" s="424">
        <v>6</v>
      </c>
      <c r="K12" s="50">
        <v>5</v>
      </c>
    </row>
    <row r="13" spans="2:11" ht="15" customHeight="1">
      <c r="B13" s="427" t="s">
        <v>31</v>
      </c>
      <c r="C13" s="104">
        <v>4</v>
      </c>
      <c r="D13" s="424">
        <v>0</v>
      </c>
      <c r="E13" s="424">
        <v>0</v>
      </c>
      <c r="F13" s="424">
        <v>0</v>
      </c>
      <c r="G13" s="424">
        <v>4</v>
      </c>
      <c r="H13" s="424">
        <v>0</v>
      </c>
      <c r="I13" s="101">
        <v>0</v>
      </c>
      <c r="J13" s="424">
        <v>4</v>
      </c>
      <c r="K13" s="50">
        <v>3</v>
      </c>
    </row>
    <row r="14" spans="2:11" ht="15" customHeight="1">
      <c r="B14" s="427" t="s">
        <v>32</v>
      </c>
      <c r="C14" s="104">
        <v>48</v>
      </c>
      <c r="D14" s="424">
        <v>11</v>
      </c>
      <c r="E14" s="424">
        <v>2</v>
      </c>
      <c r="F14" s="424">
        <v>9</v>
      </c>
      <c r="G14" s="424">
        <v>15</v>
      </c>
      <c r="H14" s="424">
        <v>20</v>
      </c>
      <c r="I14" s="101">
        <v>1</v>
      </c>
      <c r="J14" s="424">
        <v>45</v>
      </c>
      <c r="K14" s="50">
        <v>42</v>
      </c>
    </row>
    <row r="15" spans="2:11" ht="15" customHeight="1">
      <c r="B15" s="427" t="s">
        <v>33</v>
      </c>
      <c r="C15" s="104">
        <v>18</v>
      </c>
      <c r="D15" s="424">
        <v>16</v>
      </c>
      <c r="E15" s="424">
        <v>1</v>
      </c>
      <c r="F15" s="424">
        <v>15</v>
      </c>
      <c r="G15" s="424">
        <v>2</v>
      </c>
      <c r="H15" s="424">
        <v>0</v>
      </c>
      <c r="I15" s="101">
        <v>0</v>
      </c>
      <c r="J15" s="424">
        <v>18</v>
      </c>
      <c r="K15" s="50">
        <v>17</v>
      </c>
    </row>
    <row r="16" spans="2:11" ht="15" customHeight="1">
      <c r="B16" s="427" t="s">
        <v>34</v>
      </c>
      <c r="C16" s="104">
        <v>120</v>
      </c>
      <c r="D16" s="424">
        <v>56</v>
      </c>
      <c r="E16" s="424">
        <v>39</v>
      </c>
      <c r="F16" s="424">
        <v>17</v>
      </c>
      <c r="G16" s="424">
        <v>55</v>
      </c>
      <c r="H16" s="424">
        <v>9</v>
      </c>
      <c r="I16" s="101">
        <v>0</v>
      </c>
      <c r="J16" s="424">
        <v>81</v>
      </c>
      <c r="K16" s="50">
        <v>55</v>
      </c>
    </row>
    <row r="17" spans="2:11" ht="15" customHeight="1">
      <c r="B17" s="427" t="s">
        <v>35</v>
      </c>
      <c r="C17" s="104">
        <v>3</v>
      </c>
      <c r="D17" s="424">
        <v>1</v>
      </c>
      <c r="E17" s="424">
        <v>0</v>
      </c>
      <c r="F17" s="424">
        <v>1</v>
      </c>
      <c r="G17" s="424">
        <v>1</v>
      </c>
      <c r="H17" s="424">
        <v>0</v>
      </c>
      <c r="I17" s="101">
        <v>0</v>
      </c>
      <c r="J17" s="424">
        <v>2</v>
      </c>
      <c r="K17" s="50">
        <v>2</v>
      </c>
    </row>
    <row r="18" spans="2:11" ht="15" customHeight="1">
      <c r="B18" s="427" t="s">
        <v>36</v>
      </c>
      <c r="C18" s="104">
        <v>41</v>
      </c>
      <c r="D18" s="424">
        <v>18</v>
      </c>
      <c r="E18" s="424">
        <v>5</v>
      </c>
      <c r="F18" s="424">
        <v>14</v>
      </c>
      <c r="G18" s="424">
        <v>8</v>
      </c>
      <c r="H18" s="424">
        <v>12</v>
      </c>
      <c r="I18" s="101">
        <v>2</v>
      </c>
      <c r="J18" s="424">
        <v>36</v>
      </c>
      <c r="K18" s="50">
        <v>27</v>
      </c>
    </row>
    <row r="19" spans="2:11" ht="15" customHeight="1">
      <c r="B19" s="427" t="s">
        <v>37</v>
      </c>
      <c r="C19" s="104">
        <v>0</v>
      </c>
      <c r="D19" s="424">
        <v>0</v>
      </c>
      <c r="E19" s="428" t="s">
        <v>98</v>
      </c>
      <c r="F19" s="424">
        <v>0</v>
      </c>
      <c r="G19" s="424">
        <v>0</v>
      </c>
      <c r="H19" s="424">
        <v>0</v>
      </c>
      <c r="I19" s="101">
        <v>0</v>
      </c>
      <c r="J19" s="424">
        <v>0</v>
      </c>
      <c r="K19" s="50">
        <v>0</v>
      </c>
    </row>
    <row r="20" spans="2:11" ht="15" customHeight="1">
      <c r="B20" s="427" t="s">
        <v>38</v>
      </c>
      <c r="C20" s="104">
        <v>75</v>
      </c>
      <c r="D20" s="424">
        <v>67</v>
      </c>
      <c r="E20" s="424">
        <v>29</v>
      </c>
      <c r="F20" s="424">
        <v>39</v>
      </c>
      <c r="G20" s="424">
        <v>0</v>
      </c>
      <c r="H20" s="424">
        <v>7</v>
      </c>
      <c r="I20" s="101">
        <v>0</v>
      </c>
      <c r="J20" s="424">
        <v>46</v>
      </c>
      <c r="K20" s="50">
        <v>44</v>
      </c>
    </row>
    <row r="21" spans="2:11" ht="15" customHeight="1">
      <c r="B21" s="427" t="s">
        <v>39</v>
      </c>
      <c r="C21" s="104">
        <v>22</v>
      </c>
      <c r="D21" s="424">
        <v>4</v>
      </c>
      <c r="E21" s="424">
        <v>0</v>
      </c>
      <c r="F21" s="424">
        <v>3</v>
      </c>
      <c r="G21" s="424">
        <v>0</v>
      </c>
      <c r="H21" s="424">
        <v>18</v>
      </c>
      <c r="I21" s="101">
        <v>1</v>
      </c>
      <c r="J21" s="424">
        <v>21</v>
      </c>
      <c r="K21" s="50">
        <v>21</v>
      </c>
    </row>
    <row r="22" spans="2:11" ht="15" customHeight="1">
      <c r="B22" s="427" t="s">
        <v>40</v>
      </c>
      <c r="C22" s="104">
        <v>34</v>
      </c>
      <c r="D22" s="424">
        <v>20</v>
      </c>
      <c r="E22" s="424">
        <v>5</v>
      </c>
      <c r="F22" s="424">
        <v>16</v>
      </c>
      <c r="G22" s="424">
        <v>0</v>
      </c>
      <c r="H22" s="424">
        <v>14</v>
      </c>
      <c r="I22" s="101">
        <v>0</v>
      </c>
      <c r="J22" s="424">
        <v>30</v>
      </c>
      <c r="K22" s="50">
        <v>29</v>
      </c>
    </row>
    <row r="23" spans="2:11" ht="15" customHeight="1">
      <c r="B23" s="427" t="s">
        <v>41</v>
      </c>
      <c r="C23" s="104">
        <v>619</v>
      </c>
      <c r="D23" s="424">
        <v>547</v>
      </c>
      <c r="E23" s="424">
        <v>6</v>
      </c>
      <c r="F23" s="424">
        <v>542</v>
      </c>
      <c r="G23" s="424">
        <v>1</v>
      </c>
      <c r="H23" s="424">
        <v>70</v>
      </c>
      <c r="I23" s="101">
        <v>1</v>
      </c>
      <c r="J23" s="424">
        <v>613</v>
      </c>
      <c r="K23" s="50">
        <v>549</v>
      </c>
    </row>
    <row r="24" spans="2:11" ht="15" customHeight="1">
      <c r="B24" s="427" t="s">
        <v>42</v>
      </c>
      <c r="C24" s="104">
        <v>142</v>
      </c>
      <c r="D24" s="424">
        <v>89</v>
      </c>
      <c r="E24" s="424">
        <v>7</v>
      </c>
      <c r="F24" s="424">
        <v>82</v>
      </c>
      <c r="G24" s="424">
        <v>0</v>
      </c>
      <c r="H24" s="424">
        <v>52</v>
      </c>
      <c r="I24" s="103" t="s">
        <v>98</v>
      </c>
      <c r="J24" s="424">
        <v>135</v>
      </c>
      <c r="K24" s="50">
        <v>134</v>
      </c>
    </row>
    <row r="25" spans="2:11" ht="15" customHeight="1">
      <c r="B25" s="429" t="s">
        <v>43</v>
      </c>
      <c r="C25" s="104">
        <v>2</v>
      </c>
      <c r="D25" s="424">
        <v>0</v>
      </c>
      <c r="E25" s="424">
        <v>0</v>
      </c>
      <c r="F25" s="424">
        <v>0</v>
      </c>
      <c r="G25" s="424">
        <v>1</v>
      </c>
      <c r="H25" s="424">
        <v>0</v>
      </c>
      <c r="I25" s="101">
        <v>0</v>
      </c>
      <c r="J25" s="424">
        <v>2</v>
      </c>
      <c r="K25" s="50">
        <v>1</v>
      </c>
    </row>
    <row r="26" spans="2:11" ht="7.5" customHeight="1" thickBot="1">
      <c r="B26" s="430"/>
      <c r="C26" s="431"/>
      <c r="D26" s="432"/>
      <c r="E26" s="432"/>
      <c r="F26" s="432"/>
      <c r="G26" s="432"/>
      <c r="H26" s="432"/>
      <c r="I26" s="433"/>
      <c r="J26" s="432"/>
      <c r="K26" s="434"/>
    </row>
    <row r="27" s="72" customFormat="1" ht="11.25" thickTop="1">
      <c r="B27" s="72" t="s">
        <v>44</v>
      </c>
    </row>
    <row r="29" spans="1:21" ht="15" customHeight="1" thickBot="1">
      <c r="A29" s="420" t="s">
        <v>45</v>
      </c>
      <c r="B29" s="50"/>
      <c r="C29" s="50"/>
      <c r="D29" s="50"/>
      <c r="E29" s="50"/>
      <c r="F29" s="50"/>
      <c r="G29" s="50"/>
      <c r="H29" s="50"/>
      <c r="I29" s="50"/>
      <c r="J29" s="50"/>
      <c r="K29" s="102" t="s">
        <v>16</v>
      </c>
      <c r="L29" s="50"/>
      <c r="M29" s="50"/>
      <c r="N29" s="50"/>
      <c r="O29" s="50"/>
      <c r="P29" s="50"/>
      <c r="Q29" s="50"/>
      <c r="U29" s="102"/>
    </row>
    <row r="30" spans="2:11" ht="12.75" thickTop="1">
      <c r="B30" s="682" t="s">
        <v>46</v>
      </c>
      <c r="C30" s="685" t="s">
        <v>18</v>
      </c>
      <c r="D30" s="421"/>
      <c r="E30" s="421"/>
      <c r="F30" s="421"/>
      <c r="G30" s="421"/>
      <c r="H30" s="421"/>
      <c r="I30" s="421"/>
      <c r="J30" s="688" t="s">
        <v>19</v>
      </c>
      <c r="K30" s="689" t="s">
        <v>20</v>
      </c>
    </row>
    <row r="31" spans="2:11" ht="15" customHeight="1">
      <c r="B31" s="683"/>
      <c r="C31" s="686"/>
      <c r="D31" s="692" t="s">
        <v>716</v>
      </c>
      <c r="E31" s="422"/>
      <c r="F31" s="423"/>
      <c r="G31" s="591" t="s">
        <v>21</v>
      </c>
      <c r="H31" s="594" t="s">
        <v>47</v>
      </c>
      <c r="I31" s="694" t="s">
        <v>23</v>
      </c>
      <c r="J31" s="592"/>
      <c r="K31" s="690"/>
    </row>
    <row r="32" spans="2:11" ht="15" customHeight="1">
      <c r="B32" s="684"/>
      <c r="C32" s="687"/>
      <c r="D32" s="691"/>
      <c r="E32" s="39" t="s">
        <v>24</v>
      </c>
      <c r="F32" s="39" t="s">
        <v>25</v>
      </c>
      <c r="G32" s="593"/>
      <c r="H32" s="693"/>
      <c r="I32" s="581"/>
      <c r="J32" s="593"/>
      <c r="K32" s="691"/>
    </row>
    <row r="33" spans="2:11" ht="7.5" customHeight="1">
      <c r="B33" s="50"/>
      <c r="C33" s="104"/>
      <c r="D33" s="424"/>
      <c r="E33" s="424"/>
      <c r="F33" s="424"/>
      <c r="G33" s="424"/>
      <c r="H33" s="424"/>
      <c r="I33" s="101"/>
      <c r="J33" s="424"/>
      <c r="K33" s="50"/>
    </row>
    <row r="34" spans="2:11" ht="15" customHeight="1">
      <c r="B34" s="173" t="s">
        <v>26</v>
      </c>
      <c r="C34" s="425">
        <v>2747</v>
      </c>
      <c r="D34" s="426">
        <v>1035</v>
      </c>
      <c r="E34" s="426">
        <v>96</v>
      </c>
      <c r="F34" s="426">
        <v>939</v>
      </c>
      <c r="G34" s="426">
        <v>1303</v>
      </c>
      <c r="H34" s="426">
        <v>402</v>
      </c>
      <c r="I34" s="271">
        <v>8</v>
      </c>
      <c r="J34" s="426">
        <v>2651</v>
      </c>
      <c r="K34" s="52">
        <v>1189</v>
      </c>
    </row>
    <row r="35" spans="2:11" ht="7.5" customHeight="1">
      <c r="B35" s="427"/>
      <c r="C35" s="104"/>
      <c r="D35" s="424"/>
      <c r="E35" s="424"/>
      <c r="F35" s="424"/>
      <c r="G35" s="424"/>
      <c r="H35" s="424"/>
      <c r="I35" s="101"/>
      <c r="J35" s="424"/>
      <c r="K35" s="50"/>
    </row>
    <row r="36" spans="2:11" ht="15" customHeight="1">
      <c r="B36" s="427" t="s">
        <v>48</v>
      </c>
      <c r="C36" s="104">
        <v>441</v>
      </c>
      <c r="D36" s="424">
        <v>153</v>
      </c>
      <c r="E36" s="428" t="s">
        <v>49</v>
      </c>
      <c r="F36" s="424">
        <v>153</v>
      </c>
      <c r="G36" s="424">
        <v>243</v>
      </c>
      <c r="H36" s="424">
        <v>43</v>
      </c>
      <c r="I36" s="101">
        <v>2</v>
      </c>
      <c r="J36" s="424">
        <v>441</v>
      </c>
      <c r="K36" s="50">
        <v>45</v>
      </c>
    </row>
    <row r="37" spans="2:11" ht="15" customHeight="1">
      <c r="B37" s="427" t="s">
        <v>50</v>
      </c>
      <c r="C37" s="104">
        <v>753</v>
      </c>
      <c r="D37" s="424">
        <v>576</v>
      </c>
      <c r="E37" s="424">
        <v>6</v>
      </c>
      <c r="F37" s="424">
        <v>570</v>
      </c>
      <c r="G37" s="424">
        <v>63</v>
      </c>
      <c r="H37" s="424">
        <v>112</v>
      </c>
      <c r="I37" s="101">
        <v>2</v>
      </c>
      <c r="J37" s="424">
        <v>747</v>
      </c>
      <c r="K37" s="50">
        <v>664</v>
      </c>
    </row>
    <row r="38" spans="2:11" ht="15" customHeight="1">
      <c r="B38" s="427" t="s">
        <v>51</v>
      </c>
      <c r="C38" s="104">
        <v>848</v>
      </c>
      <c r="D38" s="424">
        <v>197</v>
      </c>
      <c r="E38" s="424">
        <v>82</v>
      </c>
      <c r="F38" s="424">
        <v>115</v>
      </c>
      <c r="G38" s="424">
        <v>495</v>
      </c>
      <c r="H38" s="424">
        <v>154</v>
      </c>
      <c r="I38" s="101">
        <v>3</v>
      </c>
      <c r="J38" s="424">
        <v>766</v>
      </c>
      <c r="K38" s="50">
        <v>285</v>
      </c>
    </row>
    <row r="39" spans="2:11" ht="15" customHeight="1">
      <c r="B39" s="427" t="s">
        <v>52</v>
      </c>
      <c r="C39" s="104">
        <v>677</v>
      </c>
      <c r="D39" s="424">
        <v>104</v>
      </c>
      <c r="E39" s="424">
        <v>8</v>
      </c>
      <c r="F39" s="424">
        <v>96</v>
      </c>
      <c r="G39" s="424">
        <v>486</v>
      </c>
      <c r="H39" s="424">
        <v>88</v>
      </c>
      <c r="I39" s="101">
        <v>0</v>
      </c>
      <c r="J39" s="424">
        <v>670</v>
      </c>
      <c r="K39" s="50">
        <v>175</v>
      </c>
    </row>
    <row r="40" spans="2:11" ht="15" customHeight="1">
      <c r="B40" s="427" t="s">
        <v>53</v>
      </c>
      <c r="C40" s="104">
        <v>1</v>
      </c>
      <c r="D40" s="424">
        <v>1</v>
      </c>
      <c r="E40" s="424">
        <v>0</v>
      </c>
      <c r="F40" s="424">
        <v>1</v>
      </c>
      <c r="G40" s="424">
        <v>0</v>
      </c>
      <c r="H40" s="424">
        <v>0</v>
      </c>
      <c r="I40" s="103" t="s">
        <v>54</v>
      </c>
      <c r="J40" s="424">
        <v>1</v>
      </c>
      <c r="K40" s="50">
        <v>1</v>
      </c>
    </row>
    <row r="41" spans="2:11" ht="15" customHeight="1">
      <c r="B41" s="427" t="s">
        <v>55</v>
      </c>
      <c r="C41" s="104">
        <v>6</v>
      </c>
      <c r="D41" s="424">
        <v>3</v>
      </c>
      <c r="E41" s="424">
        <v>0</v>
      </c>
      <c r="F41" s="424">
        <v>2</v>
      </c>
      <c r="G41" s="424">
        <v>2</v>
      </c>
      <c r="H41" s="424">
        <v>2</v>
      </c>
      <c r="I41" s="101">
        <v>0</v>
      </c>
      <c r="J41" s="424">
        <v>6</v>
      </c>
      <c r="K41" s="50">
        <v>6</v>
      </c>
    </row>
    <row r="42" spans="2:11" ht="15" customHeight="1">
      <c r="B42" s="427" t="s">
        <v>56</v>
      </c>
      <c r="C42" s="104">
        <v>20</v>
      </c>
      <c r="D42" s="424">
        <v>2</v>
      </c>
      <c r="E42" s="424">
        <v>0</v>
      </c>
      <c r="F42" s="424">
        <v>2</v>
      </c>
      <c r="G42" s="424">
        <v>14</v>
      </c>
      <c r="H42" s="424">
        <v>3</v>
      </c>
      <c r="I42" s="101">
        <v>0</v>
      </c>
      <c r="J42" s="424">
        <v>19</v>
      </c>
      <c r="K42" s="50">
        <v>13</v>
      </c>
    </row>
    <row r="43" spans="2:11" ht="7.5" customHeight="1" thickBot="1">
      <c r="B43" s="430"/>
      <c r="C43" s="431"/>
      <c r="D43" s="432"/>
      <c r="E43" s="432"/>
      <c r="F43" s="432"/>
      <c r="G43" s="432"/>
      <c r="H43" s="432"/>
      <c r="I43" s="433"/>
      <c r="J43" s="432"/>
      <c r="K43" s="434"/>
    </row>
    <row r="44" ht="12.75" thickTop="1"/>
    <row r="45" spans="1:21" ht="15" customHeight="1" thickBot="1">
      <c r="A45" s="420" t="s">
        <v>57</v>
      </c>
      <c r="B45" s="50"/>
      <c r="C45" s="50"/>
      <c r="D45" s="50"/>
      <c r="E45" s="50"/>
      <c r="F45" s="50"/>
      <c r="G45" s="50"/>
      <c r="H45" s="50"/>
      <c r="I45" s="50"/>
      <c r="J45" s="50"/>
      <c r="K45" s="102" t="s">
        <v>16</v>
      </c>
      <c r="L45" s="50"/>
      <c r="M45" s="50"/>
      <c r="N45" s="50"/>
      <c r="O45" s="50"/>
      <c r="P45" s="50"/>
      <c r="Q45" s="50"/>
      <c r="U45" s="102"/>
    </row>
    <row r="46" spans="2:11" ht="12.75" thickTop="1">
      <c r="B46" s="682" t="s">
        <v>58</v>
      </c>
      <c r="C46" s="685" t="s">
        <v>18</v>
      </c>
      <c r="D46" s="421"/>
      <c r="E46" s="421"/>
      <c r="F46" s="421"/>
      <c r="G46" s="421"/>
      <c r="H46" s="421"/>
      <c r="I46" s="421"/>
      <c r="J46" s="688" t="s">
        <v>19</v>
      </c>
      <c r="K46" s="689" t="s">
        <v>20</v>
      </c>
    </row>
    <row r="47" spans="2:11" ht="15" customHeight="1">
      <c r="B47" s="683"/>
      <c r="C47" s="686"/>
      <c r="D47" s="692" t="s">
        <v>716</v>
      </c>
      <c r="E47" s="422"/>
      <c r="F47" s="423"/>
      <c r="G47" s="591" t="s">
        <v>21</v>
      </c>
      <c r="H47" s="594" t="s">
        <v>22</v>
      </c>
      <c r="I47" s="694" t="s">
        <v>23</v>
      </c>
      <c r="J47" s="592"/>
      <c r="K47" s="690"/>
    </row>
    <row r="48" spans="2:11" ht="15" customHeight="1">
      <c r="B48" s="684"/>
      <c r="C48" s="687"/>
      <c r="D48" s="691"/>
      <c r="E48" s="39" t="s">
        <v>24</v>
      </c>
      <c r="F48" s="39" t="s">
        <v>25</v>
      </c>
      <c r="G48" s="593"/>
      <c r="H48" s="693"/>
      <c r="I48" s="581"/>
      <c r="J48" s="593"/>
      <c r="K48" s="691"/>
    </row>
    <row r="49" spans="2:11" ht="7.5" customHeight="1">
      <c r="B49" s="50"/>
      <c r="C49" s="104"/>
      <c r="D49" s="424"/>
      <c r="E49" s="424"/>
      <c r="F49" s="424"/>
      <c r="G49" s="424"/>
      <c r="H49" s="424"/>
      <c r="I49" s="101"/>
      <c r="J49" s="424"/>
      <c r="K49" s="50"/>
    </row>
    <row r="50" spans="2:11" ht="15" customHeight="1">
      <c r="B50" s="173" t="s">
        <v>26</v>
      </c>
      <c r="C50" s="425">
        <v>2747</v>
      </c>
      <c r="D50" s="426">
        <v>1035</v>
      </c>
      <c r="E50" s="426">
        <v>96</v>
      </c>
      <c r="F50" s="426">
        <v>939</v>
      </c>
      <c r="G50" s="426">
        <v>1303</v>
      </c>
      <c r="H50" s="426">
        <v>402</v>
      </c>
      <c r="I50" s="271">
        <v>8</v>
      </c>
      <c r="J50" s="426">
        <v>2651</v>
      </c>
      <c r="K50" s="52">
        <v>1189</v>
      </c>
    </row>
    <row r="51" spans="2:11" ht="7.5" customHeight="1">
      <c r="B51" s="427"/>
      <c r="C51" s="104"/>
      <c r="D51" s="424"/>
      <c r="E51" s="424"/>
      <c r="F51" s="424"/>
      <c r="G51" s="424"/>
      <c r="H51" s="424"/>
      <c r="I51" s="101"/>
      <c r="J51" s="424"/>
      <c r="K51" s="50"/>
    </row>
    <row r="52" spans="2:11" ht="15" customHeight="1">
      <c r="B52" s="427" t="s">
        <v>71</v>
      </c>
      <c r="C52" s="104">
        <v>1161</v>
      </c>
      <c r="D52" s="424">
        <v>315</v>
      </c>
      <c r="E52" s="428">
        <v>26</v>
      </c>
      <c r="F52" s="424">
        <v>290</v>
      </c>
      <c r="G52" s="424">
        <v>648</v>
      </c>
      <c r="H52" s="424">
        <v>163</v>
      </c>
      <c r="I52" s="101">
        <v>3</v>
      </c>
      <c r="J52" s="424">
        <v>1134</v>
      </c>
      <c r="K52" s="50">
        <v>476</v>
      </c>
    </row>
    <row r="53" spans="2:11" ht="15" customHeight="1">
      <c r="B53" s="427" t="s">
        <v>72</v>
      </c>
      <c r="C53" s="104">
        <v>205</v>
      </c>
      <c r="D53" s="424">
        <v>104</v>
      </c>
      <c r="E53" s="424">
        <v>11</v>
      </c>
      <c r="F53" s="424">
        <v>93</v>
      </c>
      <c r="G53" s="424">
        <v>92</v>
      </c>
      <c r="H53" s="424">
        <v>26</v>
      </c>
      <c r="I53" s="101">
        <v>1</v>
      </c>
      <c r="J53" s="424">
        <v>194</v>
      </c>
      <c r="K53" s="50">
        <v>72</v>
      </c>
    </row>
    <row r="54" spans="2:11" ht="15" customHeight="1">
      <c r="B54" s="427" t="s">
        <v>73</v>
      </c>
      <c r="C54" s="104">
        <v>519</v>
      </c>
      <c r="D54" s="424">
        <v>130</v>
      </c>
      <c r="E54" s="424">
        <v>12</v>
      </c>
      <c r="F54" s="424">
        <v>118</v>
      </c>
      <c r="G54" s="424">
        <v>286</v>
      </c>
      <c r="H54" s="424">
        <v>65</v>
      </c>
      <c r="I54" s="101">
        <v>1</v>
      </c>
      <c r="J54" s="424">
        <v>510</v>
      </c>
      <c r="K54" s="50">
        <v>218</v>
      </c>
    </row>
    <row r="55" spans="2:11" ht="15" customHeight="1">
      <c r="B55" s="427" t="s">
        <v>74</v>
      </c>
      <c r="C55" s="104">
        <v>861</v>
      </c>
      <c r="D55" s="424">
        <v>486</v>
      </c>
      <c r="E55" s="424">
        <v>48</v>
      </c>
      <c r="F55" s="424">
        <v>438</v>
      </c>
      <c r="G55" s="424">
        <v>277</v>
      </c>
      <c r="H55" s="424">
        <v>146</v>
      </c>
      <c r="I55" s="101">
        <v>3</v>
      </c>
      <c r="J55" s="424">
        <v>812</v>
      </c>
      <c r="K55" s="50">
        <v>422</v>
      </c>
    </row>
    <row r="56" spans="2:11" ht="7.5" customHeight="1" thickBot="1">
      <c r="B56" s="430"/>
      <c r="C56" s="431"/>
      <c r="D56" s="432"/>
      <c r="E56" s="432"/>
      <c r="F56" s="432"/>
      <c r="G56" s="432"/>
      <c r="H56" s="432"/>
      <c r="I56" s="433"/>
      <c r="J56" s="432"/>
      <c r="K56" s="434"/>
    </row>
    <row r="57" ht="12.75" thickTop="1"/>
  </sheetData>
  <mergeCells count="24">
    <mergeCell ref="B3:B5"/>
    <mergeCell ref="C3:C5"/>
    <mergeCell ref="J3:J5"/>
    <mergeCell ref="K3:K5"/>
    <mergeCell ref="D4:D5"/>
    <mergeCell ref="G4:G5"/>
    <mergeCell ref="H4:H5"/>
    <mergeCell ref="I4:I5"/>
    <mergeCell ref="B30:B32"/>
    <mergeCell ref="C30:C32"/>
    <mergeCell ref="J30:J32"/>
    <mergeCell ref="K30:K32"/>
    <mergeCell ref="D31:D32"/>
    <mergeCell ref="G31:G32"/>
    <mergeCell ref="H31:H32"/>
    <mergeCell ref="I31:I32"/>
    <mergeCell ref="B46:B48"/>
    <mergeCell ref="C46:C48"/>
    <mergeCell ref="J46:J48"/>
    <mergeCell ref="K46:K48"/>
    <mergeCell ref="D47:D48"/>
    <mergeCell ref="G47:G48"/>
    <mergeCell ref="H47:H48"/>
    <mergeCell ref="I47:I48"/>
  </mergeCells>
  <printOptions/>
  <pageMargins left="0.75" right="0.75" top="1" bottom="1" header="0.512" footer="0.51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B2:O11"/>
  <sheetViews>
    <sheetView workbookViewId="0" topLeftCell="A1">
      <selection activeCell="A1" sqref="A1"/>
    </sheetView>
  </sheetViews>
  <sheetFormatPr defaultColWidth="9.00390625" defaultRowHeight="13.5"/>
  <cols>
    <col min="1" max="1" width="2.625" style="169" customWidth="1"/>
    <col min="2" max="2" width="10.625" style="169" customWidth="1"/>
    <col min="3" max="9" width="6.375" style="169" customWidth="1"/>
    <col min="10" max="10" width="7.625" style="169" customWidth="1"/>
    <col min="11" max="15" width="6.375" style="169" customWidth="1"/>
    <col min="16" max="16384" width="9.00390625" style="169" customWidth="1"/>
  </cols>
  <sheetData>
    <row r="1" ht="15" customHeight="1"/>
    <row r="2" ht="21.75" customHeight="1">
      <c r="B2" s="194" t="s">
        <v>799</v>
      </c>
    </row>
    <row r="3" spans="2:15" ht="21.75" customHeight="1">
      <c r="B3" s="360" t="s">
        <v>800</v>
      </c>
      <c r="C3" s="360"/>
      <c r="D3" s="360"/>
      <c r="E3" s="360"/>
      <c r="F3" s="360"/>
      <c r="G3" s="360"/>
      <c r="H3" s="360"/>
      <c r="I3" s="360"/>
      <c r="J3" s="360"/>
      <c r="K3" s="360"/>
      <c r="L3" s="360"/>
      <c r="M3" s="360"/>
      <c r="N3" s="360"/>
      <c r="O3" s="360"/>
    </row>
    <row r="4" spans="2:15" ht="21.75" customHeight="1">
      <c r="B4" s="702" t="s">
        <v>801</v>
      </c>
      <c r="C4" s="361" t="s">
        <v>802</v>
      </c>
      <c r="D4" s="361"/>
      <c r="E4" s="361"/>
      <c r="F4" s="361"/>
      <c r="G4" s="361"/>
      <c r="H4" s="362"/>
      <c r="I4" s="361" t="s">
        <v>803</v>
      </c>
      <c r="J4" s="361"/>
      <c r="K4" s="361"/>
      <c r="L4" s="361"/>
      <c r="M4" s="361"/>
      <c r="N4" s="361"/>
      <c r="O4" s="363"/>
    </row>
    <row r="5" spans="2:15" ht="21.75" customHeight="1">
      <c r="B5" s="703"/>
      <c r="C5" s="705" t="s">
        <v>152</v>
      </c>
      <c r="D5" s="698" t="s">
        <v>804</v>
      </c>
      <c r="E5" s="361" t="s">
        <v>805</v>
      </c>
      <c r="F5" s="361"/>
      <c r="G5" s="362"/>
      <c r="H5" s="698" t="s">
        <v>806</v>
      </c>
      <c r="I5" s="695" t="s">
        <v>152</v>
      </c>
      <c r="J5" s="698" t="s">
        <v>807</v>
      </c>
      <c r="K5" s="361" t="s">
        <v>808</v>
      </c>
      <c r="L5" s="361"/>
      <c r="M5" s="362"/>
      <c r="N5" s="698" t="s">
        <v>809</v>
      </c>
      <c r="O5" s="699" t="s">
        <v>135</v>
      </c>
    </row>
    <row r="6" spans="2:15" ht="21.75" customHeight="1">
      <c r="B6" s="703"/>
      <c r="C6" s="706"/>
      <c r="D6" s="696"/>
      <c r="E6" s="695" t="s">
        <v>152</v>
      </c>
      <c r="F6" s="698" t="s">
        <v>817</v>
      </c>
      <c r="G6" s="708" t="s">
        <v>810</v>
      </c>
      <c r="H6" s="696"/>
      <c r="I6" s="696"/>
      <c r="J6" s="696"/>
      <c r="K6" s="695" t="s">
        <v>152</v>
      </c>
      <c r="L6" s="695" t="s">
        <v>811</v>
      </c>
      <c r="M6" s="698" t="s">
        <v>812</v>
      </c>
      <c r="N6" s="696"/>
      <c r="O6" s="700"/>
    </row>
    <row r="7" spans="2:15" ht="21.75" customHeight="1">
      <c r="B7" s="704"/>
      <c r="C7" s="707"/>
      <c r="D7" s="697"/>
      <c r="E7" s="697"/>
      <c r="F7" s="697"/>
      <c r="G7" s="709"/>
      <c r="H7" s="697"/>
      <c r="I7" s="697"/>
      <c r="J7" s="697"/>
      <c r="K7" s="697"/>
      <c r="L7" s="697"/>
      <c r="M7" s="697"/>
      <c r="N7" s="697"/>
      <c r="O7" s="701"/>
    </row>
    <row r="8" spans="2:15" ht="21.75" customHeight="1">
      <c r="B8" s="364" t="s">
        <v>813</v>
      </c>
      <c r="C8" s="365">
        <v>905</v>
      </c>
      <c r="D8" s="365">
        <v>879</v>
      </c>
      <c r="E8" s="365">
        <v>12</v>
      </c>
      <c r="F8" s="365">
        <v>7</v>
      </c>
      <c r="G8" s="365">
        <v>5</v>
      </c>
      <c r="H8" s="365">
        <v>14</v>
      </c>
      <c r="I8" s="365">
        <v>905</v>
      </c>
      <c r="J8" s="365">
        <v>860</v>
      </c>
      <c r="K8" s="365">
        <v>5</v>
      </c>
      <c r="L8" s="366">
        <v>2</v>
      </c>
      <c r="M8" s="366">
        <v>3</v>
      </c>
      <c r="N8" s="365">
        <v>19</v>
      </c>
      <c r="O8" s="367">
        <v>21</v>
      </c>
    </row>
    <row r="9" spans="2:15" ht="21.75" customHeight="1">
      <c r="B9" s="364" t="s">
        <v>814</v>
      </c>
      <c r="C9" s="365">
        <v>899</v>
      </c>
      <c r="D9" s="365">
        <v>859</v>
      </c>
      <c r="E9" s="365">
        <v>25</v>
      </c>
      <c r="F9" s="365">
        <v>8</v>
      </c>
      <c r="G9" s="365">
        <v>17</v>
      </c>
      <c r="H9" s="365">
        <v>15</v>
      </c>
      <c r="I9" s="365">
        <v>899</v>
      </c>
      <c r="J9" s="365">
        <v>817</v>
      </c>
      <c r="K9" s="365">
        <v>31</v>
      </c>
      <c r="L9" s="366">
        <v>7</v>
      </c>
      <c r="M9" s="366">
        <v>24</v>
      </c>
      <c r="N9" s="365">
        <v>17</v>
      </c>
      <c r="O9" s="367">
        <v>34</v>
      </c>
    </row>
    <row r="10" spans="2:15" ht="21.75" customHeight="1">
      <c r="B10" s="170" t="s">
        <v>815</v>
      </c>
      <c r="C10" s="368">
        <v>998</v>
      </c>
      <c r="D10" s="369">
        <v>963</v>
      </c>
      <c r="E10" s="369">
        <v>23</v>
      </c>
      <c r="F10" s="369">
        <v>7</v>
      </c>
      <c r="G10" s="369">
        <v>16</v>
      </c>
      <c r="H10" s="369">
        <v>12</v>
      </c>
      <c r="I10" s="369">
        <v>998</v>
      </c>
      <c r="J10" s="369">
        <v>928</v>
      </c>
      <c r="K10" s="369">
        <v>28</v>
      </c>
      <c r="L10" s="369">
        <v>4</v>
      </c>
      <c r="M10" s="369">
        <v>24</v>
      </c>
      <c r="N10" s="369">
        <v>14</v>
      </c>
      <c r="O10" s="370">
        <v>28</v>
      </c>
    </row>
    <row r="11" ht="21.75" customHeight="1">
      <c r="B11" s="169" t="s">
        <v>816</v>
      </c>
    </row>
  </sheetData>
  <mergeCells count="14">
    <mergeCell ref="B4:B7"/>
    <mergeCell ref="C5:C7"/>
    <mergeCell ref="D5:D7"/>
    <mergeCell ref="H5:H7"/>
    <mergeCell ref="E6:E7"/>
    <mergeCell ref="F6:F7"/>
    <mergeCell ref="G6:G7"/>
    <mergeCell ref="I5:I7"/>
    <mergeCell ref="J5:J7"/>
    <mergeCell ref="N5:N7"/>
    <mergeCell ref="O5:O7"/>
    <mergeCell ref="K6:K7"/>
    <mergeCell ref="L6:L7"/>
    <mergeCell ref="M6:M7"/>
  </mergeCells>
  <printOptions/>
  <pageMargins left="0.16" right="0.18" top="1" bottom="1" header="0.512" footer="0.51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B2:L7"/>
  <sheetViews>
    <sheetView workbookViewId="0" topLeftCell="A1">
      <selection activeCell="A1" sqref="A1"/>
    </sheetView>
  </sheetViews>
  <sheetFormatPr defaultColWidth="9.00390625" defaultRowHeight="15" customHeight="1"/>
  <cols>
    <col min="1" max="1" width="2.625" style="145" customWidth="1"/>
    <col min="2" max="2" width="10.625" style="145" customWidth="1"/>
    <col min="3" max="11" width="7.625" style="145" customWidth="1"/>
    <col min="12" max="12" width="10.625" style="145" customWidth="1"/>
    <col min="13" max="16384" width="9.00390625" style="145" customWidth="1"/>
  </cols>
  <sheetData>
    <row r="2" spans="2:12" ht="15" customHeight="1">
      <c r="B2" s="352" t="s">
        <v>818</v>
      </c>
      <c r="C2" s="352"/>
      <c r="D2" s="352"/>
      <c r="E2" s="352"/>
      <c r="F2" s="352"/>
      <c r="G2" s="352"/>
      <c r="H2" s="352"/>
      <c r="I2" s="352"/>
      <c r="J2" s="352"/>
      <c r="K2" s="352"/>
      <c r="L2" s="352"/>
    </row>
    <row r="3" spans="2:12" ht="15" customHeight="1">
      <c r="B3" s="710" t="s">
        <v>801</v>
      </c>
      <c r="C3" s="712" t="s">
        <v>152</v>
      </c>
      <c r="D3" s="353" t="s">
        <v>819</v>
      </c>
      <c r="E3" s="353"/>
      <c r="F3" s="353"/>
      <c r="G3" s="353"/>
      <c r="H3" s="353"/>
      <c r="I3" s="353"/>
      <c r="J3" s="353"/>
      <c r="K3" s="354"/>
      <c r="L3" s="714" t="s">
        <v>820</v>
      </c>
    </row>
    <row r="4" spans="2:12" ht="15" customHeight="1">
      <c r="B4" s="711"/>
      <c r="C4" s="713"/>
      <c r="D4" s="371" t="s">
        <v>152</v>
      </c>
      <c r="E4" s="371" t="s">
        <v>821</v>
      </c>
      <c r="F4" s="371" t="s">
        <v>822</v>
      </c>
      <c r="G4" s="371" t="s">
        <v>823</v>
      </c>
      <c r="H4" s="371" t="s">
        <v>824</v>
      </c>
      <c r="I4" s="371" t="s">
        <v>825</v>
      </c>
      <c r="J4" s="371" t="s">
        <v>826</v>
      </c>
      <c r="K4" s="371" t="s">
        <v>827</v>
      </c>
      <c r="L4" s="715"/>
    </row>
    <row r="5" spans="2:12" ht="15" customHeight="1">
      <c r="B5" s="372" t="s">
        <v>828</v>
      </c>
      <c r="C5" s="373">
        <v>891</v>
      </c>
      <c r="D5" s="356">
        <v>681</v>
      </c>
      <c r="E5" s="356">
        <v>295</v>
      </c>
      <c r="F5" s="356">
        <v>129</v>
      </c>
      <c r="G5" s="356">
        <v>3</v>
      </c>
      <c r="H5" s="356">
        <v>100</v>
      </c>
      <c r="I5" s="356">
        <v>4</v>
      </c>
      <c r="J5" s="357" t="s">
        <v>98</v>
      </c>
      <c r="K5" s="356">
        <v>150</v>
      </c>
      <c r="L5" s="358">
        <v>210</v>
      </c>
    </row>
    <row r="6" spans="2:12" ht="15" customHeight="1">
      <c r="B6" s="355" t="s">
        <v>814</v>
      </c>
      <c r="C6" s="373">
        <v>884</v>
      </c>
      <c r="D6" s="356">
        <v>663</v>
      </c>
      <c r="E6" s="356">
        <v>314</v>
      </c>
      <c r="F6" s="356">
        <v>118</v>
      </c>
      <c r="G6" s="357">
        <v>4</v>
      </c>
      <c r="H6" s="356">
        <v>90</v>
      </c>
      <c r="I6" s="356">
        <v>4</v>
      </c>
      <c r="J6" s="357">
        <v>1</v>
      </c>
      <c r="K6" s="356">
        <v>132</v>
      </c>
      <c r="L6" s="358">
        <v>221</v>
      </c>
    </row>
    <row r="7" spans="2:12" ht="15" customHeight="1">
      <c r="B7" s="147" t="s">
        <v>815</v>
      </c>
      <c r="C7" s="359">
        <v>986</v>
      </c>
      <c r="D7" s="374">
        <v>678</v>
      </c>
      <c r="E7" s="374">
        <v>266</v>
      </c>
      <c r="F7" s="374">
        <v>150</v>
      </c>
      <c r="G7" s="375">
        <v>3</v>
      </c>
      <c r="H7" s="374">
        <v>107</v>
      </c>
      <c r="I7" s="374">
        <v>6</v>
      </c>
      <c r="J7" s="375" t="s">
        <v>829</v>
      </c>
      <c r="K7" s="374">
        <v>146</v>
      </c>
      <c r="L7" s="376">
        <v>308</v>
      </c>
    </row>
  </sheetData>
  <mergeCells count="3">
    <mergeCell ref="B3:B4"/>
    <mergeCell ref="C3:C4"/>
    <mergeCell ref="L3:L4"/>
  </mergeCells>
  <printOptions/>
  <pageMargins left="0.75" right="0.2" top="1" bottom="1" header="0.512" footer="0.51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B2:M7"/>
  <sheetViews>
    <sheetView workbookViewId="0" topLeftCell="A1">
      <selection activeCell="A1" sqref="A1"/>
    </sheetView>
  </sheetViews>
  <sheetFormatPr defaultColWidth="9.00390625" defaultRowHeight="15" customHeight="1"/>
  <cols>
    <col min="1" max="1" width="2.125" style="143" customWidth="1"/>
    <col min="2" max="2" width="10.625" style="143" customWidth="1"/>
    <col min="3" max="4" width="6.125" style="143" customWidth="1"/>
    <col min="5" max="7" width="7.625" style="143" customWidth="1"/>
    <col min="8" max="8" width="9.125" style="143" customWidth="1"/>
    <col min="9" max="11" width="7.625" style="143" customWidth="1"/>
    <col min="12" max="12" width="7.125" style="143" customWidth="1"/>
    <col min="13" max="13" width="10.625" style="143" customWidth="1"/>
    <col min="14" max="16384" width="9.00390625" style="143" customWidth="1"/>
  </cols>
  <sheetData>
    <row r="2" spans="2:13" ht="24" customHeight="1">
      <c r="B2" s="144" t="s">
        <v>830</v>
      </c>
      <c r="C2" s="144"/>
      <c r="D2" s="144"/>
      <c r="E2" s="144"/>
      <c r="F2" s="144"/>
      <c r="G2" s="144"/>
      <c r="H2" s="144"/>
      <c r="I2" s="144"/>
      <c r="J2" s="144"/>
      <c r="K2" s="144"/>
      <c r="L2" s="144"/>
      <c r="M2" s="144"/>
    </row>
    <row r="3" spans="2:13" ht="24" customHeight="1">
      <c r="B3" s="710" t="s">
        <v>801</v>
      </c>
      <c r="C3" s="712" t="s">
        <v>152</v>
      </c>
      <c r="D3" s="353" t="s">
        <v>831</v>
      </c>
      <c r="E3" s="353"/>
      <c r="F3" s="353"/>
      <c r="G3" s="353"/>
      <c r="H3" s="353"/>
      <c r="I3" s="353"/>
      <c r="J3" s="353"/>
      <c r="K3" s="353"/>
      <c r="L3" s="354"/>
      <c r="M3" s="714" t="s">
        <v>832</v>
      </c>
    </row>
    <row r="4" spans="2:13" ht="24" customHeight="1">
      <c r="B4" s="711"/>
      <c r="C4" s="713"/>
      <c r="D4" s="371" t="s">
        <v>152</v>
      </c>
      <c r="E4" s="371" t="s">
        <v>833</v>
      </c>
      <c r="F4" s="377" t="s">
        <v>834</v>
      </c>
      <c r="G4" s="371" t="s">
        <v>835</v>
      </c>
      <c r="H4" s="371" t="s">
        <v>836</v>
      </c>
      <c r="I4" s="371" t="s">
        <v>837</v>
      </c>
      <c r="J4" s="377" t="s">
        <v>838</v>
      </c>
      <c r="K4" s="371" t="s">
        <v>839</v>
      </c>
      <c r="L4" s="371" t="s">
        <v>135</v>
      </c>
      <c r="M4" s="716"/>
    </row>
    <row r="5" spans="2:13" ht="24" customHeight="1">
      <c r="B5" s="372" t="s">
        <v>813</v>
      </c>
      <c r="C5" s="373">
        <v>681</v>
      </c>
      <c r="D5" s="356">
        <v>558</v>
      </c>
      <c r="E5" s="356">
        <v>256</v>
      </c>
      <c r="F5" s="356">
        <v>20</v>
      </c>
      <c r="G5" s="356">
        <v>21</v>
      </c>
      <c r="H5" s="356">
        <v>43</v>
      </c>
      <c r="I5" s="356">
        <v>27</v>
      </c>
      <c r="J5" s="356">
        <v>8</v>
      </c>
      <c r="K5" s="356">
        <v>80</v>
      </c>
      <c r="L5" s="356">
        <v>103</v>
      </c>
      <c r="M5" s="358">
        <v>123</v>
      </c>
    </row>
    <row r="6" spans="2:13" ht="24" customHeight="1">
      <c r="B6" s="355" t="s">
        <v>814</v>
      </c>
      <c r="C6" s="356">
        <v>663</v>
      </c>
      <c r="D6" s="356">
        <v>525</v>
      </c>
      <c r="E6" s="356">
        <v>257</v>
      </c>
      <c r="F6" s="356">
        <v>11</v>
      </c>
      <c r="G6" s="356">
        <v>21</v>
      </c>
      <c r="H6" s="356">
        <v>40</v>
      </c>
      <c r="I6" s="356">
        <v>16</v>
      </c>
      <c r="J6" s="356">
        <v>16</v>
      </c>
      <c r="K6" s="356">
        <v>56</v>
      </c>
      <c r="L6" s="356">
        <v>114</v>
      </c>
      <c r="M6" s="358">
        <v>138</v>
      </c>
    </row>
    <row r="7" spans="2:13" ht="24" customHeight="1">
      <c r="B7" s="147" t="s">
        <v>815</v>
      </c>
      <c r="C7" s="374">
        <v>678</v>
      </c>
      <c r="D7" s="374">
        <v>513</v>
      </c>
      <c r="E7" s="374">
        <v>254</v>
      </c>
      <c r="F7" s="374">
        <v>14</v>
      </c>
      <c r="G7" s="374">
        <v>28</v>
      </c>
      <c r="H7" s="374">
        <v>41</v>
      </c>
      <c r="I7" s="374">
        <v>27</v>
      </c>
      <c r="J7" s="374">
        <v>10</v>
      </c>
      <c r="K7" s="374">
        <v>66</v>
      </c>
      <c r="L7" s="374">
        <v>73</v>
      </c>
      <c r="M7" s="376">
        <v>165</v>
      </c>
    </row>
  </sheetData>
  <mergeCells count="3">
    <mergeCell ref="B3:B4"/>
    <mergeCell ref="C3:C4"/>
    <mergeCell ref="M3:M4"/>
  </mergeCells>
  <printOptions/>
  <pageMargins left="0.25" right="0.16" top="1" bottom="1" header="0.512" footer="0.51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00390625" defaultRowHeight="15" customHeight="1"/>
  <cols>
    <col min="1" max="1" width="2.625" style="379" customWidth="1"/>
    <col min="2" max="2" width="32.50390625" style="379" customWidth="1"/>
    <col min="3" max="3" width="12.75390625" style="379" customWidth="1"/>
    <col min="4" max="4" width="32.50390625" style="379" customWidth="1"/>
    <col min="5" max="5" width="12.75390625" style="379" customWidth="1"/>
    <col min="6" max="16384" width="9.00390625" style="379" customWidth="1"/>
  </cols>
  <sheetData>
    <row r="1" spans="1:5" ht="15" customHeight="1">
      <c r="A1" s="378"/>
      <c r="B1" s="378"/>
      <c r="C1" s="378"/>
      <c r="D1" s="378"/>
      <c r="E1" s="378"/>
    </row>
    <row r="2" spans="2:5" ht="15" customHeight="1">
      <c r="B2" s="352" t="s">
        <v>840</v>
      </c>
      <c r="C2" s="380"/>
      <c r="D2" s="380"/>
      <c r="E2" s="380"/>
    </row>
    <row r="3" spans="2:5" ht="24.75" customHeight="1">
      <c r="B3" s="381" t="s">
        <v>841</v>
      </c>
      <c r="C3" s="382" t="s">
        <v>842</v>
      </c>
      <c r="D3" s="381" t="s">
        <v>841</v>
      </c>
      <c r="E3" s="382" t="s">
        <v>842</v>
      </c>
    </row>
    <row r="4" spans="2:5" ht="15" customHeight="1">
      <c r="B4" s="383" t="s">
        <v>843</v>
      </c>
      <c r="C4" s="384">
        <v>678</v>
      </c>
      <c r="D4" s="385"/>
      <c r="E4" s="384"/>
    </row>
    <row r="5" spans="2:5" ht="15" customHeight="1">
      <c r="B5" s="386" t="s">
        <v>844</v>
      </c>
      <c r="C5" s="358">
        <v>109</v>
      </c>
      <c r="D5" s="387" t="s">
        <v>845</v>
      </c>
      <c r="E5" s="358">
        <v>98</v>
      </c>
    </row>
    <row r="6" spans="2:5" ht="15" customHeight="1">
      <c r="B6" s="386" t="s">
        <v>846</v>
      </c>
      <c r="C6" s="358">
        <v>25</v>
      </c>
      <c r="D6" s="387" t="s">
        <v>847</v>
      </c>
      <c r="E6" s="358">
        <v>25</v>
      </c>
    </row>
    <row r="7" spans="2:5" ht="15" customHeight="1">
      <c r="B7" s="386" t="s">
        <v>848</v>
      </c>
      <c r="C7" s="358">
        <v>6</v>
      </c>
      <c r="D7" s="387" t="s">
        <v>849</v>
      </c>
      <c r="E7" s="358">
        <v>15</v>
      </c>
    </row>
    <row r="8" spans="2:5" ht="15" customHeight="1">
      <c r="B8" s="386" t="s">
        <v>850</v>
      </c>
      <c r="C8" s="358">
        <v>21</v>
      </c>
      <c r="D8" s="387" t="s">
        <v>851</v>
      </c>
      <c r="E8" s="358">
        <v>6</v>
      </c>
    </row>
    <row r="9" spans="2:5" ht="15" customHeight="1">
      <c r="B9" s="386" t="s">
        <v>852</v>
      </c>
      <c r="C9" s="388">
        <v>1</v>
      </c>
      <c r="D9" s="387" t="s">
        <v>853</v>
      </c>
      <c r="E9" s="358">
        <v>5</v>
      </c>
    </row>
    <row r="10" spans="2:5" ht="15" customHeight="1">
      <c r="B10" s="386" t="s">
        <v>854</v>
      </c>
      <c r="C10" s="388">
        <v>0</v>
      </c>
      <c r="D10" s="387" t="s">
        <v>855</v>
      </c>
      <c r="E10" s="358">
        <v>14</v>
      </c>
    </row>
    <row r="11" spans="2:5" ht="15" customHeight="1">
      <c r="B11" s="389" t="s">
        <v>856</v>
      </c>
      <c r="C11" s="358">
        <v>4</v>
      </c>
      <c r="D11" s="387" t="s">
        <v>857</v>
      </c>
      <c r="E11" s="358">
        <v>14</v>
      </c>
    </row>
    <row r="12" spans="2:5" ht="15" customHeight="1">
      <c r="B12" s="386" t="s">
        <v>858</v>
      </c>
      <c r="C12" s="358">
        <v>0</v>
      </c>
      <c r="D12" s="387" t="s">
        <v>859</v>
      </c>
      <c r="E12" s="358">
        <v>4</v>
      </c>
    </row>
    <row r="13" spans="2:5" ht="15" customHeight="1">
      <c r="B13" s="386" t="s">
        <v>860</v>
      </c>
      <c r="C13" s="358">
        <v>24</v>
      </c>
      <c r="D13" s="387" t="s">
        <v>861</v>
      </c>
      <c r="E13" s="388">
        <v>1</v>
      </c>
    </row>
    <row r="14" spans="2:5" ht="15" customHeight="1">
      <c r="B14" s="386" t="s">
        <v>862</v>
      </c>
      <c r="C14" s="358">
        <v>6</v>
      </c>
      <c r="D14" s="387" t="s">
        <v>863</v>
      </c>
      <c r="E14" s="388">
        <v>13</v>
      </c>
    </row>
    <row r="15" spans="2:5" s="390" customFormat="1" ht="15" customHeight="1">
      <c r="B15" s="391" t="s">
        <v>864</v>
      </c>
      <c r="C15" s="367">
        <v>22</v>
      </c>
      <c r="D15" s="392" t="s">
        <v>865</v>
      </c>
      <c r="E15" s="367">
        <v>1</v>
      </c>
    </row>
    <row r="16" spans="2:5" ht="15" customHeight="1">
      <c r="B16" s="386" t="s">
        <v>866</v>
      </c>
      <c r="C16" s="358">
        <v>87</v>
      </c>
      <c r="D16" s="387" t="s">
        <v>867</v>
      </c>
      <c r="E16" s="358">
        <v>200</v>
      </c>
    </row>
    <row r="17" spans="2:5" ht="15" customHeight="1">
      <c r="B17" s="386" t="s">
        <v>868</v>
      </c>
      <c r="C17" s="388">
        <v>8</v>
      </c>
      <c r="D17" s="387" t="s">
        <v>869</v>
      </c>
      <c r="E17" s="358">
        <v>1</v>
      </c>
    </row>
    <row r="18" spans="2:5" ht="15" customHeight="1">
      <c r="B18" s="386" t="s">
        <v>870</v>
      </c>
      <c r="C18" s="388">
        <v>3</v>
      </c>
      <c r="D18" s="387" t="s">
        <v>871</v>
      </c>
      <c r="E18" s="358">
        <v>19</v>
      </c>
    </row>
    <row r="19" spans="2:5" ht="15" customHeight="1">
      <c r="B19" s="386" t="s">
        <v>872</v>
      </c>
      <c r="C19" s="358">
        <v>77</v>
      </c>
      <c r="D19" s="387" t="s">
        <v>873</v>
      </c>
      <c r="E19" s="358">
        <v>20</v>
      </c>
    </row>
    <row r="20" spans="2:5" ht="15" customHeight="1">
      <c r="B20" s="393" t="s">
        <v>874</v>
      </c>
      <c r="C20" s="394">
        <v>8</v>
      </c>
      <c r="D20" s="395" t="s">
        <v>875</v>
      </c>
      <c r="E20" s="394">
        <v>48</v>
      </c>
    </row>
  </sheetData>
  <printOptions/>
  <pageMargins left="0.75" right="0.16" top="1" bottom="1" header="0.512" footer="0.51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B2:H6"/>
  <sheetViews>
    <sheetView workbookViewId="0" topLeftCell="A1">
      <selection activeCell="A1" sqref="A1"/>
    </sheetView>
  </sheetViews>
  <sheetFormatPr defaultColWidth="9.00390625" defaultRowHeight="15" customHeight="1"/>
  <cols>
    <col min="1" max="1" width="2.625" style="145" customWidth="1"/>
    <col min="2" max="2" width="11.625" style="145" customWidth="1"/>
    <col min="3" max="8" width="14.125" style="145" customWidth="1"/>
    <col min="9" max="16384" width="9.00390625" style="145" customWidth="1"/>
  </cols>
  <sheetData>
    <row r="2" spans="2:8" ht="15" customHeight="1">
      <c r="B2" s="352" t="s">
        <v>876</v>
      </c>
      <c r="C2" s="352"/>
      <c r="D2" s="352"/>
      <c r="E2" s="352"/>
      <c r="F2" s="352"/>
      <c r="G2" s="352"/>
      <c r="H2" s="352"/>
    </row>
    <row r="3" spans="2:8" ht="15" customHeight="1">
      <c r="B3" s="396" t="s">
        <v>877</v>
      </c>
      <c r="C3" s="371" t="s">
        <v>229</v>
      </c>
      <c r="D3" s="371" t="s">
        <v>878</v>
      </c>
      <c r="E3" s="371" t="s">
        <v>879</v>
      </c>
      <c r="F3" s="371" t="s">
        <v>880</v>
      </c>
      <c r="G3" s="371" t="s">
        <v>881</v>
      </c>
      <c r="H3" s="397" t="s">
        <v>882</v>
      </c>
    </row>
    <row r="4" spans="2:8" ht="15" customHeight="1">
      <c r="B4" s="372" t="s">
        <v>813</v>
      </c>
      <c r="C4" s="356">
        <v>681</v>
      </c>
      <c r="D4" s="356">
        <v>37</v>
      </c>
      <c r="E4" s="356">
        <v>29</v>
      </c>
      <c r="F4" s="356">
        <v>17</v>
      </c>
      <c r="G4" s="356">
        <v>565</v>
      </c>
      <c r="H4" s="358">
        <v>33</v>
      </c>
    </row>
    <row r="5" spans="2:8" ht="15" customHeight="1">
      <c r="B5" s="355" t="s">
        <v>814</v>
      </c>
      <c r="C5" s="356">
        <v>663</v>
      </c>
      <c r="D5" s="356">
        <v>60</v>
      </c>
      <c r="E5" s="356">
        <v>25</v>
      </c>
      <c r="F5" s="356">
        <v>16</v>
      </c>
      <c r="G5" s="356">
        <v>537</v>
      </c>
      <c r="H5" s="358">
        <v>25</v>
      </c>
    </row>
    <row r="6" spans="2:8" ht="15" customHeight="1">
      <c r="B6" s="147" t="s">
        <v>815</v>
      </c>
      <c r="C6" s="374">
        <v>678</v>
      </c>
      <c r="D6" s="374">
        <v>33</v>
      </c>
      <c r="E6" s="374">
        <v>7</v>
      </c>
      <c r="F6" s="374">
        <v>9</v>
      </c>
      <c r="G6" s="374">
        <v>580</v>
      </c>
      <c r="H6" s="376">
        <v>49</v>
      </c>
    </row>
  </sheetData>
  <printOptions/>
  <pageMargins left="0.16" right="0.18" top="1" bottom="1" header="0.512" footer="0.51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B3:J24"/>
  <sheetViews>
    <sheetView workbookViewId="0" topLeftCell="A1">
      <selection activeCell="A1" sqref="A1"/>
    </sheetView>
  </sheetViews>
  <sheetFormatPr defaultColWidth="9.00390625" defaultRowHeight="13.5"/>
  <cols>
    <col min="1" max="1" width="2.625" style="195" customWidth="1"/>
    <col min="2" max="2" width="15.625" style="195" customWidth="1"/>
    <col min="3" max="16384" width="9.00390625" style="195" customWidth="1"/>
  </cols>
  <sheetData>
    <row r="3" ht="14.25">
      <c r="B3" s="196" t="s">
        <v>883</v>
      </c>
    </row>
    <row r="4" spans="2:10" ht="12">
      <c r="B4" s="197"/>
      <c r="C4" s="197"/>
      <c r="D4" s="197"/>
      <c r="E4" s="197"/>
      <c r="F4" s="197"/>
      <c r="G4" s="197"/>
      <c r="H4" s="197"/>
      <c r="I4" s="197"/>
      <c r="J4" s="398"/>
    </row>
    <row r="5" spans="2:10" ht="12">
      <c r="B5" s="399" t="s">
        <v>884</v>
      </c>
      <c r="C5" s="400" t="s">
        <v>885</v>
      </c>
      <c r="D5" s="400" t="s">
        <v>886</v>
      </c>
      <c r="E5" s="400" t="s">
        <v>887</v>
      </c>
      <c r="F5" s="400" t="s">
        <v>888</v>
      </c>
      <c r="G5" s="400" t="s">
        <v>889</v>
      </c>
      <c r="H5" s="400" t="s">
        <v>890</v>
      </c>
      <c r="I5" s="401" t="s">
        <v>891</v>
      </c>
      <c r="J5" s="402" t="s">
        <v>892</v>
      </c>
    </row>
    <row r="6" spans="2:10" ht="12">
      <c r="B6" s="214"/>
      <c r="C6" s="403"/>
      <c r="D6" s="403"/>
      <c r="E6" s="403"/>
      <c r="F6" s="403"/>
      <c r="G6" s="404"/>
      <c r="H6" s="405"/>
      <c r="I6" s="406"/>
      <c r="J6" s="214"/>
    </row>
    <row r="7" spans="2:10" ht="12">
      <c r="B7" s="407" t="s">
        <v>79</v>
      </c>
      <c r="C7" s="408">
        <v>9016</v>
      </c>
      <c r="D7" s="408">
        <v>9043</v>
      </c>
      <c r="E7" s="408">
        <v>9078</v>
      </c>
      <c r="F7" s="408">
        <v>8970</v>
      </c>
      <c r="G7" s="409">
        <v>8961</v>
      </c>
      <c r="H7" s="410">
        <v>8955</v>
      </c>
      <c r="I7" s="411">
        <v>8902</v>
      </c>
      <c r="J7" s="212">
        <v>8938</v>
      </c>
    </row>
    <row r="8" spans="2:10" ht="12">
      <c r="B8" s="214"/>
      <c r="C8" s="412"/>
      <c r="D8" s="412"/>
      <c r="E8" s="412"/>
      <c r="F8" s="412"/>
      <c r="G8" s="273"/>
      <c r="H8" s="413"/>
      <c r="I8" s="414"/>
      <c r="J8" s="198"/>
    </row>
    <row r="9" spans="2:10" ht="12">
      <c r="B9" s="214" t="s">
        <v>893</v>
      </c>
      <c r="C9" s="412">
        <v>2667</v>
      </c>
      <c r="D9" s="412">
        <v>2661</v>
      </c>
      <c r="E9" s="412">
        <v>2649</v>
      </c>
      <c r="F9" s="412">
        <v>2631</v>
      </c>
      <c r="G9" s="273">
        <v>2631</v>
      </c>
      <c r="H9" s="413">
        <v>2629</v>
      </c>
      <c r="I9" s="414">
        <v>2609</v>
      </c>
      <c r="J9" s="198">
        <v>2615</v>
      </c>
    </row>
    <row r="10" spans="2:10" ht="12">
      <c r="B10" s="214"/>
      <c r="C10" s="412"/>
      <c r="D10" s="412"/>
      <c r="E10" s="412"/>
      <c r="F10" s="412"/>
      <c r="G10" s="273"/>
      <c r="H10" s="413"/>
      <c r="I10" s="414"/>
      <c r="J10" s="198"/>
    </row>
    <row r="11" spans="2:10" ht="12">
      <c r="B11" s="214" t="s">
        <v>894</v>
      </c>
      <c r="C11" s="412">
        <v>2689</v>
      </c>
      <c r="D11" s="412">
        <v>2702</v>
      </c>
      <c r="E11" s="412">
        <v>2749</v>
      </c>
      <c r="F11" s="412">
        <v>2739</v>
      </c>
      <c r="G11" s="273">
        <v>2760</v>
      </c>
      <c r="H11" s="413">
        <v>2784</v>
      </c>
      <c r="I11" s="414">
        <v>2803</v>
      </c>
      <c r="J11" s="198">
        <v>2856</v>
      </c>
    </row>
    <row r="12" spans="2:10" ht="12">
      <c r="B12" s="214"/>
      <c r="C12" s="412"/>
      <c r="D12" s="412"/>
      <c r="E12" s="412"/>
      <c r="F12" s="412"/>
      <c r="G12" s="273"/>
      <c r="H12" s="413"/>
      <c r="I12" s="414"/>
      <c r="J12" s="198"/>
    </row>
    <row r="13" spans="2:10" ht="12">
      <c r="B13" s="214" t="s">
        <v>895</v>
      </c>
      <c r="C13" s="412">
        <v>1822</v>
      </c>
      <c r="D13" s="412">
        <v>1858</v>
      </c>
      <c r="E13" s="412">
        <v>1861</v>
      </c>
      <c r="F13" s="412">
        <v>1796</v>
      </c>
      <c r="G13" s="273">
        <v>1806</v>
      </c>
      <c r="H13" s="413">
        <v>1797</v>
      </c>
      <c r="I13" s="414">
        <v>1782</v>
      </c>
      <c r="J13" s="198">
        <v>1781</v>
      </c>
    </row>
    <row r="14" spans="2:10" ht="12">
      <c r="B14" s="214"/>
      <c r="C14" s="412"/>
      <c r="D14" s="412"/>
      <c r="E14" s="412"/>
      <c r="F14" s="412"/>
      <c r="G14" s="273"/>
      <c r="H14" s="413"/>
      <c r="I14" s="414"/>
      <c r="J14" s="198"/>
    </row>
    <row r="15" spans="2:10" ht="12">
      <c r="B15" s="214" t="s">
        <v>896</v>
      </c>
      <c r="C15" s="412">
        <v>73</v>
      </c>
      <c r="D15" s="412">
        <v>72</v>
      </c>
      <c r="E15" s="412">
        <v>67</v>
      </c>
      <c r="F15" s="412">
        <v>69</v>
      </c>
      <c r="G15" s="273">
        <v>70</v>
      </c>
      <c r="H15" s="413">
        <v>71</v>
      </c>
      <c r="I15" s="414">
        <v>71</v>
      </c>
      <c r="J15" s="198">
        <v>72</v>
      </c>
    </row>
    <row r="16" spans="2:10" ht="12">
      <c r="B16" s="214"/>
      <c r="C16" s="412"/>
      <c r="D16" s="412"/>
      <c r="E16" s="412"/>
      <c r="F16" s="412"/>
      <c r="G16" s="273"/>
      <c r="H16" s="413"/>
      <c r="I16" s="414"/>
      <c r="J16" s="198"/>
    </row>
    <row r="17" spans="2:10" ht="12">
      <c r="B17" s="214" t="s">
        <v>897</v>
      </c>
      <c r="C17" s="412">
        <v>1562</v>
      </c>
      <c r="D17" s="412">
        <v>1539</v>
      </c>
      <c r="E17" s="412">
        <v>1532</v>
      </c>
      <c r="F17" s="412">
        <v>1501</v>
      </c>
      <c r="G17" s="273">
        <v>1464</v>
      </c>
      <c r="H17" s="413">
        <v>1442</v>
      </c>
      <c r="I17" s="414">
        <v>1401</v>
      </c>
      <c r="J17" s="198">
        <v>1380</v>
      </c>
    </row>
    <row r="18" spans="2:10" ht="12">
      <c r="B18" s="214"/>
      <c r="C18" s="412"/>
      <c r="D18" s="412"/>
      <c r="E18" s="412"/>
      <c r="F18" s="412"/>
      <c r="G18" s="273"/>
      <c r="H18" s="413"/>
      <c r="I18" s="414"/>
      <c r="J18" s="198"/>
    </row>
    <row r="19" spans="2:10" ht="12">
      <c r="B19" s="214" t="s">
        <v>898</v>
      </c>
      <c r="C19" s="412">
        <v>203</v>
      </c>
      <c r="D19" s="412">
        <v>211</v>
      </c>
      <c r="E19" s="412">
        <v>220</v>
      </c>
      <c r="F19" s="412">
        <v>234</v>
      </c>
      <c r="G19" s="273">
        <v>230</v>
      </c>
      <c r="H19" s="413">
        <v>232</v>
      </c>
      <c r="I19" s="414">
        <v>236</v>
      </c>
      <c r="J19" s="198">
        <v>234</v>
      </c>
    </row>
    <row r="20" spans="2:10" ht="12">
      <c r="B20" s="399"/>
      <c r="C20" s="279"/>
      <c r="D20" s="279"/>
      <c r="E20" s="279"/>
      <c r="F20" s="279"/>
      <c r="G20" s="197"/>
      <c r="H20" s="280"/>
      <c r="I20" s="415"/>
      <c r="J20" s="416"/>
    </row>
    <row r="21" ht="12">
      <c r="B21" s="195" t="s">
        <v>899</v>
      </c>
    </row>
    <row r="22" ht="12">
      <c r="B22" s="195" t="s">
        <v>900</v>
      </c>
    </row>
    <row r="23" ht="12">
      <c r="B23" s="195" t="s">
        <v>952</v>
      </c>
    </row>
    <row r="24" ht="12">
      <c r="B24" s="195" t="s">
        <v>953</v>
      </c>
    </row>
  </sheetData>
  <printOptions/>
  <pageMargins left="0.75" right="0.16" top="1" bottom="1" header="0.512" footer="0.51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B2:J15"/>
  <sheetViews>
    <sheetView workbookViewId="0" topLeftCell="A1">
      <selection activeCell="A1" sqref="A1"/>
    </sheetView>
  </sheetViews>
  <sheetFormatPr defaultColWidth="9.00390625" defaultRowHeight="13.5"/>
  <cols>
    <col min="1" max="1" width="2.625" style="195" customWidth="1"/>
    <col min="2" max="2" width="15.625" style="195" customWidth="1"/>
    <col min="3" max="16384" width="9.00390625" style="195" customWidth="1"/>
  </cols>
  <sheetData>
    <row r="2" ht="14.25">
      <c r="B2" s="196" t="s">
        <v>901</v>
      </c>
    </row>
    <row r="3" spans="2:10" ht="12">
      <c r="B3" s="197"/>
      <c r="C3" s="197"/>
      <c r="D3" s="197"/>
      <c r="E3" s="197"/>
      <c r="F3" s="197"/>
      <c r="G3" s="197"/>
      <c r="H3" s="197"/>
      <c r="I3" s="417"/>
      <c r="J3" s="417"/>
    </row>
    <row r="4" spans="2:10" ht="12">
      <c r="B4" s="399" t="s">
        <v>902</v>
      </c>
      <c r="C4" s="400" t="s">
        <v>885</v>
      </c>
      <c r="D4" s="400" t="s">
        <v>886</v>
      </c>
      <c r="E4" s="400" t="s">
        <v>887</v>
      </c>
      <c r="F4" s="400" t="s">
        <v>888</v>
      </c>
      <c r="G4" s="400" t="s">
        <v>903</v>
      </c>
      <c r="H4" s="400" t="s">
        <v>904</v>
      </c>
      <c r="I4" s="401" t="s">
        <v>905</v>
      </c>
      <c r="J4" s="401" t="s">
        <v>906</v>
      </c>
    </row>
    <row r="5" spans="2:10" ht="12">
      <c r="B5" s="214"/>
      <c r="C5" s="403"/>
      <c r="D5" s="403"/>
      <c r="E5" s="403"/>
      <c r="F5" s="403"/>
      <c r="G5" s="403"/>
      <c r="H5" s="406"/>
      <c r="I5" s="406"/>
      <c r="J5" s="406"/>
    </row>
    <row r="6" spans="2:10" ht="12">
      <c r="B6" s="418" t="s">
        <v>79</v>
      </c>
      <c r="C6" s="408">
        <v>9343</v>
      </c>
      <c r="D6" s="408">
        <v>9343</v>
      </c>
      <c r="E6" s="408">
        <v>9377</v>
      </c>
      <c r="F6" s="408">
        <v>9319</v>
      </c>
      <c r="G6" s="409">
        <v>9326</v>
      </c>
      <c r="H6" s="411">
        <v>9463</v>
      </c>
      <c r="I6" s="411">
        <v>9502</v>
      </c>
      <c r="J6" s="411">
        <v>9594</v>
      </c>
    </row>
    <row r="7" spans="2:10" ht="12">
      <c r="B7" s="214"/>
      <c r="C7" s="412"/>
      <c r="D7" s="412"/>
      <c r="E7" s="412"/>
      <c r="F7" s="412"/>
      <c r="G7" s="273"/>
      <c r="H7" s="414"/>
      <c r="I7" s="414"/>
      <c r="J7" s="414"/>
    </row>
    <row r="8" spans="2:10" ht="12">
      <c r="B8" s="214" t="s">
        <v>907</v>
      </c>
      <c r="C8" s="412">
        <v>4368</v>
      </c>
      <c r="D8" s="412">
        <v>4348</v>
      </c>
      <c r="E8" s="412">
        <v>4335</v>
      </c>
      <c r="F8" s="412">
        <v>4328</v>
      </c>
      <c r="G8" s="273">
        <v>4326</v>
      </c>
      <c r="H8" s="414">
        <v>4357</v>
      </c>
      <c r="I8" s="414">
        <v>4356</v>
      </c>
      <c r="J8" s="414">
        <v>4377</v>
      </c>
    </row>
    <row r="9" spans="2:10" ht="12">
      <c r="B9" s="214"/>
      <c r="C9" s="412"/>
      <c r="D9" s="412"/>
      <c r="E9" s="412"/>
      <c r="F9" s="412"/>
      <c r="G9" s="273"/>
      <c r="H9" s="414"/>
      <c r="I9" s="414"/>
      <c r="J9" s="414"/>
    </row>
    <row r="10" spans="2:10" ht="12">
      <c r="B10" s="214" t="s">
        <v>908</v>
      </c>
      <c r="C10" s="412">
        <v>4281</v>
      </c>
      <c r="D10" s="412">
        <v>4267</v>
      </c>
      <c r="E10" s="412">
        <v>4315</v>
      </c>
      <c r="F10" s="412">
        <v>4357</v>
      </c>
      <c r="G10" s="273">
        <v>4368</v>
      </c>
      <c r="H10" s="414">
        <v>4477</v>
      </c>
      <c r="I10" s="414">
        <v>4521</v>
      </c>
      <c r="J10" s="414">
        <v>4597</v>
      </c>
    </row>
    <row r="11" spans="2:10" ht="12">
      <c r="B11" s="214"/>
      <c r="C11" s="412"/>
      <c r="D11" s="412"/>
      <c r="E11" s="412"/>
      <c r="F11" s="412"/>
      <c r="G11" s="273"/>
      <c r="H11" s="414"/>
      <c r="I11" s="414"/>
      <c r="J11" s="414"/>
    </row>
    <row r="12" spans="2:10" ht="12">
      <c r="B12" s="214" t="s">
        <v>909</v>
      </c>
      <c r="C12" s="412">
        <v>731</v>
      </c>
      <c r="D12" s="412">
        <v>728</v>
      </c>
      <c r="E12" s="412">
        <v>727</v>
      </c>
      <c r="F12" s="412">
        <v>634</v>
      </c>
      <c r="G12" s="273">
        <v>632</v>
      </c>
      <c r="H12" s="414">
        <v>629</v>
      </c>
      <c r="I12" s="414">
        <v>625</v>
      </c>
      <c r="J12" s="414">
        <v>620</v>
      </c>
    </row>
    <row r="13" spans="2:10" ht="12">
      <c r="B13" s="399"/>
      <c r="C13" s="279"/>
      <c r="D13" s="279"/>
      <c r="E13" s="279"/>
      <c r="F13" s="279"/>
      <c r="G13" s="197"/>
      <c r="H13" s="415"/>
      <c r="I13" s="415"/>
      <c r="J13" s="415"/>
    </row>
    <row r="14" ht="12">
      <c r="B14" s="195" t="s">
        <v>954</v>
      </c>
    </row>
    <row r="15" ht="12">
      <c r="B15" s="195" t="s">
        <v>955</v>
      </c>
    </row>
  </sheetData>
  <printOptions/>
  <pageMargins left="0.75" right="0.16"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Q13"/>
  <sheetViews>
    <sheetView workbookViewId="0" topLeftCell="A1">
      <selection activeCell="A1" sqref="A1"/>
    </sheetView>
  </sheetViews>
  <sheetFormatPr defaultColWidth="9.00390625" defaultRowHeight="16.5" customHeight="1"/>
  <cols>
    <col min="1" max="1" width="2.625" style="36" customWidth="1"/>
    <col min="2" max="2" width="13.125" style="36" customWidth="1"/>
    <col min="3" max="5" width="5.625" style="36" customWidth="1"/>
    <col min="6" max="6" width="8.125" style="36" customWidth="1"/>
    <col min="7" max="10" width="6.125" style="36" customWidth="1"/>
    <col min="11" max="11" width="9.125" style="36" customWidth="1"/>
    <col min="12" max="12" width="8.125" style="36" customWidth="1"/>
    <col min="13" max="13" width="10.625" style="36" customWidth="1"/>
    <col min="14" max="14" width="7.625" style="36" customWidth="1"/>
    <col min="15" max="15" width="10.625" style="36" customWidth="1"/>
    <col min="16" max="16" width="6.125" style="36" customWidth="1"/>
    <col min="17" max="17" width="5.625" style="36" customWidth="1"/>
    <col min="18" max="16384" width="9.00390625" style="36" customWidth="1"/>
  </cols>
  <sheetData>
    <row r="2" spans="2:17" ht="16.5" customHeight="1">
      <c r="B2" s="2" t="s">
        <v>77</v>
      </c>
      <c r="C2" s="2"/>
      <c r="D2" s="2"/>
      <c r="E2" s="2"/>
      <c r="F2" s="2"/>
      <c r="G2" s="2"/>
      <c r="H2" s="2"/>
      <c r="I2" s="2"/>
      <c r="J2" s="2"/>
      <c r="K2" s="2"/>
      <c r="L2" s="2"/>
      <c r="M2" s="2"/>
      <c r="N2" s="2"/>
      <c r="O2" s="2"/>
      <c r="P2" s="2"/>
      <c r="Q2" s="37" t="s">
        <v>60</v>
      </c>
    </row>
    <row r="3" spans="1:17" ht="16.5" customHeight="1">
      <c r="A3" s="38"/>
      <c r="B3" s="576" t="s">
        <v>78</v>
      </c>
      <c r="C3" s="3" t="s">
        <v>79</v>
      </c>
      <c r="D3" s="3"/>
      <c r="E3" s="3"/>
      <c r="F3" s="4"/>
      <c r="G3" s="3" t="s">
        <v>101</v>
      </c>
      <c r="H3" s="3"/>
      <c r="I3" s="3"/>
      <c r="J3" s="3"/>
      <c r="K3" s="4"/>
      <c r="L3" s="579" t="s">
        <v>80</v>
      </c>
      <c r="M3" s="582" t="s">
        <v>81</v>
      </c>
      <c r="N3" s="583"/>
      <c r="O3" s="584"/>
      <c r="P3" s="3" t="s">
        <v>82</v>
      </c>
      <c r="Q3" s="5"/>
    </row>
    <row r="4" spans="1:17" ht="16.5" customHeight="1">
      <c r="A4" s="38"/>
      <c r="B4" s="577"/>
      <c r="C4" s="588" t="s">
        <v>83</v>
      </c>
      <c r="D4" s="591" t="s">
        <v>84</v>
      </c>
      <c r="E4" s="591" t="s">
        <v>85</v>
      </c>
      <c r="F4" s="594" t="s">
        <v>86</v>
      </c>
      <c r="G4" s="3" t="s">
        <v>87</v>
      </c>
      <c r="H4" s="4"/>
      <c r="I4" s="3" t="s">
        <v>88</v>
      </c>
      <c r="J4" s="4"/>
      <c r="K4" s="594" t="s">
        <v>89</v>
      </c>
      <c r="L4" s="580"/>
      <c r="M4" s="585"/>
      <c r="N4" s="586"/>
      <c r="O4" s="587"/>
      <c r="P4" s="595" t="s">
        <v>90</v>
      </c>
      <c r="Q4" s="596" t="s">
        <v>91</v>
      </c>
    </row>
    <row r="5" spans="1:17" ht="16.5" customHeight="1">
      <c r="A5" s="38"/>
      <c r="B5" s="577"/>
      <c r="C5" s="589"/>
      <c r="D5" s="592"/>
      <c r="E5" s="592"/>
      <c r="F5" s="580"/>
      <c r="G5" s="591" t="s">
        <v>92</v>
      </c>
      <c r="H5" s="591" t="s">
        <v>85</v>
      </c>
      <c r="I5" s="591" t="s">
        <v>92</v>
      </c>
      <c r="J5" s="591" t="s">
        <v>85</v>
      </c>
      <c r="K5" s="580"/>
      <c r="L5" s="580"/>
      <c r="M5" s="594" t="s">
        <v>93</v>
      </c>
      <c r="N5" s="594" t="s">
        <v>94</v>
      </c>
      <c r="O5" s="594" t="s">
        <v>95</v>
      </c>
      <c r="P5" s="592"/>
      <c r="Q5" s="597"/>
    </row>
    <row r="6" spans="1:17" ht="16.5" customHeight="1">
      <c r="A6" s="38"/>
      <c r="B6" s="578"/>
      <c r="C6" s="590"/>
      <c r="D6" s="593"/>
      <c r="E6" s="593"/>
      <c r="F6" s="581"/>
      <c r="G6" s="593"/>
      <c r="H6" s="593"/>
      <c r="I6" s="593"/>
      <c r="J6" s="593"/>
      <c r="K6" s="581"/>
      <c r="L6" s="581"/>
      <c r="M6" s="581"/>
      <c r="N6" s="581"/>
      <c r="O6" s="581"/>
      <c r="P6" s="593"/>
      <c r="Q6" s="598"/>
    </row>
    <row r="7" spans="1:17" ht="16.5" customHeight="1">
      <c r="A7" s="38"/>
      <c r="B7" s="40" t="s">
        <v>96</v>
      </c>
      <c r="C7" s="9"/>
      <c r="D7" s="9"/>
      <c r="E7" s="9"/>
      <c r="F7" s="9"/>
      <c r="G7" s="9"/>
      <c r="H7" s="9"/>
      <c r="I7" s="9"/>
      <c r="J7" s="9"/>
      <c r="K7" s="9"/>
      <c r="L7" s="9"/>
      <c r="M7" s="9"/>
      <c r="N7" s="9"/>
      <c r="O7" s="9"/>
      <c r="P7" s="9"/>
      <c r="Q7" s="38"/>
    </row>
    <row r="8" spans="1:17" ht="16.5" customHeight="1">
      <c r="A8" s="38"/>
      <c r="B8" s="41" t="s">
        <v>99</v>
      </c>
      <c r="C8" s="42">
        <v>2307</v>
      </c>
      <c r="D8" s="42">
        <v>1350</v>
      </c>
      <c r="E8" s="42">
        <v>809</v>
      </c>
      <c r="F8" s="42">
        <v>148</v>
      </c>
      <c r="G8" s="42">
        <v>28</v>
      </c>
      <c r="H8" s="42">
        <v>658</v>
      </c>
      <c r="I8" s="42">
        <v>1026</v>
      </c>
      <c r="J8" s="42">
        <v>151</v>
      </c>
      <c r="K8" s="42">
        <v>296</v>
      </c>
      <c r="L8" s="42">
        <v>23</v>
      </c>
      <c r="M8" s="42">
        <v>47</v>
      </c>
      <c r="N8" s="42">
        <v>10</v>
      </c>
      <c r="O8" s="42">
        <v>20</v>
      </c>
      <c r="P8" s="42">
        <v>5</v>
      </c>
      <c r="Q8" s="43">
        <v>43</v>
      </c>
    </row>
    <row r="9" spans="1:17" s="8" customFormat="1" ht="16.5" customHeight="1">
      <c r="A9" s="6"/>
      <c r="B9" s="7" t="s">
        <v>914</v>
      </c>
      <c r="C9" s="44">
        <v>2383</v>
      </c>
      <c r="D9" s="44">
        <v>1391</v>
      </c>
      <c r="E9" s="44">
        <v>824</v>
      </c>
      <c r="F9" s="44">
        <v>168</v>
      </c>
      <c r="G9" s="44">
        <v>24</v>
      </c>
      <c r="H9" s="44">
        <v>678</v>
      </c>
      <c r="I9" s="44">
        <v>1068</v>
      </c>
      <c r="J9" s="44">
        <v>146</v>
      </c>
      <c r="K9" s="44">
        <v>299</v>
      </c>
      <c r="L9" s="44">
        <v>24</v>
      </c>
      <c r="M9" s="44">
        <v>40</v>
      </c>
      <c r="N9" s="44">
        <v>14</v>
      </c>
      <c r="O9" s="44">
        <v>36</v>
      </c>
      <c r="P9" s="44">
        <v>7</v>
      </c>
      <c r="Q9" s="45">
        <v>47</v>
      </c>
    </row>
    <row r="10" spans="1:17" ht="16.5" customHeight="1">
      <c r="A10" s="38"/>
      <c r="B10" s="40" t="s">
        <v>97</v>
      </c>
      <c r="C10" s="42"/>
      <c r="D10" s="42"/>
      <c r="E10" s="42"/>
      <c r="F10" s="42"/>
      <c r="G10" s="42"/>
      <c r="H10" s="42"/>
      <c r="I10" s="42"/>
      <c r="J10" s="42"/>
      <c r="K10" s="42"/>
      <c r="L10" s="42"/>
      <c r="M10" s="42"/>
      <c r="N10" s="42"/>
      <c r="O10" s="42"/>
      <c r="P10" s="42"/>
      <c r="Q10" s="43"/>
    </row>
    <row r="11" spans="1:17" ht="16.5" customHeight="1">
      <c r="A11" s="38"/>
      <c r="B11" s="41" t="s">
        <v>99</v>
      </c>
      <c r="C11" s="42">
        <v>627</v>
      </c>
      <c r="D11" s="42">
        <v>30</v>
      </c>
      <c r="E11" s="42">
        <v>580</v>
      </c>
      <c r="F11" s="42">
        <v>17</v>
      </c>
      <c r="G11" s="42" t="s">
        <v>98</v>
      </c>
      <c r="H11" s="42">
        <v>442</v>
      </c>
      <c r="I11" s="42">
        <v>18</v>
      </c>
      <c r="J11" s="42">
        <v>138</v>
      </c>
      <c r="K11" s="42">
        <v>12</v>
      </c>
      <c r="L11" s="42" t="s">
        <v>98</v>
      </c>
      <c r="M11" s="42" t="s">
        <v>98</v>
      </c>
      <c r="N11" s="42" t="s">
        <v>98</v>
      </c>
      <c r="O11" s="42">
        <v>1</v>
      </c>
      <c r="P11" s="42">
        <v>5</v>
      </c>
      <c r="Q11" s="43">
        <v>11</v>
      </c>
    </row>
    <row r="12" spans="1:17" s="8" customFormat="1" ht="16.5" customHeight="1">
      <c r="A12" s="6"/>
      <c r="B12" s="46" t="s">
        <v>914</v>
      </c>
      <c r="C12" s="47">
        <v>633</v>
      </c>
      <c r="D12" s="47">
        <v>30</v>
      </c>
      <c r="E12" s="47">
        <v>579</v>
      </c>
      <c r="F12" s="47">
        <v>24</v>
      </c>
      <c r="G12" s="47" t="s">
        <v>98</v>
      </c>
      <c r="H12" s="47">
        <v>443</v>
      </c>
      <c r="I12" s="47">
        <v>18</v>
      </c>
      <c r="J12" s="47">
        <v>136</v>
      </c>
      <c r="K12" s="47">
        <v>12</v>
      </c>
      <c r="L12" s="48" t="s">
        <v>98</v>
      </c>
      <c r="M12" s="47" t="s">
        <v>98</v>
      </c>
      <c r="N12" s="48">
        <v>2</v>
      </c>
      <c r="O12" s="47">
        <v>1</v>
      </c>
      <c r="P12" s="47">
        <v>2</v>
      </c>
      <c r="Q12" s="49">
        <v>19</v>
      </c>
    </row>
    <row r="13" spans="1:17" ht="16.5" customHeight="1">
      <c r="A13" s="50"/>
      <c r="B13" s="51" t="s">
        <v>100</v>
      </c>
      <c r="C13" s="52"/>
      <c r="D13" s="52"/>
      <c r="E13" s="52"/>
      <c r="F13" s="52"/>
      <c r="G13" s="52"/>
      <c r="H13" s="52"/>
      <c r="I13" s="52"/>
      <c r="J13" s="52"/>
      <c r="K13" s="52"/>
      <c r="L13" s="52"/>
      <c r="M13" s="52"/>
      <c r="N13" s="52"/>
      <c r="O13" s="52"/>
      <c r="P13" s="52"/>
      <c r="Q13" s="52"/>
    </row>
  </sheetData>
  <mergeCells count="17">
    <mergeCell ref="P4:P6"/>
    <mergeCell ref="Q4:Q6"/>
    <mergeCell ref="I5:I6"/>
    <mergeCell ref="J5:J6"/>
    <mergeCell ref="M5:M6"/>
    <mergeCell ref="N5:N6"/>
    <mergeCell ref="O5:O6"/>
    <mergeCell ref="B3:B6"/>
    <mergeCell ref="L3:L6"/>
    <mergeCell ref="M3:O4"/>
    <mergeCell ref="C4:C6"/>
    <mergeCell ref="D4:D6"/>
    <mergeCell ref="E4:E6"/>
    <mergeCell ref="F4:F6"/>
    <mergeCell ref="K4:K6"/>
    <mergeCell ref="G5:G6"/>
    <mergeCell ref="H5:H6"/>
  </mergeCells>
  <printOptions/>
  <pageMargins left="0.16" right="0.16" top="1" bottom="1" header="0.512" footer="0.512"/>
  <pageSetup horizontalDpi="600" verticalDpi="600" orientation="portrait" paperSize="9" scale="83" r:id="rId1"/>
</worksheet>
</file>

<file path=xl/worksheets/sheet4.xml><?xml version="1.0" encoding="utf-8"?>
<worksheet xmlns="http://schemas.openxmlformats.org/spreadsheetml/2006/main" xmlns:r="http://schemas.openxmlformats.org/officeDocument/2006/relationships">
  <dimension ref="A2:S11"/>
  <sheetViews>
    <sheetView workbookViewId="0" topLeftCell="A1">
      <selection activeCell="A1" sqref="A1"/>
    </sheetView>
  </sheetViews>
  <sheetFormatPr defaultColWidth="9.00390625" defaultRowHeight="13.5"/>
  <cols>
    <col min="1" max="1" width="2.625" style="36" customWidth="1"/>
    <col min="2" max="2" width="9.625" style="36" customWidth="1"/>
    <col min="3" max="3" width="4.625" style="36" customWidth="1"/>
    <col min="4" max="4" width="5.125" style="36" customWidth="1"/>
    <col min="5" max="5" width="4.625" style="36" customWidth="1"/>
    <col min="6" max="12" width="5.125" style="36" customWidth="1"/>
    <col min="13" max="15" width="5.625" style="36" customWidth="1"/>
    <col min="16" max="19" width="5.125" style="36" customWidth="1"/>
    <col min="20" max="16384" width="9.00390625" style="36" customWidth="1"/>
  </cols>
  <sheetData>
    <row r="2" spans="2:19" ht="15" customHeight="1">
      <c r="B2" s="2" t="s">
        <v>102</v>
      </c>
      <c r="C2" s="2"/>
      <c r="D2" s="2"/>
      <c r="E2" s="2"/>
      <c r="F2" s="2"/>
      <c r="G2" s="2"/>
      <c r="H2" s="2"/>
      <c r="I2" s="2"/>
      <c r="J2" s="2"/>
      <c r="K2" s="2"/>
      <c r="L2" s="2"/>
      <c r="M2" s="2"/>
      <c r="N2" s="2"/>
      <c r="O2" s="2"/>
      <c r="P2" s="2"/>
      <c r="Q2" s="2"/>
      <c r="R2" s="2"/>
      <c r="S2" s="37" t="s">
        <v>103</v>
      </c>
    </row>
    <row r="3" spans="1:19" ht="31.5">
      <c r="A3" s="38"/>
      <c r="B3" s="60" t="s">
        <v>915</v>
      </c>
      <c r="C3" s="61" t="s">
        <v>916</v>
      </c>
      <c r="D3" s="62"/>
      <c r="E3" s="63" t="s">
        <v>105</v>
      </c>
      <c r="F3" s="63" t="s">
        <v>106</v>
      </c>
      <c r="G3" s="63" t="s">
        <v>107</v>
      </c>
      <c r="H3" s="63" t="s">
        <v>108</v>
      </c>
      <c r="I3" s="63" t="s">
        <v>109</v>
      </c>
      <c r="J3" s="63" t="s">
        <v>110</v>
      </c>
      <c r="K3" s="63" t="s">
        <v>111</v>
      </c>
      <c r="L3" s="63" t="s">
        <v>112</v>
      </c>
      <c r="M3" s="63" t="s">
        <v>113</v>
      </c>
      <c r="N3" s="63" t="s">
        <v>114</v>
      </c>
      <c r="O3" s="63" t="s">
        <v>115</v>
      </c>
      <c r="P3" s="63" t="s">
        <v>116</v>
      </c>
      <c r="Q3" s="63" t="s">
        <v>117</v>
      </c>
      <c r="R3" s="63" t="s">
        <v>118</v>
      </c>
      <c r="S3" s="64" t="s">
        <v>119</v>
      </c>
    </row>
    <row r="4" spans="1:19" ht="15" customHeight="1">
      <c r="A4" s="38"/>
      <c r="B4" s="38"/>
      <c r="C4" s="50"/>
      <c r="D4" s="9"/>
      <c r="E4" s="9"/>
      <c r="F4" s="9"/>
      <c r="G4" s="9"/>
      <c r="H4" s="9"/>
      <c r="I4" s="9"/>
      <c r="J4" s="9"/>
      <c r="K4" s="9"/>
      <c r="L4" s="9"/>
      <c r="M4" s="9"/>
      <c r="N4" s="9"/>
      <c r="O4" s="9"/>
      <c r="P4" s="9"/>
      <c r="Q4" s="9"/>
      <c r="R4" s="9"/>
      <c r="S4" s="38"/>
    </row>
    <row r="5" spans="1:19" ht="15" customHeight="1">
      <c r="A5" s="38"/>
      <c r="B5" s="41" t="s">
        <v>917</v>
      </c>
      <c r="C5" s="50"/>
      <c r="D5" s="9">
        <v>2159</v>
      </c>
      <c r="E5" s="9">
        <v>675</v>
      </c>
      <c r="F5" s="9">
        <v>17</v>
      </c>
      <c r="G5" s="9">
        <v>58</v>
      </c>
      <c r="H5" s="9">
        <v>47</v>
      </c>
      <c r="I5" s="9">
        <v>126</v>
      </c>
      <c r="J5" s="9">
        <v>110</v>
      </c>
      <c r="K5" s="9">
        <v>1</v>
      </c>
      <c r="L5" s="9">
        <v>33</v>
      </c>
      <c r="M5" s="9">
        <v>223</v>
      </c>
      <c r="N5" s="9">
        <v>191</v>
      </c>
      <c r="O5" s="9">
        <v>15</v>
      </c>
      <c r="P5" s="42" t="s">
        <v>98</v>
      </c>
      <c r="Q5" s="9">
        <v>54</v>
      </c>
      <c r="R5" s="9">
        <v>11</v>
      </c>
      <c r="S5" s="38">
        <v>25</v>
      </c>
    </row>
    <row r="6" spans="1:19" s="8" customFormat="1" ht="15" customHeight="1" thickBot="1">
      <c r="A6" s="6"/>
      <c r="B6" s="65" t="s">
        <v>914</v>
      </c>
      <c r="C6" s="66"/>
      <c r="D6" s="67">
        <v>2215</v>
      </c>
      <c r="E6" s="67">
        <v>665</v>
      </c>
      <c r="F6" s="67">
        <v>23</v>
      </c>
      <c r="G6" s="67">
        <v>106</v>
      </c>
      <c r="H6" s="67">
        <v>56</v>
      </c>
      <c r="I6" s="67">
        <v>127</v>
      </c>
      <c r="J6" s="67">
        <v>127</v>
      </c>
      <c r="K6" s="67">
        <v>3</v>
      </c>
      <c r="L6" s="67">
        <v>31</v>
      </c>
      <c r="M6" s="67">
        <v>213</v>
      </c>
      <c r="N6" s="67">
        <v>195</v>
      </c>
      <c r="O6" s="67">
        <v>14</v>
      </c>
      <c r="P6" s="68" t="s">
        <v>98</v>
      </c>
      <c r="Q6" s="67">
        <v>60</v>
      </c>
      <c r="R6" s="67">
        <v>10</v>
      </c>
      <c r="S6" s="69">
        <v>22</v>
      </c>
    </row>
    <row r="7" spans="1:19" ht="30" customHeight="1" thickTop="1">
      <c r="A7" s="38"/>
      <c r="B7" s="60" t="s">
        <v>104</v>
      </c>
      <c r="C7" s="63" t="s">
        <v>120</v>
      </c>
      <c r="D7" s="63" t="s">
        <v>121</v>
      </c>
      <c r="E7" s="63" t="s">
        <v>122</v>
      </c>
      <c r="F7" s="63" t="s">
        <v>123</v>
      </c>
      <c r="G7" s="63" t="s">
        <v>124</v>
      </c>
      <c r="H7" s="63" t="s">
        <v>125</v>
      </c>
      <c r="I7" s="63" t="s">
        <v>126</v>
      </c>
      <c r="J7" s="63" t="s">
        <v>127</v>
      </c>
      <c r="K7" s="63" t="s">
        <v>128</v>
      </c>
      <c r="L7" s="63" t="s">
        <v>129</v>
      </c>
      <c r="M7" s="63" t="s">
        <v>130</v>
      </c>
      <c r="N7" s="63" t="s">
        <v>131</v>
      </c>
      <c r="O7" s="63" t="s">
        <v>132</v>
      </c>
      <c r="P7" s="63" t="s">
        <v>133</v>
      </c>
      <c r="Q7" s="63" t="s">
        <v>134</v>
      </c>
      <c r="R7" s="63" t="s">
        <v>135</v>
      </c>
      <c r="S7" s="64" t="s">
        <v>136</v>
      </c>
    </row>
    <row r="8" spans="1:19" ht="15" customHeight="1">
      <c r="A8" s="38"/>
      <c r="B8" s="41"/>
      <c r="C8" s="9"/>
      <c r="D8" s="9"/>
      <c r="E8" s="9"/>
      <c r="F8" s="9"/>
      <c r="G8" s="9"/>
      <c r="H8" s="9"/>
      <c r="I8" s="9"/>
      <c r="J8" s="9"/>
      <c r="K8" s="9"/>
      <c r="L8" s="9"/>
      <c r="M8" s="9"/>
      <c r="N8" s="9"/>
      <c r="O8" s="9"/>
      <c r="P8" s="9"/>
      <c r="Q8" s="9"/>
      <c r="R8" s="9"/>
      <c r="S8" s="38"/>
    </row>
    <row r="9" spans="1:19" ht="15" customHeight="1">
      <c r="A9" s="38"/>
      <c r="B9" s="41" t="s">
        <v>918</v>
      </c>
      <c r="C9" s="9">
        <v>6</v>
      </c>
      <c r="D9" s="9">
        <v>110</v>
      </c>
      <c r="E9" s="9">
        <v>2</v>
      </c>
      <c r="F9" s="9">
        <v>8</v>
      </c>
      <c r="G9" s="9">
        <v>95</v>
      </c>
      <c r="H9" s="9">
        <v>79</v>
      </c>
      <c r="I9" s="42" t="s">
        <v>98</v>
      </c>
      <c r="J9" s="9">
        <v>67</v>
      </c>
      <c r="K9" s="9">
        <v>63</v>
      </c>
      <c r="L9" s="42">
        <v>1</v>
      </c>
      <c r="M9" s="9">
        <v>3</v>
      </c>
      <c r="N9" s="9">
        <v>9</v>
      </c>
      <c r="O9" s="9">
        <v>40</v>
      </c>
      <c r="P9" s="9">
        <v>49</v>
      </c>
      <c r="Q9" s="9">
        <v>6</v>
      </c>
      <c r="R9" s="9">
        <v>26</v>
      </c>
      <c r="S9" s="38">
        <v>6</v>
      </c>
    </row>
    <row r="10" spans="1:19" s="8" customFormat="1" ht="15" customHeight="1">
      <c r="A10" s="6"/>
      <c r="B10" s="46" t="s">
        <v>914</v>
      </c>
      <c r="C10" s="70">
        <v>5</v>
      </c>
      <c r="D10" s="70">
        <v>110</v>
      </c>
      <c r="E10" s="47">
        <v>2</v>
      </c>
      <c r="F10" s="70">
        <v>6</v>
      </c>
      <c r="G10" s="70">
        <v>107</v>
      </c>
      <c r="H10" s="70">
        <v>75</v>
      </c>
      <c r="I10" s="47" t="s">
        <v>98</v>
      </c>
      <c r="J10" s="70">
        <v>73</v>
      </c>
      <c r="K10" s="70">
        <v>61</v>
      </c>
      <c r="L10" s="47" t="s">
        <v>98</v>
      </c>
      <c r="M10" s="70">
        <v>2</v>
      </c>
      <c r="N10" s="70">
        <v>6</v>
      </c>
      <c r="O10" s="70">
        <v>40</v>
      </c>
      <c r="P10" s="70">
        <v>49</v>
      </c>
      <c r="Q10" s="70">
        <v>2</v>
      </c>
      <c r="R10" s="70">
        <v>24</v>
      </c>
      <c r="S10" s="71">
        <v>9</v>
      </c>
    </row>
    <row r="11" ht="15" customHeight="1">
      <c r="B11" s="72" t="s">
        <v>919</v>
      </c>
    </row>
  </sheetData>
  <printOptions/>
  <pageMargins left="0.18" right="0.16"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K9"/>
  <sheetViews>
    <sheetView workbookViewId="0" topLeftCell="A1">
      <selection activeCell="A1" sqref="A1"/>
    </sheetView>
  </sheetViews>
  <sheetFormatPr defaultColWidth="9.00390625" defaultRowHeight="13.5"/>
  <cols>
    <col min="1" max="1" width="1.12109375" style="36" customWidth="1"/>
    <col min="2" max="2" width="8.625" style="36" customWidth="1"/>
    <col min="3" max="3" width="6.625" style="36" customWidth="1"/>
    <col min="4" max="5" width="9.625" style="36" customWidth="1"/>
    <col min="6" max="6" width="7.125" style="36" customWidth="1"/>
    <col min="7" max="7" width="11.125" style="36" customWidth="1"/>
    <col min="8" max="8" width="10.125" style="36" customWidth="1"/>
    <col min="9" max="9" width="18.625" style="36" customWidth="1"/>
    <col min="10" max="10" width="13.625" style="36" customWidth="1"/>
    <col min="11" max="11" width="6.625" style="36" customWidth="1"/>
    <col min="12" max="16384" width="9.00390625" style="36" customWidth="1"/>
  </cols>
  <sheetData>
    <row r="1" ht="15" customHeight="1"/>
    <row r="2" spans="2:11" ht="15" customHeight="1">
      <c r="B2" s="2" t="s">
        <v>137</v>
      </c>
      <c r="C2" s="2"/>
      <c r="D2" s="2"/>
      <c r="E2" s="2"/>
      <c r="F2" s="2"/>
      <c r="G2" s="2"/>
      <c r="H2" s="2"/>
      <c r="I2" s="2"/>
      <c r="J2" s="2"/>
      <c r="K2" s="37" t="s">
        <v>60</v>
      </c>
    </row>
    <row r="3" spans="1:11" ht="12">
      <c r="A3" s="38"/>
      <c r="B3" s="599" t="s">
        <v>138</v>
      </c>
      <c r="C3" s="602" t="s">
        <v>83</v>
      </c>
      <c r="D3" s="570" t="s">
        <v>139</v>
      </c>
      <c r="E3" s="570" t="s">
        <v>140</v>
      </c>
      <c r="F3" s="563" t="s">
        <v>141</v>
      </c>
      <c r="G3" s="563" t="s">
        <v>142</v>
      </c>
      <c r="H3" s="563" t="s">
        <v>143</v>
      </c>
      <c r="I3" s="563" t="s">
        <v>144</v>
      </c>
      <c r="J3" s="563" t="s">
        <v>145</v>
      </c>
      <c r="K3" s="564" t="s">
        <v>135</v>
      </c>
    </row>
    <row r="4" spans="1:11" ht="12">
      <c r="A4" s="38"/>
      <c r="B4" s="600"/>
      <c r="C4" s="571"/>
      <c r="D4" s="561"/>
      <c r="E4" s="561"/>
      <c r="F4" s="561"/>
      <c r="G4" s="561"/>
      <c r="H4" s="561"/>
      <c r="I4" s="561"/>
      <c r="J4" s="561"/>
      <c r="K4" s="565"/>
    </row>
    <row r="5" spans="1:11" ht="12">
      <c r="A5" s="38"/>
      <c r="B5" s="601"/>
      <c r="C5" s="572"/>
      <c r="D5" s="562"/>
      <c r="E5" s="562"/>
      <c r="F5" s="562"/>
      <c r="G5" s="562"/>
      <c r="H5" s="562"/>
      <c r="I5" s="562"/>
      <c r="J5" s="562"/>
      <c r="K5" s="566"/>
    </row>
    <row r="6" spans="1:11" ht="15" customHeight="1">
      <c r="A6" s="38"/>
      <c r="B6" s="41"/>
      <c r="C6" s="9"/>
      <c r="D6" s="9"/>
      <c r="E6" s="9"/>
      <c r="F6" s="9"/>
      <c r="G6" s="9"/>
      <c r="H6" s="9"/>
      <c r="I6" s="9"/>
      <c r="J6" s="9"/>
      <c r="K6" s="38"/>
    </row>
    <row r="7" spans="1:11" ht="15" customHeight="1">
      <c r="A7" s="38"/>
      <c r="B7" s="73" t="s">
        <v>69</v>
      </c>
      <c r="C7" s="9">
        <v>1566</v>
      </c>
      <c r="D7" s="9">
        <v>190</v>
      </c>
      <c r="E7" s="9">
        <v>504</v>
      </c>
      <c r="F7" s="9">
        <v>408</v>
      </c>
      <c r="G7" s="9">
        <v>10</v>
      </c>
      <c r="H7" s="9">
        <v>63</v>
      </c>
      <c r="I7" s="9">
        <v>96</v>
      </c>
      <c r="J7" s="42">
        <v>177</v>
      </c>
      <c r="K7" s="38">
        <v>118</v>
      </c>
    </row>
    <row r="8" spans="1:11" s="8" customFormat="1" ht="15" customHeight="1">
      <c r="A8" s="6"/>
      <c r="B8" s="74" t="s">
        <v>914</v>
      </c>
      <c r="C8" s="70">
        <v>1611</v>
      </c>
      <c r="D8" s="70">
        <v>197</v>
      </c>
      <c r="E8" s="70">
        <v>581</v>
      </c>
      <c r="F8" s="70">
        <v>399</v>
      </c>
      <c r="G8" s="70">
        <v>10</v>
      </c>
      <c r="H8" s="70">
        <v>64</v>
      </c>
      <c r="I8" s="70">
        <v>100</v>
      </c>
      <c r="J8" s="47">
        <v>149</v>
      </c>
      <c r="K8" s="71">
        <v>111</v>
      </c>
    </row>
    <row r="9" ht="15" customHeight="1">
      <c r="B9" s="36" t="s">
        <v>100</v>
      </c>
    </row>
    <row r="10" ht="15" customHeight="1"/>
  </sheetData>
  <mergeCells count="10">
    <mergeCell ref="J3:J5"/>
    <mergeCell ref="K3:K5"/>
    <mergeCell ref="F3:F5"/>
    <mergeCell ref="G3:G5"/>
    <mergeCell ref="H3:H5"/>
    <mergeCell ref="I3:I5"/>
    <mergeCell ref="B3:B5"/>
    <mergeCell ref="C3:C5"/>
    <mergeCell ref="D3:D5"/>
    <mergeCell ref="E3:E5"/>
  </mergeCells>
  <printOptions/>
  <pageMargins left="0.16" right="0.16"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X61"/>
  <sheetViews>
    <sheetView workbookViewId="0" topLeftCell="A1">
      <selection activeCell="A1" sqref="A1"/>
    </sheetView>
  </sheetViews>
  <sheetFormatPr defaultColWidth="9.00390625" defaultRowHeight="19.5" customHeight="1"/>
  <cols>
    <col min="1" max="1" width="2.625" style="53" customWidth="1"/>
    <col min="2" max="2" width="2.125" style="53" customWidth="1"/>
    <col min="3" max="3" width="8.625" style="53" customWidth="1"/>
    <col min="4" max="5" width="6.125" style="53" customWidth="1"/>
    <col min="6" max="6" width="5.625" style="53" customWidth="1"/>
    <col min="7" max="7" width="6.625" style="53" customWidth="1"/>
    <col min="8" max="8" width="6.125" style="53" customWidth="1"/>
    <col min="9" max="9" width="6.625" style="53" customWidth="1"/>
    <col min="10" max="10" width="8.625" style="53" customWidth="1"/>
    <col min="11" max="11" width="4.625" style="53" customWidth="1"/>
    <col min="12" max="12" width="9.625" style="53" customWidth="1"/>
    <col min="13" max="13" width="5.625" style="53" customWidth="1"/>
    <col min="14" max="14" width="5.125" style="53" customWidth="1"/>
    <col min="15" max="15" width="5.625" style="53" customWidth="1"/>
    <col min="16" max="16" width="5.125" style="53" customWidth="1"/>
    <col min="17" max="17" width="5.625" style="53" customWidth="1"/>
    <col min="18" max="18" width="6.625" style="53" customWidth="1"/>
    <col min="19" max="19" width="5.625" style="53" customWidth="1"/>
    <col min="20" max="20" width="6.625" style="53" customWidth="1"/>
    <col min="21" max="21" width="8.625" style="53" customWidth="1"/>
    <col min="22" max="22" width="6.625" style="53" customWidth="1"/>
    <col min="23" max="23" width="5.625" style="53" customWidth="1"/>
    <col min="24" max="24" width="5.125" style="53" customWidth="1"/>
    <col min="25" max="16384" width="9.00390625" style="53" customWidth="1"/>
  </cols>
  <sheetData>
    <row r="1" ht="19.5" customHeight="1">
      <c r="B1" s="13" t="s">
        <v>0</v>
      </c>
    </row>
    <row r="2" spans="2:24" ht="19.5" customHeight="1">
      <c r="B2" s="14"/>
      <c r="C2" s="14"/>
      <c r="D2" s="14"/>
      <c r="E2" s="14"/>
      <c r="F2" s="14"/>
      <c r="G2" s="14"/>
      <c r="H2" s="14"/>
      <c r="I2" s="14"/>
      <c r="J2" s="14"/>
      <c r="K2" s="14"/>
      <c r="L2" s="14"/>
      <c r="M2" s="14"/>
      <c r="N2" s="14"/>
      <c r="O2" s="14"/>
      <c r="P2" s="14"/>
      <c r="Q2" s="14"/>
      <c r="R2" s="14"/>
      <c r="S2" s="14"/>
      <c r="T2" s="14"/>
      <c r="U2" s="14"/>
      <c r="V2" s="14"/>
      <c r="X2" s="54" t="s">
        <v>1</v>
      </c>
    </row>
    <row r="3" spans="1:24" ht="19.5" customHeight="1">
      <c r="A3" s="55"/>
      <c r="B3" s="567" t="s">
        <v>146</v>
      </c>
      <c r="C3" s="568"/>
      <c r="D3" s="75" t="s">
        <v>147</v>
      </c>
      <c r="E3" s="75"/>
      <c r="F3" s="75"/>
      <c r="G3" s="75"/>
      <c r="H3" s="75"/>
      <c r="I3" s="75"/>
      <c r="J3" s="75"/>
      <c r="K3" s="75"/>
      <c r="L3" s="75"/>
      <c r="M3" s="75"/>
      <c r="N3" s="76"/>
      <c r="O3" s="75" t="s">
        <v>148</v>
      </c>
      <c r="P3" s="75"/>
      <c r="Q3" s="75"/>
      <c r="R3" s="75"/>
      <c r="S3" s="75"/>
      <c r="T3" s="75"/>
      <c r="U3" s="75"/>
      <c r="V3" s="75"/>
      <c r="W3" s="77"/>
      <c r="X3" s="78"/>
    </row>
    <row r="4" spans="1:24" ht="19.5" customHeight="1">
      <c r="A4" s="55"/>
      <c r="B4" s="569"/>
      <c r="C4" s="558"/>
      <c r="D4" s="556" t="s">
        <v>83</v>
      </c>
      <c r="E4" s="75" t="s">
        <v>149</v>
      </c>
      <c r="F4" s="75"/>
      <c r="G4" s="75"/>
      <c r="H4" s="75"/>
      <c r="I4" s="75"/>
      <c r="J4" s="76"/>
      <c r="K4" s="604" t="s">
        <v>150</v>
      </c>
      <c r="L4" s="607" t="s">
        <v>151</v>
      </c>
      <c r="M4" s="75" t="s">
        <v>135</v>
      </c>
      <c r="N4" s="76"/>
      <c r="O4" s="610" t="s">
        <v>152</v>
      </c>
      <c r="P4" s="75" t="s">
        <v>149</v>
      </c>
      <c r="Q4" s="75"/>
      <c r="R4" s="75"/>
      <c r="S4" s="75"/>
      <c r="T4" s="75"/>
      <c r="U4" s="76"/>
      <c r="V4" s="607" t="s">
        <v>153</v>
      </c>
      <c r="W4" s="75" t="s">
        <v>82</v>
      </c>
      <c r="X4" s="78"/>
    </row>
    <row r="5" spans="1:24" ht="19.5" customHeight="1">
      <c r="A5" s="55"/>
      <c r="B5" s="569"/>
      <c r="C5" s="558"/>
      <c r="D5" s="557"/>
      <c r="E5" s="610" t="s">
        <v>152</v>
      </c>
      <c r="F5" s="607" t="s">
        <v>154</v>
      </c>
      <c r="G5" s="607" t="s">
        <v>155</v>
      </c>
      <c r="H5" s="607" t="s">
        <v>156</v>
      </c>
      <c r="I5" s="607" t="s">
        <v>157</v>
      </c>
      <c r="J5" s="607" t="s">
        <v>158</v>
      </c>
      <c r="K5" s="605"/>
      <c r="L5" s="608"/>
      <c r="M5" s="607" t="s">
        <v>159</v>
      </c>
      <c r="N5" s="610" t="s">
        <v>91</v>
      </c>
      <c r="O5" s="605"/>
      <c r="P5" s="610" t="s">
        <v>152</v>
      </c>
      <c r="Q5" s="607" t="s">
        <v>154</v>
      </c>
      <c r="R5" s="607" t="s">
        <v>155</v>
      </c>
      <c r="S5" s="607" t="s">
        <v>156</v>
      </c>
      <c r="T5" s="607" t="s">
        <v>157</v>
      </c>
      <c r="U5" s="607" t="s">
        <v>158</v>
      </c>
      <c r="V5" s="608"/>
      <c r="W5" s="607" t="s">
        <v>159</v>
      </c>
      <c r="X5" s="613" t="s">
        <v>91</v>
      </c>
    </row>
    <row r="6" spans="1:24" ht="19.5" customHeight="1">
      <c r="A6" s="55"/>
      <c r="B6" s="569"/>
      <c r="C6" s="558"/>
      <c r="D6" s="557"/>
      <c r="E6" s="605"/>
      <c r="F6" s="608"/>
      <c r="G6" s="608"/>
      <c r="H6" s="608"/>
      <c r="I6" s="608"/>
      <c r="J6" s="608"/>
      <c r="K6" s="605"/>
      <c r="L6" s="608"/>
      <c r="M6" s="608"/>
      <c r="N6" s="605"/>
      <c r="O6" s="605"/>
      <c r="P6" s="605"/>
      <c r="Q6" s="608"/>
      <c r="R6" s="611"/>
      <c r="S6" s="608"/>
      <c r="T6" s="608"/>
      <c r="U6" s="608"/>
      <c r="V6" s="608"/>
      <c r="W6" s="608"/>
      <c r="X6" s="614"/>
    </row>
    <row r="7" spans="1:24" ht="19.5" customHeight="1">
      <c r="A7" s="55"/>
      <c r="B7" s="559"/>
      <c r="C7" s="560"/>
      <c r="D7" s="603"/>
      <c r="E7" s="606"/>
      <c r="F7" s="609"/>
      <c r="G7" s="609"/>
      <c r="H7" s="609"/>
      <c r="I7" s="609"/>
      <c r="J7" s="609"/>
      <c r="K7" s="606"/>
      <c r="L7" s="609"/>
      <c r="M7" s="609"/>
      <c r="N7" s="606"/>
      <c r="O7" s="606"/>
      <c r="P7" s="606"/>
      <c r="Q7" s="609"/>
      <c r="R7" s="612"/>
      <c r="S7" s="609"/>
      <c r="T7" s="609"/>
      <c r="U7" s="609"/>
      <c r="V7" s="609"/>
      <c r="W7" s="609"/>
      <c r="X7" s="615"/>
    </row>
    <row r="8" spans="1:24" ht="19.5" customHeight="1">
      <c r="A8" s="55"/>
      <c r="B8" s="616" t="s">
        <v>160</v>
      </c>
      <c r="C8" s="568"/>
      <c r="D8" s="82">
        <v>2307</v>
      </c>
      <c r="E8" s="82">
        <v>2159</v>
      </c>
      <c r="F8" s="82">
        <v>28</v>
      </c>
      <c r="G8" s="82">
        <v>658</v>
      </c>
      <c r="H8" s="82">
        <v>1026</v>
      </c>
      <c r="I8" s="82">
        <v>151</v>
      </c>
      <c r="J8" s="82">
        <v>296</v>
      </c>
      <c r="K8" s="82">
        <v>23</v>
      </c>
      <c r="L8" s="82">
        <v>77</v>
      </c>
      <c r="M8" s="82">
        <v>5</v>
      </c>
      <c r="N8" s="82">
        <v>43</v>
      </c>
      <c r="O8" s="82">
        <v>627</v>
      </c>
      <c r="P8" s="82">
        <v>610</v>
      </c>
      <c r="Q8" s="83">
        <v>0</v>
      </c>
      <c r="R8" s="82">
        <v>442</v>
      </c>
      <c r="S8" s="82">
        <v>18</v>
      </c>
      <c r="T8" s="82">
        <v>138</v>
      </c>
      <c r="U8" s="82">
        <v>12</v>
      </c>
      <c r="V8" s="83">
        <v>1</v>
      </c>
      <c r="W8" s="82">
        <v>5</v>
      </c>
      <c r="X8" s="84">
        <v>11</v>
      </c>
    </row>
    <row r="9" spans="1:24" ht="11.25" customHeight="1">
      <c r="A9" s="55"/>
      <c r="B9" s="85"/>
      <c r="C9" s="86"/>
      <c r="D9" s="82"/>
      <c r="E9" s="82"/>
      <c r="F9" s="82"/>
      <c r="G9" s="82"/>
      <c r="H9" s="82"/>
      <c r="I9" s="82"/>
      <c r="J9" s="82"/>
      <c r="K9" s="82"/>
      <c r="L9" s="82"/>
      <c r="M9" s="82"/>
      <c r="N9" s="82"/>
      <c r="O9" s="82"/>
      <c r="P9" s="82"/>
      <c r="Q9" s="82"/>
      <c r="R9" s="82"/>
      <c r="S9" s="82"/>
      <c r="T9" s="82"/>
      <c r="U9" s="82"/>
      <c r="V9" s="82"/>
      <c r="W9" s="82"/>
      <c r="X9" s="84"/>
    </row>
    <row r="10" spans="1:24" s="28" customFormat="1" ht="19.5" customHeight="1">
      <c r="A10" s="23"/>
      <c r="B10" s="617" t="s">
        <v>2</v>
      </c>
      <c r="C10" s="618"/>
      <c r="D10" s="88">
        <v>2383</v>
      </c>
      <c r="E10" s="88">
        <v>2215</v>
      </c>
      <c r="F10" s="88">
        <v>24</v>
      </c>
      <c r="G10" s="88">
        <v>678</v>
      </c>
      <c r="H10" s="88">
        <v>1068</v>
      </c>
      <c r="I10" s="88">
        <v>146</v>
      </c>
      <c r="J10" s="88">
        <v>299</v>
      </c>
      <c r="K10" s="88">
        <v>24</v>
      </c>
      <c r="L10" s="88">
        <v>90</v>
      </c>
      <c r="M10" s="88">
        <v>7</v>
      </c>
      <c r="N10" s="88">
        <v>47</v>
      </c>
      <c r="O10" s="88">
        <v>633</v>
      </c>
      <c r="P10" s="88">
        <v>609</v>
      </c>
      <c r="Q10" s="88">
        <v>0</v>
      </c>
      <c r="R10" s="88">
        <v>443</v>
      </c>
      <c r="S10" s="88">
        <v>18</v>
      </c>
      <c r="T10" s="88">
        <v>136</v>
      </c>
      <c r="U10" s="88">
        <v>12</v>
      </c>
      <c r="V10" s="88">
        <v>3</v>
      </c>
      <c r="W10" s="88">
        <v>2</v>
      </c>
      <c r="X10" s="89">
        <v>19</v>
      </c>
    </row>
    <row r="11" spans="1:24" s="28" customFormat="1" ht="11.25" customHeight="1">
      <c r="A11" s="23"/>
      <c r="B11" s="90"/>
      <c r="C11" s="91"/>
      <c r="D11" s="88"/>
      <c r="E11" s="88"/>
      <c r="F11" s="88"/>
      <c r="G11" s="88"/>
      <c r="H11" s="88"/>
      <c r="I11" s="88"/>
      <c r="J11" s="88"/>
      <c r="K11" s="88"/>
      <c r="L11" s="88"/>
      <c r="M11" s="88"/>
      <c r="N11" s="88"/>
      <c r="O11" s="88"/>
      <c r="P11" s="88"/>
      <c r="Q11" s="88"/>
      <c r="R11" s="88"/>
      <c r="S11" s="88"/>
      <c r="T11" s="88"/>
      <c r="U11" s="88"/>
      <c r="V11" s="88"/>
      <c r="W11" s="88"/>
      <c r="X11" s="89"/>
    </row>
    <row r="12" spans="1:24" s="28" customFormat="1" ht="19.5" customHeight="1">
      <c r="A12" s="23"/>
      <c r="B12" s="90" t="s">
        <v>71</v>
      </c>
      <c r="C12" s="92"/>
      <c r="D12" s="88">
        <v>1376</v>
      </c>
      <c r="E12" s="88">
        <v>1257</v>
      </c>
      <c r="F12" s="88">
        <v>11</v>
      </c>
      <c r="G12" s="88">
        <v>342</v>
      </c>
      <c r="H12" s="88">
        <v>537</v>
      </c>
      <c r="I12" s="88">
        <v>69</v>
      </c>
      <c r="J12" s="88">
        <v>298</v>
      </c>
      <c r="K12" s="88">
        <v>10</v>
      </c>
      <c r="L12" s="88">
        <v>80</v>
      </c>
      <c r="M12" s="88">
        <v>6</v>
      </c>
      <c r="N12" s="88">
        <v>23</v>
      </c>
      <c r="O12" s="88">
        <v>333</v>
      </c>
      <c r="P12" s="88">
        <v>322</v>
      </c>
      <c r="Q12" s="83" t="s">
        <v>98</v>
      </c>
      <c r="R12" s="88">
        <v>234</v>
      </c>
      <c r="S12" s="88">
        <v>11</v>
      </c>
      <c r="T12" s="88">
        <v>65</v>
      </c>
      <c r="U12" s="88">
        <v>12</v>
      </c>
      <c r="V12" s="88">
        <v>2</v>
      </c>
      <c r="W12" s="88">
        <v>1</v>
      </c>
      <c r="X12" s="89">
        <v>8</v>
      </c>
    </row>
    <row r="13" spans="1:24" ht="19.5" customHeight="1">
      <c r="A13" s="55"/>
      <c r="B13" s="85"/>
      <c r="C13" s="93" t="s">
        <v>161</v>
      </c>
      <c r="D13" s="82">
        <v>990</v>
      </c>
      <c r="E13" s="82">
        <v>893</v>
      </c>
      <c r="F13" s="82">
        <v>8</v>
      </c>
      <c r="G13" s="82">
        <v>185</v>
      </c>
      <c r="H13" s="82">
        <v>368</v>
      </c>
      <c r="I13" s="82">
        <v>34</v>
      </c>
      <c r="J13" s="82">
        <v>298</v>
      </c>
      <c r="K13" s="83">
        <v>3</v>
      </c>
      <c r="L13" s="82">
        <v>77</v>
      </c>
      <c r="M13" s="82">
        <v>4</v>
      </c>
      <c r="N13" s="82">
        <v>13</v>
      </c>
      <c r="O13" s="82">
        <v>189</v>
      </c>
      <c r="P13" s="82">
        <v>182</v>
      </c>
      <c r="Q13" s="83" t="s">
        <v>98</v>
      </c>
      <c r="R13" s="82">
        <v>126</v>
      </c>
      <c r="S13" s="82">
        <v>8</v>
      </c>
      <c r="T13" s="82">
        <v>36</v>
      </c>
      <c r="U13" s="82">
        <v>12</v>
      </c>
      <c r="V13" s="83">
        <v>2</v>
      </c>
      <c r="W13" s="83" t="s">
        <v>98</v>
      </c>
      <c r="X13" s="84">
        <v>5</v>
      </c>
    </row>
    <row r="14" spans="1:24" ht="19.5" customHeight="1">
      <c r="A14" s="55"/>
      <c r="B14" s="85"/>
      <c r="C14" s="93" t="s">
        <v>162</v>
      </c>
      <c r="D14" s="82">
        <v>57</v>
      </c>
      <c r="E14" s="82">
        <v>50</v>
      </c>
      <c r="F14" s="83" t="s">
        <v>98</v>
      </c>
      <c r="G14" s="83">
        <v>26</v>
      </c>
      <c r="H14" s="83">
        <v>19</v>
      </c>
      <c r="I14" s="83">
        <v>5</v>
      </c>
      <c r="J14" s="83" t="s">
        <v>98</v>
      </c>
      <c r="K14" s="83">
        <v>1</v>
      </c>
      <c r="L14" s="83" t="s">
        <v>98</v>
      </c>
      <c r="M14" s="83" t="s">
        <v>98</v>
      </c>
      <c r="N14" s="83">
        <v>6</v>
      </c>
      <c r="O14" s="83">
        <v>23</v>
      </c>
      <c r="P14" s="83">
        <v>22</v>
      </c>
      <c r="Q14" s="83" t="s">
        <v>98</v>
      </c>
      <c r="R14" s="83">
        <v>19</v>
      </c>
      <c r="S14" s="83" t="s">
        <v>98</v>
      </c>
      <c r="T14" s="83">
        <v>3</v>
      </c>
      <c r="U14" s="83" t="s">
        <v>98</v>
      </c>
      <c r="V14" s="83" t="s">
        <v>98</v>
      </c>
      <c r="W14" s="83" t="s">
        <v>98</v>
      </c>
      <c r="X14" s="94">
        <v>1</v>
      </c>
    </row>
    <row r="15" spans="1:24" ht="19.5" customHeight="1">
      <c r="A15" s="55"/>
      <c r="B15" s="85"/>
      <c r="C15" s="93" t="s">
        <v>163</v>
      </c>
      <c r="D15" s="82">
        <v>55</v>
      </c>
      <c r="E15" s="82">
        <v>53</v>
      </c>
      <c r="F15" s="83" t="s">
        <v>98</v>
      </c>
      <c r="G15" s="82">
        <v>20</v>
      </c>
      <c r="H15" s="82">
        <v>29</v>
      </c>
      <c r="I15" s="82">
        <v>4</v>
      </c>
      <c r="J15" s="83" t="s">
        <v>98</v>
      </c>
      <c r="K15" s="83">
        <v>1</v>
      </c>
      <c r="L15" s="83" t="s">
        <v>98</v>
      </c>
      <c r="M15" s="83" t="s">
        <v>98</v>
      </c>
      <c r="N15" s="83">
        <v>1</v>
      </c>
      <c r="O15" s="82">
        <v>17</v>
      </c>
      <c r="P15" s="82">
        <v>17</v>
      </c>
      <c r="Q15" s="83" t="s">
        <v>98</v>
      </c>
      <c r="R15" s="82">
        <v>12</v>
      </c>
      <c r="S15" s="82">
        <v>1</v>
      </c>
      <c r="T15" s="82">
        <v>4</v>
      </c>
      <c r="U15" s="83" t="s">
        <v>98</v>
      </c>
      <c r="V15" s="83" t="s">
        <v>98</v>
      </c>
      <c r="W15" s="83" t="s">
        <v>98</v>
      </c>
      <c r="X15" s="94" t="s">
        <v>98</v>
      </c>
    </row>
    <row r="16" spans="1:24" ht="19.5" customHeight="1">
      <c r="A16" s="55"/>
      <c r="B16" s="85"/>
      <c r="C16" s="93" t="s">
        <v>164</v>
      </c>
      <c r="D16" s="82">
        <v>17</v>
      </c>
      <c r="E16" s="82">
        <v>13</v>
      </c>
      <c r="F16" s="83" t="s">
        <v>98</v>
      </c>
      <c r="G16" s="82">
        <v>10</v>
      </c>
      <c r="H16" s="83" t="s">
        <v>98</v>
      </c>
      <c r="I16" s="82">
        <v>3</v>
      </c>
      <c r="J16" s="83" t="s">
        <v>98</v>
      </c>
      <c r="K16" s="83">
        <v>1</v>
      </c>
      <c r="L16" s="82">
        <v>1</v>
      </c>
      <c r="M16" s="83" t="s">
        <v>98</v>
      </c>
      <c r="N16" s="82">
        <v>2</v>
      </c>
      <c r="O16" s="82">
        <v>12</v>
      </c>
      <c r="P16" s="82">
        <v>12</v>
      </c>
      <c r="Q16" s="83" t="s">
        <v>98</v>
      </c>
      <c r="R16" s="82">
        <v>9</v>
      </c>
      <c r="S16" s="83" t="s">
        <v>98</v>
      </c>
      <c r="T16" s="82">
        <v>3</v>
      </c>
      <c r="U16" s="83" t="s">
        <v>98</v>
      </c>
      <c r="V16" s="83" t="s">
        <v>98</v>
      </c>
      <c r="W16" s="83" t="s">
        <v>98</v>
      </c>
      <c r="X16" s="94" t="s">
        <v>98</v>
      </c>
    </row>
    <row r="17" spans="1:24" ht="19.5" customHeight="1">
      <c r="A17" s="55"/>
      <c r="B17" s="85"/>
      <c r="C17" s="93" t="s">
        <v>165</v>
      </c>
      <c r="D17" s="82">
        <v>67</v>
      </c>
      <c r="E17" s="82">
        <v>65</v>
      </c>
      <c r="F17" s="82">
        <v>1</v>
      </c>
      <c r="G17" s="82">
        <v>37</v>
      </c>
      <c r="H17" s="82">
        <v>22</v>
      </c>
      <c r="I17" s="82">
        <v>5</v>
      </c>
      <c r="J17" s="83" t="s">
        <v>98</v>
      </c>
      <c r="K17" s="83">
        <v>1</v>
      </c>
      <c r="L17" s="82">
        <v>1</v>
      </c>
      <c r="M17" s="83" t="s">
        <v>98</v>
      </c>
      <c r="N17" s="83" t="s">
        <v>98</v>
      </c>
      <c r="O17" s="82">
        <v>34</v>
      </c>
      <c r="P17" s="82">
        <v>33</v>
      </c>
      <c r="Q17" s="83" t="s">
        <v>98</v>
      </c>
      <c r="R17" s="82">
        <v>24</v>
      </c>
      <c r="S17" s="82">
        <v>2</v>
      </c>
      <c r="T17" s="82">
        <v>7</v>
      </c>
      <c r="U17" s="83" t="s">
        <v>98</v>
      </c>
      <c r="V17" s="83" t="s">
        <v>98</v>
      </c>
      <c r="W17" s="83" t="s">
        <v>98</v>
      </c>
      <c r="X17" s="94">
        <v>1</v>
      </c>
    </row>
    <row r="18" spans="1:24" ht="19.5" customHeight="1">
      <c r="A18" s="55"/>
      <c r="B18" s="85"/>
      <c r="C18" s="93" t="s">
        <v>166</v>
      </c>
      <c r="D18" s="82">
        <v>74</v>
      </c>
      <c r="E18" s="82">
        <v>71</v>
      </c>
      <c r="F18" s="83" t="s">
        <v>98</v>
      </c>
      <c r="G18" s="82">
        <v>22</v>
      </c>
      <c r="H18" s="82">
        <v>43</v>
      </c>
      <c r="I18" s="82">
        <v>6</v>
      </c>
      <c r="J18" s="83" t="s">
        <v>98</v>
      </c>
      <c r="K18" s="83" t="s">
        <v>98</v>
      </c>
      <c r="L18" s="83">
        <v>1</v>
      </c>
      <c r="M18" s="83">
        <v>2</v>
      </c>
      <c r="N18" s="83" t="s">
        <v>98</v>
      </c>
      <c r="O18" s="82">
        <v>17</v>
      </c>
      <c r="P18" s="82">
        <v>16</v>
      </c>
      <c r="Q18" s="83" t="s">
        <v>98</v>
      </c>
      <c r="R18" s="83">
        <v>11</v>
      </c>
      <c r="S18" s="83" t="s">
        <v>98</v>
      </c>
      <c r="T18" s="82">
        <v>5</v>
      </c>
      <c r="U18" s="83" t="s">
        <v>98</v>
      </c>
      <c r="V18" s="83" t="s">
        <v>98</v>
      </c>
      <c r="W18" s="83">
        <v>1</v>
      </c>
      <c r="X18" s="94" t="s">
        <v>98</v>
      </c>
    </row>
    <row r="19" spans="1:24" ht="19.5" customHeight="1">
      <c r="A19" s="55"/>
      <c r="B19" s="85"/>
      <c r="C19" s="93" t="s">
        <v>167</v>
      </c>
      <c r="D19" s="82">
        <v>13</v>
      </c>
      <c r="E19" s="82">
        <v>11</v>
      </c>
      <c r="F19" s="82">
        <v>1</v>
      </c>
      <c r="G19" s="82">
        <v>5</v>
      </c>
      <c r="H19" s="82">
        <v>3</v>
      </c>
      <c r="I19" s="82">
        <v>2</v>
      </c>
      <c r="J19" s="83" t="s">
        <v>98</v>
      </c>
      <c r="K19" s="83">
        <v>1</v>
      </c>
      <c r="L19" s="83" t="s">
        <v>98</v>
      </c>
      <c r="M19" s="83" t="s">
        <v>98</v>
      </c>
      <c r="N19" s="83">
        <v>1</v>
      </c>
      <c r="O19" s="82">
        <v>6</v>
      </c>
      <c r="P19" s="82">
        <v>6</v>
      </c>
      <c r="Q19" s="83" t="s">
        <v>98</v>
      </c>
      <c r="R19" s="82">
        <v>6</v>
      </c>
      <c r="S19" s="83" t="s">
        <v>98</v>
      </c>
      <c r="T19" s="83" t="s">
        <v>98</v>
      </c>
      <c r="U19" s="83" t="s">
        <v>98</v>
      </c>
      <c r="V19" s="83" t="s">
        <v>98</v>
      </c>
      <c r="W19" s="83" t="s">
        <v>98</v>
      </c>
      <c r="X19" s="94" t="s">
        <v>98</v>
      </c>
    </row>
    <row r="20" spans="1:24" ht="19.5" customHeight="1">
      <c r="A20" s="55"/>
      <c r="B20" s="85"/>
      <c r="C20" s="93" t="s">
        <v>168</v>
      </c>
      <c r="D20" s="82">
        <v>10</v>
      </c>
      <c r="E20" s="82">
        <v>9</v>
      </c>
      <c r="F20" s="83" t="s">
        <v>98</v>
      </c>
      <c r="G20" s="82">
        <v>7</v>
      </c>
      <c r="H20" s="83" t="s">
        <v>98</v>
      </c>
      <c r="I20" s="82">
        <v>2</v>
      </c>
      <c r="J20" s="83" t="s">
        <v>98</v>
      </c>
      <c r="K20" s="83">
        <v>1</v>
      </c>
      <c r="L20" s="83" t="s">
        <v>98</v>
      </c>
      <c r="M20" s="83" t="s">
        <v>98</v>
      </c>
      <c r="N20" s="83" t="s">
        <v>98</v>
      </c>
      <c r="O20" s="82">
        <v>8</v>
      </c>
      <c r="P20" s="82">
        <v>8</v>
      </c>
      <c r="Q20" s="83" t="s">
        <v>98</v>
      </c>
      <c r="R20" s="82">
        <v>5</v>
      </c>
      <c r="S20" s="83" t="s">
        <v>98</v>
      </c>
      <c r="T20" s="83">
        <v>3</v>
      </c>
      <c r="U20" s="83" t="s">
        <v>98</v>
      </c>
      <c r="V20" s="83" t="s">
        <v>98</v>
      </c>
      <c r="W20" s="83" t="s">
        <v>98</v>
      </c>
      <c r="X20" s="94" t="s">
        <v>98</v>
      </c>
    </row>
    <row r="21" spans="1:24" ht="19.5" customHeight="1">
      <c r="A21" s="55"/>
      <c r="B21" s="85"/>
      <c r="C21" s="93" t="s">
        <v>169</v>
      </c>
      <c r="D21" s="82">
        <v>5</v>
      </c>
      <c r="E21" s="82">
        <v>5</v>
      </c>
      <c r="F21" s="83" t="s">
        <v>98</v>
      </c>
      <c r="G21" s="82">
        <v>4</v>
      </c>
      <c r="H21" s="83" t="s">
        <v>98</v>
      </c>
      <c r="I21" s="82">
        <v>1</v>
      </c>
      <c r="J21" s="83" t="s">
        <v>98</v>
      </c>
      <c r="K21" s="83" t="s">
        <v>98</v>
      </c>
      <c r="L21" s="83" t="s">
        <v>98</v>
      </c>
      <c r="M21" s="83" t="s">
        <v>98</v>
      </c>
      <c r="N21" s="83" t="s">
        <v>98</v>
      </c>
      <c r="O21" s="82">
        <v>4</v>
      </c>
      <c r="P21" s="82">
        <v>4</v>
      </c>
      <c r="Q21" s="83" t="s">
        <v>98</v>
      </c>
      <c r="R21" s="82">
        <v>4</v>
      </c>
      <c r="S21" s="83" t="s">
        <v>98</v>
      </c>
      <c r="T21" s="83" t="s">
        <v>98</v>
      </c>
      <c r="U21" s="83" t="s">
        <v>98</v>
      </c>
      <c r="V21" s="83" t="s">
        <v>98</v>
      </c>
      <c r="W21" s="83" t="s">
        <v>98</v>
      </c>
      <c r="X21" s="94" t="s">
        <v>98</v>
      </c>
    </row>
    <row r="22" spans="1:24" ht="19.5" customHeight="1">
      <c r="A22" s="55"/>
      <c r="B22" s="85"/>
      <c r="C22" s="93" t="s">
        <v>170</v>
      </c>
      <c r="D22" s="82">
        <v>65</v>
      </c>
      <c r="E22" s="82">
        <v>64</v>
      </c>
      <c r="F22" s="83">
        <v>1</v>
      </c>
      <c r="G22" s="83">
        <v>14</v>
      </c>
      <c r="H22" s="83">
        <v>45</v>
      </c>
      <c r="I22" s="83">
        <v>4</v>
      </c>
      <c r="J22" s="83" t="s">
        <v>98</v>
      </c>
      <c r="K22" s="83">
        <v>1</v>
      </c>
      <c r="L22" s="83" t="s">
        <v>98</v>
      </c>
      <c r="M22" s="83" t="s">
        <v>98</v>
      </c>
      <c r="N22" s="83" t="s">
        <v>98</v>
      </c>
      <c r="O22" s="83">
        <v>11</v>
      </c>
      <c r="P22" s="83">
        <v>10</v>
      </c>
      <c r="Q22" s="83" t="s">
        <v>98</v>
      </c>
      <c r="R22" s="83">
        <v>8</v>
      </c>
      <c r="S22" s="83" t="s">
        <v>98</v>
      </c>
      <c r="T22" s="83">
        <v>2</v>
      </c>
      <c r="U22" s="83" t="s">
        <v>98</v>
      </c>
      <c r="V22" s="83" t="s">
        <v>98</v>
      </c>
      <c r="W22" s="83" t="s">
        <v>98</v>
      </c>
      <c r="X22" s="94">
        <v>1</v>
      </c>
    </row>
    <row r="23" spans="1:24" ht="19.5" customHeight="1">
      <c r="A23" s="55"/>
      <c r="B23" s="85"/>
      <c r="C23" s="93" t="s">
        <v>171</v>
      </c>
      <c r="D23" s="82">
        <v>6</v>
      </c>
      <c r="E23" s="82">
        <v>6</v>
      </c>
      <c r="F23" s="83" t="s">
        <v>98</v>
      </c>
      <c r="G23" s="83">
        <v>2</v>
      </c>
      <c r="H23" s="83">
        <v>4</v>
      </c>
      <c r="I23" s="83" t="s">
        <v>98</v>
      </c>
      <c r="J23" s="83" t="s">
        <v>98</v>
      </c>
      <c r="K23" s="83" t="s">
        <v>98</v>
      </c>
      <c r="L23" s="83" t="s">
        <v>98</v>
      </c>
      <c r="M23" s="83" t="s">
        <v>98</v>
      </c>
      <c r="N23" s="83" t="s">
        <v>98</v>
      </c>
      <c r="O23" s="83">
        <v>2</v>
      </c>
      <c r="P23" s="83">
        <v>2</v>
      </c>
      <c r="Q23" s="83" t="s">
        <v>98</v>
      </c>
      <c r="R23" s="83">
        <v>2</v>
      </c>
      <c r="S23" s="83" t="s">
        <v>98</v>
      </c>
      <c r="T23" s="83" t="s">
        <v>98</v>
      </c>
      <c r="U23" s="83" t="s">
        <v>98</v>
      </c>
      <c r="V23" s="83" t="s">
        <v>98</v>
      </c>
      <c r="W23" s="83" t="s">
        <v>98</v>
      </c>
      <c r="X23" s="94" t="s">
        <v>98</v>
      </c>
    </row>
    <row r="24" spans="1:24" ht="19.5" customHeight="1">
      <c r="A24" s="55"/>
      <c r="B24" s="85"/>
      <c r="C24" s="93" t="s">
        <v>172</v>
      </c>
      <c r="D24" s="82">
        <v>9</v>
      </c>
      <c r="E24" s="82">
        <v>9</v>
      </c>
      <c r="F24" s="83" t="s">
        <v>98</v>
      </c>
      <c r="G24" s="83">
        <v>3</v>
      </c>
      <c r="H24" s="83">
        <v>4</v>
      </c>
      <c r="I24" s="83">
        <v>2</v>
      </c>
      <c r="J24" s="83" t="s">
        <v>98</v>
      </c>
      <c r="K24" s="83" t="s">
        <v>98</v>
      </c>
      <c r="L24" s="83" t="s">
        <v>98</v>
      </c>
      <c r="M24" s="83" t="s">
        <v>98</v>
      </c>
      <c r="N24" s="83" t="s">
        <v>98</v>
      </c>
      <c r="O24" s="83">
        <v>2</v>
      </c>
      <c r="P24" s="83">
        <v>2</v>
      </c>
      <c r="Q24" s="83" t="s">
        <v>98</v>
      </c>
      <c r="R24" s="83">
        <v>2</v>
      </c>
      <c r="S24" s="83" t="s">
        <v>98</v>
      </c>
      <c r="T24" s="83" t="s">
        <v>98</v>
      </c>
      <c r="U24" s="83" t="s">
        <v>98</v>
      </c>
      <c r="V24" s="83" t="s">
        <v>98</v>
      </c>
      <c r="W24" s="83" t="s">
        <v>98</v>
      </c>
      <c r="X24" s="94" t="s">
        <v>98</v>
      </c>
    </row>
    <row r="25" spans="1:24" ht="19.5" customHeight="1">
      <c r="A25" s="55"/>
      <c r="B25" s="85"/>
      <c r="C25" s="93" t="s">
        <v>173</v>
      </c>
      <c r="D25" s="82">
        <v>4</v>
      </c>
      <c r="E25" s="82">
        <v>4</v>
      </c>
      <c r="F25" s="83" t="s">
        <v>98</v>
      </c>
      <c r="G25" s="83">
        <v>3</v>
      </c>
      <c r="H25" s="83" t="s">
        <v>98</v>
      </c>
      <c r="I25" s="83">
        <v>1</v>
      </c>
      <c r="J25" s="83" t="s">
        <v>98</v>
      </c>
      <c r="K25" s="83" t="s">
        <v>98</v>
      </c>
      <c r="L25" s="83" t="s">
        <v>98</v>
      </c>
      <c r="M25" s="83" t="s">
        <v>98</v>
      </c>
      <c r="N25" s="83" t="s">
        <v>98</v>
      </c>
      <c r="O25" s="83">
        <v>5</v>
      </c>
      <c r="P25" s="83">
        <v>5</v>
      </c>
      <c r="Q25" s="83" t="s">
        <v>98</v>
      </c>
      <c r="R25" s="83">
        <v>3</v>
      </c>
      <c r="S25" s="83" t="s">
        <v>98</v>
      </c>
      <c r="T25" s="83">
        <v>2</v>
      </c>
      <c r="U25" s="83" t="s">
        <v>98</v>
      </c>
      <c r="V25" s="83" t="s">
        <v>98</v>
      </c>
      <c r="W25" s="83" t="s">
        <v>98</v>
      </c>
      <c r="X25" s="94" t="s">
        <v>98</v>
      </c>
    </row>
    <row r="26" spans="1:24" ht="19.5" customHeight="1">
      <c r="A26" s="55"/>
      <c r="B26" s="85"/>
      <c r="C26" s="93" t="s">
        <v>174</v>
      </c>
      <c r="D26" s="82">
        <v>4</v>
      </c>
      <c r="E26" s="82">
        <v>4</v>
      </c>
      <c r="F26" s="83" t="s">
        <v>98</v>
      </c>
      <c r="G26" s="82">
        <v>4</v>
      </c>
      <c r="H26" s="83" t="s">
        <v>98</v>
      </c>
      <c r="I26" s="83" t="s">
        <v>98</v>
      </c>
      <c r="J26" s="83" t="s">
        <v>98</v>
      </c>
      <c r="K26" s="83" t="s">
        <v>98</v>
      </c>
      <c r="L26" s="83" t="s">
        <v>98</v>
      </c>
      <c r="M26" s="83" t="s">
        <v>98</v>
      </c>
      <c r="N26" s="83" t="s">
        <v>98</v>
      </c>
      <c r="O26" s="82">
        <v>3</v>
      </c>
      <c r="P26" s="82">
        <v>3</v>
      </c>
      <c r="Q26" s="83" t="s">
        <v>98</v>
      </c>
      <c r="R26" s="82">
        <v>3</v>
      </c>
      <c r="S26" s="83" t="s">
        <v>98</v>
      </c>
      <c r="T26" s="83" t="s">
        <v>98</v>
      </c>
      <c r="U26" s="83" t="s">
        <v>98</v>
      </c>
      <c r="V26" s="83" t="s">
        <v>98</v>
      </c>
      <c r="W26" s="83" t="s">
        <v>98</v>
      </c>
      <c r="X26" s="94" t="s">
        <v>98</v>
      </c>
    </row>
    <row r="27" spans="1:24" s="28" customFormat="1" ht="19.5" customHeight="1">
      <c r="A27" s="23"/>
      <c r="B27" s="90" t="s">
        <v>72</v>
      </c>
      <c r="C27" s="92"/>
      <c r="D27" s="88">
        <v>124</v>
      </c>
      <c r="E27" s="88">
        <v>120</v>
      </c>
      <c r="F27" s="88">
        <v>1</v>
      </c>
      <c r="G27" s="88">
        <v>35</v>
      </c>
      <c r="H27" s="88">
        <v>75</v>
      </c>
      <c r="I27" s="88">
        <v>8</v>
      </c>
      <c r="J27" s="88">
        <v>1</v>
      </c>
      <c r="K27" s="88">
        <v>2</v>
      </c>
      <c r="L27" s="88">
        <v>1</v>
      </c>
      <c r="M27" s="83" t="s">
        <v>98</v>
      </c>
      <c r="N27" s="88">
        <v>1</v>
      </c>
      <c r="O27" s="88">
        <v>40</v>
      </c>
      <c r="P27" s="88">
        <v>40</v>
      </c>
      <c r="Q27" s="83" t="s">
        <v>98</v>
      </c>
      <c r="R27" s="88">
        <v>31</v>
      </c>
      <c r="S27" s="88">
        <v>1</v>
      </c>
      <c r="T27" s="88">
        <v>8</v>
      </c>
      <c r="U27" s="83" t="s">
        <v>98</v>
      </c>
      <c r="V27" s="83" t="s">
        <v>98</v>
      </c>
      <c r="W27" s="83" t="s">
        <v>98</v>
      </c>
      <c r="X27" s="419" t="s">
        <v>98</v>
      </c>
    </row>
    <row r="28" spans="1:24" ht="19.5" customHeight="1">
      <c r="A28" s="55"/>
      <c r="B28" s="85"/>
      <c r="C28" s="93" t="s">
        <v>175</v>
      </c>
      <c r="D28" s="82">
        <v>96</v>
      </c>
      <c r="E28" s="82">
        <v>92</v>
      </c>
      <c r="F28" s="82">
        <v>1</v>
      </c>
      <c r="G28" s="82">
        <v>27</v>
      </c>
      <c r="H28" s="82">
        <v>60</v>
      </c>
      <c r="I28" s="82">
        <v>3</v>
      </c>
      <c r="J28" s="83">
        <v>1</v>
      </c>
      <c r="K28" s="83">
        <v>2</v>
      </c>
      <c r="L28" s="83">
        <v>1</v>
      </c>
      <c r="M28" s="83" t="s">
        <v>98</v>
      </c>
      <c r="N28" s="82">
        <v>1</v>
      </c>
      <c r="O28" s="83">
        <v>27</v>
      </c>
      <c r="P28" s="83">
        <v>27</v>
      </c>
      <c r="Q28" s="83" t="s">
        <v>98</v>
      </c>
      <c r="R28" s="83">
        <v>20</v>
      </c>
      <c r="S28" s="83">
        <v>1</v>
      </c>
      <c r="T28" s="83">
        <v>6</v>
      </c>
      <c r="U28" s="83" t="s">
        <v>98</v>
      </c>
      <c r="V28" s="83" t="s">
        <v>98</v>
      </c>
      <c r="W28" s="83" t="s">
        <v>98</v>
      </c>
      <c r="X28" s="94" t="s">
        <v>98</v>
      </c>
    </row>
    <row r="29" spans="1:24" ht="19.5" customHeight="1">
      <c r="A29" s="55"/>
      <c r="B29" s="85"/>
      <c r="C29" s="93" t="s">
        <v>176</v>
      </c>
      <c r="D29" s="82">
        <v>4</v>
      </c>
      <c r="E29" s="82">
        <v>4</v>
      </c>
      <c r="F29" s="83" t="s">
        <v>98</v>
      </c>
      <c r="G29" s="83" t="s">
        <v>98</v>
      </c>
      <c r="H29" s="82">
        <v>4</v>
      </c>
      <c r="I29" s="83" t="s">
        <v>98</v>
      </c>
      <c r="J29" s="83" t="s">
        <v>98</v>
      </c>
      <c r="K29" s="83" t="s">
        <v>98</v>
      </c>
      <c r="L29" s="83" t="s">
        <v>98</v>
      </c>
      <c r="M29" s="83" t="s">
        <v>98</v>
      </c>
      <c r="N29" s="83" t="s">
        <v>98</v>
      </c>
      <c r="O29" s="83">
        <v>1</v>
      </c>
      <c r="P29" s="83">
        <v>1</v>
      </c>
      <c r="Q29" s="83" t="s">
        <v>98</v>
      </c>
      <c r="R29" s="83">
        <v>1</v>
      </c>
      <c r="S29" s="83" t="s">
        <v>98</v>
      </c>
      <c r="T29" s="83" t="s">
        <v>98</v>
      </c>
      <c r="U29" s="83" t="s">
        <v>98</v>
      </c>
      <c r="V29" s="83" t="s">
        <v>98</v>
      </c>
      <c r="W29" s="83" t="s">
        <v>98</v>
      </c>
      <c r="X29" s="94" t="s">
        <v>98</v>
      </c>
    </row>
    <row r="30" spans="1:24" ht="19.5" customHeight="1">
      <c r="A30" s="55"/>
      <c r="B30" s="85"/>
      <c r="C30" s="93" t="s">
        <v>177</v>
      </c>
      <c r="D30" s="82">
        <v>8</v>
      </c>
      <c r="E30" s="82">
        <v>8</v>
      </c>
      <c r="F30" s="83" t="s">
        <v>98</v>
      </c>
      <c r="G30" s="82">
        <v>3</v>
      </c>
      <c r="H30" s="82">
        <v>5</v>
      </c>
      <c r="I30" s="83" t="s">
        <v>98</v>
      </c>
      <c r="J30" s="83" t="s">
        <v>98</v>
      </c>
      <c r="K30" s="83" t="s">
        <v>98</v>
      </c>
      <c r="L30" s="83" t="s">
        <v>98</v>
      </c>
      <c r="M30" s="83" t="s">
        <v>98</v>
      </c>
      <c r="N30" s="83" t="s">
        <v>98</v>
      </c>
      <c r="O30" s="83">
        <v>3</v>
      </c>
      <c r="P30" s="83">
        <v>3</v>
      </c>
      <c r="Q30" s="83" t="s">
        <v>98</v>
      </c>
      <c r="R30" s="83">
        <v>3</v>
      </c>
      <c r="S30" s="83" t="s">
        <v>98</v>
      </c>
      <c r="T30" s="83" t="s">
        <v>98</v>
      </c>
      <c r="U30" s="83" t="s">
        <v>98</v>
      </c>
      <c r="V30" s="83" t="s">
        <v>98</v>
      </c>
      <c r="W30" s="83" t="s">
        <v>98</v>
      </c>
      <c r="X30" s="94" t="s">
        <v>98</v>
      </c>
    </row>
    <row r="31" spans="1:24" ht="19.5" customHeight="1">
      <c r="A31" s="55"/>
      <c r="B31" s="85"/>
      <c r="C31" s="93" t="s">
        <v>178</v>
      </c>
      <c r="D31" s="82">
        <v>2</v>
      </c>
      <c r="E31" s="82">
        <v>2</v>
      </c>
      <c r="F31" s="83" t="s">
        <v>98</v>
      </c>
      <c r="G31" s="82">
        <v>2</v>
      </c>
      <c r="H31" s="83" t="s">
        <v>98</v>
      </c>
      <c r="I31" s="83" t="s">
        <v>98</v>
      </c>
      <c r="J31" s="83" t="s">
        <v>98</v>
      </c>
      <c r="K31" s="83" t="s">
        <v>98</v>
      </c>
      <c r="L31" s="83" t="s">
        <v>98</v>
      </c>
      <c r="M31" s="83" t="s">
        <v>98</v>
      </c>
      <c r="N31" s="83" t="s">
        <v>98</v>
      </c>
      <c r="O31" s="83">
        <v>1</v>
      </c>
      <c r="P31" s="83">
        <v>1</v>
      </c>
      <c r="Q31" s="83" t="s">
        <v>98</v>
      </c>
      <c r="R31" s="83">
        <v>1</v>
      </c>
      <c r="S31" s="83" t="s">
        <v>98</v>
      </c>
      <c r="T31" s="83" t="s">
        <v>98</v>
      </c>
      <c r="U31" s="83" t="s">
        <v>98</v>
      </c>
      <c r="V31" s="83" t="s">
        <v>98</v>
      </c>
      <c r="W31" s="83" t="s">
        <v>98</v>
      </c>
      <c r="X31" s="94" t="s">
        <v>98</v>
      </c>
    </row>
    <row r="32" spans="1:24" ht="19.5" customHeight="1">
      <c r="A32" s="55"/>
      <c r="B32" s="85"/>
      <c r="C32" s="93" t="s">
        <v>179</v>
      </c>
      <c r="D32" s="82">
        <v>10</v>
      </c>
      <c r="E32" s="82">
        <v>10</v>
      </c>
      <c r="F32" s="83" t="s">
        <v>98</v>
      </c>
      <c r="G32" s="82">
        <v>2</v>
      </c>
      <c r="H32" s="82">
        <v>6</v>
      </c>
      <c r="I32" s="82">
        <v>2</v>
      </c>
      <c r="J32" s="83" t="s">
        <v>98</v>
      </c>
      <c r="K32" s="83" t="s">
        <v>98</v>
      </c>
      <c r="L32" s="83" t="s">
        <v>98</v>
      </c>
      <c r="M32" s="83" t="s">
        <v>98</v>
      </c>
      <c r="N32" s="83" t="s">
        <v>98</v>
      </c>
      <c r="O32" s="83">
        <v>4</v>
      </c>
      <c r="P32" s="83">
        <v>4</v>
      </c>
      <c r="Q32" s="83" t="s">
        <v>98</v>
      </c>
      <c r="R32" s="83">
        <v>3</v>
      </c>
      <c r="S32" s="83" t="s">
        <v>98</v>
      </c>
      <c r="T32" s="83">
        <v>1</v>
      </c>
      <c r="U32" s="83" t="s">
        <v>98</v>
      </c>
      <c r="V32" s="83" t="s">
        <v>98</v>
      </c>
      <c r="W32" s="83" t="s">
        <v>98</v>
      </c>
      <c r="X32" s="94" t="s">
        <v>98</v>
      </c>
    </row>
    <row r="33" spans="1:24" ht="19.5" customHeight="1">
      <c r="A33" s="55"/>
      <c r="B33" s="85"/>
      <c r="C33" s="93" t="s">
        <v>180</v>
      </c>
      <c r="D33" s="82">
        <v>2</v>
      </c>
      <c r="E33" s="82">
        <v>2</v>
      </c>
      <c r="F33" s="83" t="s">
        <v>98</v>
      </c>
      <c r="G33" s="83" t="s">
        <v>98</v>
      </c>
      <c r="H33" s="83" t="s">
        <v>98</v>
      </c>
      <c r="I33" s="82">
        <v>2</v>
      </c>
      <c r="J33" s="83" t="s">
        <v>98</v>
      </c>
      <c r="K33" s="83" t="s">
        <v>98</v>
      </c>
      <c r="L33" s="83" t="s">
        <v>98</v>
      </c>
      <c r="M33" s="83" t="s">
        <v>98</v>
      </c>
      <c r="N33" s="83" t="s">
        <v>98</v>
      </c>
      <c r="O33" s="83">
        <v>1</v>
      </c>
      <c r="P33" s="83">
        <v>1</v>
      </c>
      <c r="Q33" s="83" t="s">
        <v>98</v>
      </c>
      <c r="R33" s="83" t="s">
        <v>98</v>
      </c>
      <c r="S33" s="83" t="s">
        <v>98</v>
      </c>
      <c r="T33" s="83">
        <v>1</v>
      </c>
      <c r="U33" s="83" t="s">
        <v>98</v>
      </c>
      <c r="V33" s="83" t="s">
        <v>98</v>
      </c>
      <c r="W33" s="83" t="s">
        <v>98</v>
      </c>
      <c r="X33" s="94" t="s">
        <v>98</v>
      </c>
    </row>
    <row r="34" spans="1:24" ht="19.5" customHeight="1">
      <c r="A34" s="55"/>
      <c r="B34" s="85"/>
      <c r="C34" s="93" t="s">
        <v>181</v>
      </c>
      <c r="D34" s="82">
        <v>1</v>
      </c>
      <c r="E34" s="82">
        <v>1</v>
      </c>
      <c r="F34" s="83" t="s">
        <v>98</v>
      </c>
      <c r="G34" s="82">
        <v>1</v>
      </c>
      <c r="H34" s="83" t="s">
        <v>98</v>
      </c>
      <c r="I34" s="83" t="s">
        <v>98</v>
      </c>
      <c r="J34" s="83" t="s">
        <v>98</v>
      </c>
      <c r="K34" s="83" t="s">
        <v>98</v>
      </c>
      <c r="L34" s="83" t="s">
        <v>98</v>
      </c>
      <c r="M34" s="83" t="s">
        <v>98</v>
      </c>
      <c r="N34" s="83" t="s">
        <v>98</v>
      </c>
      <c r="O34" s="83">
        <v>1</v>
      </c>
      <c r="P34" s="83">
        <v>1</v>
      </c>
      <c r="Q34" s="83" t="s">
        <v>98</v>
      </c>
      <c r="R34" s="83">
        <v>1</v>
      </c>
      <c r="S34" s="83" t="s">
        <v>98</v>
      </c>
      <c r="T34" s="83" t="s">
        <v>98</v>
      </c>
      <c r="U34" s="83" t="s">
        <v>98</v>
      </c>
      <c r="V34" s="83" t="s">
        <v>98</v>
      </c>
      <c r="W34" s="83" t="s">
        <v>98</v>
      </c>
      <c r="X34" s="94" t="s">
        <v>98</v>
      </c>
    </row>
    <row r="35" spans="1:24" ht="19.5" customHeight="1">
      <c r="A35" s="55"/>
      <c r="B35" s="85"/>
      <c r="C35" s="93" t="s">
        <v>182</v>
      </c>
      <c r="D35" s="82">
        <v>1</v>
      </c>
      <c r="E35" s="82">
        <v>1</v>
      </c>
      <c r="F35" s="83" t="s">
        <v>98</v>
      </c>
      <c r="G35" s="83" t="s">
        <v>98</v>
      </c>
      <c r="H35" s="83" t="s">
        <v>98</v>
      </c>
      <c r="I35" s="82">
        <v>1</v>
      </c>
      <c r="J35" s="83" t="s">
        <v>98</v>
      </c>
      <c r="K35" s="83" t="s">
        <v>98</v>
      </c>
      <c r="L35" s="83" t="s">
        <v>98</v>
      </c>
      <c r="M35" s="83" t="s">
        <v>98</v>
      </c>
      <c r="N35" s="83" t="s">
        <v>98</v>
      </c>
      <c r="O35" s="83">
        <v>2</v>
      </c>
      <c r="P35" s="83">
        <v>2</v>
      </c>
      <c r="Q35" s="83" t="s">
        <v>98</v>
      </c>
      <c r="R35" s="83">
        <v>2</v>
      </c>
      <c r="S35" s="83" t="s">
        <v>98</v>
      </c>
      <c r="T35" s="83" t="s">
        <v>98</v>
      </c>
      <c r="U35" s="83" t="s">
        <v>98</v>
      </c>
      <c r="V35" s="83" t="s">
        <v>98</v>
      </c>
      <c r="W35" s="83" t="s">
        <v>98</v>
      </c>
      <c r="X35" s="94" t="s">
        <v>98</v>
      </c>
    </row>
    <row r="36" spans="1:24" s="28" customFormat="1" ht="19.5" customHeight="1">
      <c r="A36" s="23"/>
      <c r="B36" s="90" t="s">
        <v>73</v>
      </c>
      <c r="C36" s="92"/>
      <c r="D36" s="88">
        <v>373</v>
      </c>
      <c r="E36" s="88">
        <v>353</v>
      </c>
      <c r="F36" s="88">
        <v>4</v>
      </c>
      <c r="G36" s="88">
        <v>112</v>
      </c>
      <c r="H36" s="88">
        <v>209</v>
      </c>
      <c r="I36" s="88">
        <v>28</v>
      </c>
      <c r="J36" s="83" t="s">
        <v>98</v>
      </c>
      <c r="K36" s="88">
        <v>5</v>
      </c>
      <c r="L36" s="88">
        <v>3</v>
      </c>
      <c r="M36" s="83" t="s">
        <v>98</v>
      </c>
      <c r="N36" s="88">
        <v>12</v>
      </c>
      <c r="O36" s="88">
        <v>104</v>
      </c>
      <c r="P36" s="88">
        <v>97</v>
      </c>
      <c r="Q36" s="83" t="s">
        <v>98</v>
      </c>
      <c r="R36" s="88">
        <v>72</v>
      </c>
      <c r="S36" s="88">
        <v>3</v>
      </c>
      <c r="T36" s="88">
        <v>22</v>
      </c>
      <c r="U36" s="83" t="s">
        <v>98</v>
      </c>
      <c r="V36" s="88">
        <v>1</v>
      </c>
      <c r="W36" s="88">
        <v>1</v>
      </c>
      <c r="X36" s="89">
        <v>5</v>
      </c>
    </row>
    <row r="37" spans="1:24" ht="19.5" customHeight="1">
      <c r="A37" s="55"/>
      <c r="B37" s="85"/>
      <c r="C37" s="93" t="s">
        <v>183</v>
      </c>
      <c r="D37" s="83">
        <v>168</v>
      </c>
      <c r="E37" s="83">
        <v>156</v>
      </c>
      <c r="F37" s="83">
        <v>3</v>
      </c>
      <c r="G37" s="83">
        <v>48</v>
      </c>
      <c r="H37" s="83">
        <v>95</v>
      </c>
      <c r="I37" s="83">
        <v>10</v>
      </c>
      <c r="J37" s="83" t="s">
        <v>98</v>
      </c>
      <c r="K37" s="83">
        <v>1</v>
      </c>
      <c r="L37" s="83">
        <v>2</v>
      </c>
      <c r="M37" s="83" t="s">
        <v>98</v>
      </c>
      <c r="N37" s="83">
        <v>9</v>
      </c>
      <c r="O37" s="82">
        <v>43</v>
      </c>
      <c r="P37" s="82">
        <v>37</v>
      </c>
      <c r="Q37" s="83" t="s">
        <v>98</v>
      </c>
      <c r="R37" s="82">
        <v>30</v>
      </c>
      <c r="S37" s="83" t="s">
        <v>98</v>
      </c>
      <c r="T37" s="82">
        <v>7</v>
      </c>
      <c r="U37" s="83" t="s">
        <v>98</v>
      </c>
      <c r="V37" s="83">
        <v>1</v>
      </c>
      <c r="W37" s="83">
        <v>1</v>
      </c>
      <c r="X37" s="94">
        <v>4</v>
      </c>
    </row>
    <row r="38" spans="1:24" ht="19.5" customHeight="1">
      <c r="A38" s="55"/>
      <c r="B38" s="85"/>
      <c r="C38" s="93" t="s">
        <v>184</v>
      </c>
      <c r="D38" s="82">
        <v>28</v>
      </c>
      <c r="E38" s="83">
        <v>27</v>
      </c>
      <c r="F38" s="83" t="s">
        <v>98</v>
      </c>
      <c r="G38" s="83">
        <v>19</v>
      </c>
      <c r="H38" s="83">
        <v>5</v>
      </c>
      <c r="I38" s="83">
        <v>3</v>
      </c>
      <c r="J38" s="83" t="s">
        <v>98</v>
      </c>
      <c r="K38" s="83">
        <v>1</v>
      </c>
      <c r="L38" s="83" t="s">
        <v>98</v>
      </c>
      <c r="M38" s="83" t="s">
        <v>98</v>
      </c>
      <c r="N38" s="83" t="s">
        <v>98</v>
      </c>
      <c r="O38" s="82">
        <v>15</v>
      </c>
      <c r="P38" s="82">
        <v>14</v>
      </c>
      <c r="Q38" s="83" t="s">
        <v>98</v>
      </c>
      <c r="R38" s="82">
        <v>11</v>
      </c>
      <c r="S38" s="83" t="s">
        <v>98</v>
      </c>
      <c r="T38" s="82">
        <v>3</v>
      </c>
      <c r="U38" s="83" t="s">
        <v>98</v>
      </c>
      <c r="V38" s="83" t="s">
        <v>98</v>
      </c>
      <c r="W38" s="83" t="s">
        <v>98</v>
      </c>
      <c r="X38" s="94">
        <v>1</v>
      </c>
    </row>
    <row r="39" spans="1:24" ht="19.5" customHeight="1">
      <c r="A39" s="55"/>
      <c r="B39" s="85"/>
      <c r="C39" s="93" t="s">
        <v>185</v>
      </c>
      <c r="D39" s="83">
        <v>43</v>
      </c>
      <c r="E39" s="83">
        <v>41</v>
      </c>
      <c r="F39" s="83">
        <v>1</v>
      </c>
      <c r="G39" s="83">
        <v>24</v>
      </c>
      <c r="H39" s="83">
        <v>9</v>
      </c>
      <c r="I39" s="83">
        <v>7</v>
      </c>
      <c r="J39" s="83" t="s">
        <v>98</v>
      </c>
      <c r="K39" s="83">
        <v>2</v>
      </c>
      <c r="L39" s="83" t="s">
        <v>98</v>
      </c>
      <c r="M39" s="83" t="s">
        <v>98</v>
      </c>
      <c r="N39" s="83" t="s">
        <v>98</v>
      </c>
      <c r="O39" s="82">
        <v>18</v>
      </c>
      <c r="P39" s="82">
        <v>18</v>
      </c>
      <c r="Q39" s="83" t="s">
        <v>98</v>
      </c>
      <c r="R39" s="82">
        <v>14</v>
      </c>
      <c r="S39" s="83" t="s">
        <v>98</v>
      </c>
      <c r="T39" s="82">
        <v>4</v>
      </c>
      <c r="U39" s="83" t="s">
        <v>98</v>
      </c>
      <c r="V39" s="83" t="s">
        <v>98</v>
      </c>
      <c r="W39" s="83" t="s">
        <v>98</v>
      </c>
      <c r="X39" s="94" t="s">
        <v>98</v>
      </c>
    </row>
    <row r="40" spans="1:24" ht="19.5" customHeight="1">
      <c r="A40" s="55"/>
      <c r="B40" s="85"/>
      <c r="C40" s="93" t="s">
        <v>186</v>
      </c>
      <c r="D40" s="83">
        <v>26</v>
      </c>
      <c r="E40" s="83">
        <v>26</v>
      </c>
      <c r="F40" s="83" t="s">
        <v>98</v>
      </c>
      <c r="G40" s="83">
        <v>9</v>
      </c>
      <c r="H40" s="83">
        <v>15</v>
      </c>
      <c r="I40" s="83">
        <v>2</v>
      </c>
      <c r="J40" s="83" t="s">
        <v>98</v>
      </c>
      <c r="K40" s="83" t="s">
        <v>98</v>
      </c>
      <c r="L40" s="83" t="s">
        <v>98</v>
      </c>
      <c r="M40" s="83" t="s">
        <v>98</v>
      </c>
      <c r="N40" s="83" t="s">
        <v>98</v>
      </c>
      <c r="O40" s="82">
        <v>8</v>
      </c>
      <c r="P40" s="82">
        <v>8</v>
      </c>
      <c r="Q40" s="83" t="s">
        <v>98</v>
      </c>
      <c r="R40" s="82">
        <v>5</v>
      </c>
      <c r="S40" s="83" t="s">
        <v>98</v>
      </c>
      <c r="T40" s="82">
        <v>3</v>
      </c>
      <c r="U40" s="83" t="s">
        <v>98</v>
      </c>
      <c r="V40" s="83" t="s">
        <v>98</v>
      </c>
      <c r="W40" s="83" t="s">
        <v>98</v>
      </c>
      <c r="X40" s="94" t="s">
        <v>98</v>
      </c>
    </row>
    <row r="41" spans="1:24" ht="19.5" customHeight="1">
      <c r="A41" s="55"/>
      <c r="B41" s="85"/>
      <c r="C41" s="93" t="s">
        <v>187</v>
      </c>
      <c r="D41" s="83">
        <v>83</v>
      </c>
      <c r="E41" s="83">
        <v>80</v>
      </c>
      <c r="F41" s="83" t="s">
        <v>98</v>
      </c>
      <c r="G41" s="83">
        <v>4</v>
      </c>
      <c r="H41" s="83">
        <v>74</v>
      </c>
      <c r="I41" s="83">
        <v>2</v>
      </c>
      <c r="J41" s="83" t="s">
        <v>98</v>
      </c>
      <c r="K41" s="83">
        <v>1</v>
      </c>
      <c r="L41" s="83">
        <v>1</v>
      </c>
      <c r="M41" s="83" t="s">
        <v>98</v>
      </c>
      <c r="N41" s="83">
        <v>1</v>
      </c>
      <c r="O41" s="82">
        <v>9</v>
      </c>
      <c r="P41" s="82">
        <v>9</v>
      </c>
      <c r="Q41" s="83" t="s">
        <v>98</v>
      </c>
      <c r="R41" s="82">
        <v>4</v>
      </c>
      <c r="S41" s="83">
        <v>3</v>
      </c>
      <c r="T41" s="82">
        <v>2</v>
      </c>
      <c r="U41" s="83" t="s">
        <v>98</v>
      </c>
      <c r="V41" s="83" t="s">
        <v>98</v>
      </c>
      <c r="W41" s="83" t="s">
        <v>98</v>
      </c>
      <c r="X41" s="94" t="s">
        <v>98</v>
      </c>
    </row>
    <row r="42" spans="1:24" ht="19.5" customHeight="1">
      <c r="A42" s="55"/>
      <c r="B42" s="85"/>
      <c r="C42" s="93" t="s">
        <v>188</v>
      </c>
      <c r="D42" s="82">
        <v>7</v>
      </c>
      <c r="E42" s="83">
        <v>7</v>
      </c>
      <c r="F42" s="83" t="s">
        <v>98</v>
      </c>
      <c r="G42" s="83">
        <v>1</v>
      </c>
      <c r="H42" s="83">
        <v>5</v>
      </c>
      <c r="I42" s="83">
        <v>1</v>
      </c>
      <c r="J42" s="83" t="s">
        <v>98</v>
      </c>
      <c r="K42" s="83" t="s">
        <v>98</v>
      </c>
      <c r="L42" s="83" t="s">
        <v>98</v>
      </c>
      <c r="M42" s="83" t="s">
        <v>98</v>
      </c>
      <c r="N42" s="83" t="s">
        <v>98</v>
      </c>
      <c r="O42" s="82">
        <v>4</v>
      </c>
      <c r="P42" s="82">
        <v>4</v>
      </c>
      <c r="Q42" s="83" t="s">
        <v>98</v>
      </c>
      <c r="R42" s="82">
        <v>3</v>
      </c>
      <c r="S42" s="83" t="s">
        <v>98</v>
      </c>
      <c r="T42" s="82">
        <v>1</v>
      </c>
      <c r="U42" s="83" t="s">
        <v>98</v>
      </c>
      <c r="V42" s="83" t="s">
        <v>98</v>
      </c>
      <c r="W42" s="83" t="s">
        <v>98</v>
      </c>
      <c r="X42" s="94" t="s">
        <v>98</v>
      </c>
    </row>
    <row r="43" spans="1:24" ht="19.5" customHeight="1">
      <c r="A43" s="55"/>
      <c r="B43" s="85"/>
      <c r="C43" s="93" t="s">
        <v>189</v>
      </c>
      <c r="D43" s="82">
        <v>14</v>
      </c>
      <c r="E43" s="83">
        <v>12</v>
      </c>
      <c r="F43" s="83" t="s">
        <v>98</v>
      </c>
      <c r="G43" s="83">
        <v>5</v>
      </c>
      <c r="H43" s="83">
        <v>6</v>
      </c>
      <c r="I43" s="83">
        <v>1</v>
      </c>
      <c r="J43" s="83" t="s">
        <v>98</v>
      </c>
      <c r="K43" s="83" t="s">
        <v>98</v>
      </c>
      <c r="L43" s="83" t="s">
        <v>98</v>
      </c>
      <c r="M43" s="83" t="s">
        <v>98</v>
      </c>
      <c r="N43" s="83">
        <v>2</v>
      </c>
      <c r="O43" s="82">
        <v>5</v>
      </c>
      <c r="P43" s="82">
        <v>5</v>
      </c>
      <c r="Q43" s="83" t="s">
        <v>98</v>
      </c>
      <c r="R43" s="82">
        <v>4</v>
      </c>
      <c r="S43" s="83" t="s">
        <v>98</v>
      </c>
      <c r="T43" s="83">
        <v>1</v>
      </c>
      <c r="U43" s="83" t="s">
        <v>98</v>
      </c>
      <c r="V43" s="83" t="s">
        <v>98</v>
      </c>
      <c r="W43" s="83" t="s">
        <v>98</v>
      </c>
      <c r="X43" s="94" t="s">
        <v>98</v>
      </c>
    </row>
    <row r="44" spans="1:24" ht="19.5" customHeight="1">
      <c r="A44" s="55"/>
      <c r="B44" s="85"/>
      <c r="C44" s="93" t="s">
        <v>190</v>
      </c>
      <c r="D44" s="82">
        <v>4</v>
      </c>
      <c r="E44" s="83">
        <v>4</v>
      </c>
      <c r="F44" s="83" t="s">
        <v>98</v>
      </c>
      <c r="G44" s="83">
        <v>2</v>
      </c>
      <c r="H44" s="83" t="s">
        <v>98</v>
      </c>
      <c r="I44" s="83">
        <v>2</v>
      </c>
      <c r="J44" s="83" t="s">
        <v>98</v>
      </c>
      <c r="K44" s="83" t="s">
        <v>98</v>
      </c>
      <c r="L44" s="83" t="s">
        <v>98</v>
      </c>
      <c r="M44" s="83" t="s">
        <v>98</v>
      </c>
      <c r="N44" s="83" t="s">
        <v>98</v>
      </c>
      <c r="O44" s="82">
        <v>2</v>
      </c>
      <c r="P44" s="82">
        <v>2</v>
      </c>
      <c r="Q44" s="83" t="s">
        <v>98</v>
      </c>
      <c r="R44" s="82">
        <v>1</v>
      </c>
      <c r="S44" s="83" t="s">
        <v>98</v>
      </c>
      <c r="T44" s="83">
        <v>1</v>
      </c>
      <c r="U44" s="83" t="s">
        <v>98</v>
      </c>
      <c r="V44" s="83" t="s">
        <v>98</v>
      </c>
      <c r="W44" s="83" t="s">
        <v>98</v>
      </c>
      <c r="X44" s="94" t="s">
        <v>98</v>
      </c>
    </row>
    <row r="45" spans="1:24" s="28" customFormat="1" ht="19.5" customHeight="1">
      <c r="A45" s="23"/>
      <c r="B45" s="90" t="s">
        <v>74</v>
      </c>
      <c r="C45" s="92"/>
      <c r="D45" s="88">
        <v>510</v>
      </c>
      <c r="E45" s="88">
        <v>485</v>
      </c>
      <c r="F45" s="88">
        <v>8</v>
      </c>
      <c r="G45" s="88">
        <v>189</v>
      </c>
      <c r="H45" s="88">
        <v>247</v>
      </c>
      <c r="I45" s="88">
        <v>41</v>
      </c>
      <c r="J45" s="83" t="s">
        <v>98</v>
      </c>
      <c r="K45" s="88">
        <v>7</v>
      </c>
      <c r="L45" s="88">
        <v>6</v>
      </c>
      <c r="M45" s="88">
        <v>1</v>
      </c>
      <c r="N45" s="88">
        <v>11</v>
      </c>
      <c r="O45" s="88">
        <v>156</v>
      </c>
      <c r="P45" s="88">
        <v>150</v>
      </c>
      <c r="Q45" s="83" t="s">
        <v>98</v>
      </c>
      <c r="R45" s="88">
        <v>106</v>
      </c>
      <c r="S45" s="88">
        <v>3</v>
      </c>
      <c r="T45" s="88">
        <v>41</v>
      </c>
      <c r="U45" s="83" t="s">
        <v>98</v>
      </c>
      <c r="V45" s="83" t="s">
        <v>98</v>
      </c>
      <c r="W45" s="83" t="s">
        <v>98</v>
      </c>
      <c r="X45" s="89">
        <v>6</v>
      </c>
    </row>
    <row r="46" spans="1:24" ht="19.5" customHeight="1">
      <c r="A46" s="55"/>
      <c r="B46" s="85"/>
      <c r="C46" s="93" t="s">
        <v>191</v>
      </c>
      <c r="D46" s="83">
        <v>205</v>
      </c>
      <c r="E46" s="83">
        <v>196</v>
      </c>
      <c r="F46" s="83">
        <v>4</v>
      </c>
      <c r="G46" s="83">
        <v>71</v>
      </c>
      <c r="H46" s="83">
        <v>103</v>
      </c>
      <c r="I46" s="83">
        <v>18</v>
      </c>
      <c r="J46" s="83" t="s">
        <v>98</v>
      </c>
      <c r="K46" s="83">
        <v>3</v>
      </c>
      <c r="L46" s="83">
        <v>4</v>
      </c>
      <c r="M46" s="83" t="s">
        <v>98</v>
      </c>
      <c r="N46" s="83">
        <v>2</v>
      </c>
      <c r="O46" s="83">
        <v>52</v>
      </c>
      <c r="P46" s="83">
        <v>51</v>
      </c>
      <c r="Q46" s="83" t="s">
        <v>98</v>
      </c>
      <c r="R46" s="83">
        <v>38</v>
      </c>
      <c r="S46" s="83" t="s">
        <v>98</v>
      </c>
      <c r="T46" s="83">
        <v>13</v>
      </c>
      <c r="U46" s="83" t="s">
        <v>98</v>
      </c>
      <c r="V46" s="83" t="s">
        <v>98</v>
      </c>
      <c r="W46" s="83" t="s">
        <v>98</v>
      </c>
      <c r="X46" s="94">
        <v>1</v>
      </c>
    </row>
    <row r="47" spans="1:24" ht="19.5" customHeight="1">
      <c r="A47" s="55"/>
      <c r="B47" s="85"/>
      <c r="C47" s="93" t="s">
        <v>192</v>
      </c>
      <c r="D47" s="83">
        <v>234</v>
      </c>
      <c r="E47" s="83">
        <v>222</v>
      </c>
      <c r="F47" s="83">
        <v>2</v>
      </c>
      <c r="G47" s="83">
        <v>82</v>
      </c>
      <c r="H47" s="83">
        <v>123</v>
      </c>
      <c r="I47" s="83">
        <v>15</v>
      </c>
      <c r="J47" s="83" t="s">
        <v>98</v>
      </c>
      <c r="K47" s="83">
        <v>2</v>
      </c>
      <c r="L47" s="83">
        <v>1</v>
      </c>
      <c r="M47" s="83">
        <v>1</v>
      </c>
      <c r="N47" s="83">
        <v>8</v>
      </c>
      <c r="O47" s="82">
        <v>65</v>
      </c>
      <c r="P47" s="82">
        <v>63</v>
      </c>
      <c r="Q47" s="83" t="s">
        <v>98</v>
      </c>
      <c r="R47" s="82">
        <v>42</v>
      </c>
      <c r="S47" s="83">
        <v>2</v>
      </c>
      <c r="T47" s="82">
        <v>19</v>
      </c>
      <c r="U47" s="83" t="s">
        <v>98</v>
      </c>
      <c r="V47" s="83" t="s">
        <v>98</v>
      </c>
      <c r="W47" s="83" t="s">
        <v>98</v>
      </c>
      <c r="X47" s="84">
        <v>2</v>
      </c>
    </row>
    <row r="48" spans="1:24" ht="19.5" customHeight="1">
      <c r="A48" s="55"/>
      <c r="B48" s="85"/>
      <c r="C48" s="93" t="s">
        <v>193</v>
      </c>
      <c r="D48" s="83">
        <v>3</v>
      </c>
      <c r="E48" s="83">
        <v>2</v>
      </c>
      <c r="F48" s="83" t="s">
        <v>98</v>
      </c>
      <c r="G48" s="83">
        <v>2</v>
      </c>
      <c r="H48" s="83" t="s">
        <v>98</v>
      </c>
      <c r="I48" s="83" t="s">
        <v>98</v>
      </c>
      <c r="J48" s="83" t="s">
        <v>98</v>
      </c>
      <c r="K48" s="83">
        <v>1</v>
      </c>
      <c r="L48" s="83" t="s">
        <v>98</v>
      </c>
      <c r="M48" s="83" t="s">
        <v>98</v>
      </c>
      <c r="N48" s="83" t="s">
        <v>98</v>
      </c>
      <c r="O48" s="82">
        <v>2</v>
      </c>
      <c r="P48" s="82">
        <v>1</v>
      </c>
      <c r="Q48" s="83" t="s">
        <v>98</v>
      </c>
      <c r="R48" s="82">
        <v>1</v>
      </c>
      <c r="S48" s="83" t="s">
        <v>98</v>
      </c>
      <c r="T48" s="83" t="s">
        <v>98</v>
      </c>
      <c r="U48" s="83" t="s">
        <v>98</v>
      </c>
      <c r="V48" s="83" t="s">
        <v>98</v>
      </c>
      <c r="W48" s="83" t="s">
        <v>98</v>
      </c>
      <c r="X48" s="94">
        <v>1</v>
      </c>
    </row>
    <row r="49" spans="1:24" ht="19.5" customHeight="1">
      <c r="A49" s="55"/>
      <c r="B49" s="85"/>
      <c r="C49" s="93" t="s">
        <v>194</v>
      </c>
      <c r="D49" s="83">
        <v>13</v>
      </c>
      <c r="E49" s="83">
        <v>13</v>
      </c>
      <c r="F49" s="83">
        <v>1</v>
      </c>
      <c r="G49" s="83">
        <v>5</v>
      </c>
      <c r="H49" s="83">
        <v>6</v>
      </c>
      <c r="I49" s="83">
        <v>1</v>
      </c>
      <c r="J49" s="83" t="s">
        <v>98</v>
      </c>
      <c r="K49" s="83" t="s">
        <v>98</v>
      </c>
      <c r="L49" s="83" t="s">
        <v>98</v>
      </c>
      <c r="M49" s="83" t="s">
        <v>98</v>
      </c>
      <c r="N49" s="83" t="s">
        <v>98</v>
      </c>
      <c r="O49" s="82">
        <v>10</v>
      </c>
      <c r="P49" s="82">
        <v>10</v>
      </c>
      <c r="Q49" s="83" t="s">
        <v>98</v>
      </c>
      <c r="R49" s="82">
        <v>5</v>
      </c>
      <c r="S49" s="83">
        <v>1</v>
      </c>
      <c r="T49" s="82">
        <v>4</v>
      </c>
      <c r="U49" s="83" t="s">
        <v>98</v>
      </c>
      <c r="V49" s="83" t="s">
        <v>98</v>
      </c>
      <c r="W49" s="83" t="s">
        <v>98</v>
      </c>
      <c r="X49" s="94" t="s">
        <v>98</v>
      </c>
    </row>
    <row r="50" spans="1:24" ht="19.5" customHeight="1">
      <c r="A50" s="55"/>
      <c r="B50" s="85"/>
      <c r="C50" s="93" t="s">
        <v>195</v>
      </c>
      <c r="D50" s="83">
        <v>3</v>
      </c>
      <c r="E50" s="83">
        <v>3</v>
      </c>
      <c r="F50" s="83" t="s">
        <v>98</v>
      </c>
      <c r="G50" s="83">
        <v>3</v>
      </c>
      <c r="H50" s="83" t="s">
        <v>98</v>
      </c>
      <c r="I50" s="83" t="s">
        <v>98</v>
      </c>
      <c r="J50" s="83" t="s">
        <v>98</v>
      </c>
      <c r="K50" s="83" t="s">
        <v>98</v>
      </c>
      <c r="L50" s="83" t="s">
        <v>98</v>
      </c>
      <c r="M50" s="83" t="s">
        <v>98</v>
      </c>
      <c r="N50" s="83" t="s">
        <v>98</v>
      </c>
      <c r="O50" s="83">
        <v>1</v>
      </c>
      <c r="P50" s="83">
        <v>1</v>
      </c>
      <c r="Q50" s="83" t="s">
        <v>98</v>
      </c>
      <c r="R50" s="83">
        <v>1</v>
      </c>
      <c r="S50" s="83" t="s">
        <v>98</v>
      </c>
      <c r="T50" s="83" t="s">
        <v>98</v>
      </c>
      <c r="U50" s="83" t="s">
        <v>98</v>
      </c>
      <c r="V50" s="83" t="s">
        <v>98</v>
      </c>
      <c r="W50" s="83" t="s">
        <v>98</v>
      </c>
      <c r="X50" s="94" t="s">
        <v>98</v>
      </c>
    </row>
    <row r="51" spans="1:24" ht="19.5" customHeight="1">
      <c r="A51" s="55"/>
      <c r="B51" s="85"/>
      <c r="C51" s="93" t="s">
        <v>196</v>
      </c>
      <c r="D51" s="83">
        <v>4</v>
      </c>
      <c r="E51" s="83">
        <v>4</v>
      </c>
      <c r="F51" s="83" t="s">
        <v>98</v>
      </c>
      <c r="G51" s="83">
        <v>4</v>
      </c>
      <c r="H51" s="83" t="s">
        <v>98</v>
      </c>
      <c r="I51" s="83" t="s">
        <v>98</v>
      </c>
      <c r="J51" s="83" t="s">
        <v>98</v>
      </c>
      <c r="K51" s="83" t="s">
        <v>98</v>
      </c>
      <c r="L51" s="83" t="s">
        <v>98</v>
      </c>
      <c r="M51" s="83" t="s">
        <v>98</v>
      </c>
      <c r="N51" s="83" t="s">
        <v>98</v>
      </c>
      <c r="O51" s="83">
        <v>5</v>
      </c>
      <c r="P51" s="83">
        <v>5</v>
      </c>
      <c r="Q51" s="83" t="s">
        <v>98</v>
      </c>
      <c r="R51" s="83">
        <v>2</v>
      </c>
      <c r="S51" s="83" t="s">
        <v>98</v>
      </c>
      <c r="T51" s="83">
        <v>3</v>
      </c>
      <c r="U51" s="83" t="s">
        <v>98</v>
      </c>
      <c r="V51" s="83" t="s">
        <v>98</v>
      </c>
      <c r="W51" s="83" t="s">
        <v>98</v>
      </c>
      <c r="X51" s="94" t="s">
        <v>98</v>
      </c>
    </row>
    <row r="52" spans="1:24" ht="19.5" customHeight="1">
      <c r="A52" s="55"/>
      <c r="B52" s="85"/>
      <c r="C52" s="93" t="s">
        <v>197</v>
      </c>
      <c r="D52" s="83">
        <v>14</v>
      </c>
      <c r="E52" s="83">
        <v>14</v>
      </c>
      <c r="F52" s="83" t="s">
        <v>98</v>
      </c>
      <c r="G52" s="83">
        <v>5</v>
      </c>
      <c r="H52" s="83">
        <v>6</v>
      </c>
      <c r="I52" s="83">
        <v>3</v>
      </c>
      <c r="J52" s="83" t="s">
        <v>98</v>
      </c>
      <c r="K52" s="83" t="s">
        <v>98</v>
      </c>
      <c r="L52" s="83" t="s">
        <v>98</v>
      </c>
      <c r="M52" s="83" t="s">
        <v>98</v>
      </c>
      <c r="N52" s="83" t="s">
        <v>98</v>
      </c>
      <c r="O52" s="83">
        <v>3</v>
      </c>
      <c r="P52" s="83">
        <v>3</v>
      </c>
      <c r="Q52" s="83" t="s">
        <v>98</v>
      </c>
      <c r="R52" s="83">
        <v>3</v>
      </c>
      <c r="S52" s="83" t="s">
        <v>98</v>
      </c>
      <c r="T52" s="83" t="s">
        <v>98</v>
      </c>
      <c r="U52" s="83" t="s">
        <v>98</v>
      </c>
      <c r="V52" s="83" t="s">
        <v>98</v>
      </c>
      <c r="W52" s="83" t="s">
        <v>98</v>
      </c>
      <c r="X52" s="94" t="s">
        <v>98</v>
      </c>
    </row>
    <row r="53" spans="1:24" ht="19.5" customHeight="1">
      <c r="A53" s="55"/>
      <c r="B53" s="85"/>
      <c r="C53" s="93" t="s">
        <v>198</v>
      </c>
      <c r="D53" s="83">
        <v>3</v>
      </c>
      <c r="E53" s="83">
        <v>2</v>
      </c>
      <c r="F53" s="83" t="s">
        <v>98</v>
      </c>
      <c r="G53" s="83">
        <v>2</v>
      </c>
      <c r="H53" s="83" t="s">
        <v>98</v>
      </c>
      <c r="I53" s="83" t="s">
        <v>98</v>
      </c>
      <c r="J53" s="83" t="s">
        <v>98</v>
      </c>
      <c r="K53" s="83" t="s">
        <v>98</v>
      </c>
      <c r="L53" s="83">
        <v>1</v>
      </c>
      <c r="M53" s="83" t="s">
        <v>98</v>
      </c>
      <c r="N53" s="83" t="s">
        <v>98</v>
      </c>
      <c r="O53" s="83">
        <v>1</v>
      </c>
      <c r="P53" s="83">
        <v>1</v>
      </c>
      <c r="Q53" s="83" t="s">
        <v>98</v>
      </c>
      <c r="R53" s="83">
        <v>1</v>
      </c>
      <c r="S53" s="83" t="s">
        <v>98</v>
      </c>
      <c r="T53" s="83" t="s">
        <v>98</v>
      </c>
      <c r="U53" s="83" t="s">
        <v>98</v>
      </c>
      <c r="V53" s="83" t="s">
        <v>98</v>
      </c>
      <c r="W53" s="83" t="s">
        <v>98</v>
      </c>
      <c r="X53" s="94" t="s">
        <v>98</v>
      </c>
    </row>
    <row r="54" spans="1:24" ht="19.5" customHeight="1">
      <c r="A54" s="55"/>
      <c r="B54" s="85"/>
      <c r="C54" s="93" t="s">
        <v>199</v>
      </c>
      <c r="D54" s="83">
        <v>2</v>
      </c>
      <c r="E54" s="83">
        <v>2</v>
      </c>
      <c r="F54" s="83" t="s">
        <v>98</v>
      </c>
      <c r="G54" s="83">
        <v>2</v>
      </c>
      <c r="H54" s="83" t="s">
        <v>98</v>
      </c>
      <c r="I54" s="83" t="s">
        <v>98</v>
      </c>
      <c r="J54" s="83" t="s">
        <v>98</v>
      </c>
      <c r="K54" s="83" t="s">
        <v>98</v>
      </c>
      <c r="L54" s="83" t="s">
        <v>98</v>
      </c>
      <c r="M54" s="83" t="s">
        <v>98</v>
      </c>
      <c r="N54" s="83" t="s">
        <v>98</v>
      </c>
      <c r="O54" s="83">
        <v>1</v>
      </c>
      <c r="P54" s="83">
        <v>1</v>
      </c>
      <c r="Q54" s="83" t="s">
        <v>98</v>
      </c>
      <c r="R54" s="83">
        <v>1</v>
      </c>
      <c r="S54" s="83" t="s">
        <v>98</v>
      </c>
      <c r="T54" s="83" t="s">
        <v>98</v>
      </c>
      <c r="U54" s="83" t="s">
        <v>98</v>
      </c>
      <c r="V54" s="83" t="s">
        <v>98</v>
      </c>
      <c r="W54" s="83" t="s">
        <v>98</v>
      </c>
      <c r="X54" s="94" t="s">
        <v>98</v>
      </c>
    </row>
    <row r="55" spans="1:24" ht="19.5" customHeight="1">
      <c r="A55" s="55"/>
      <c r="B55" s="85"/>
      <c r="C55" s="93" t="s">
        <v>200</v>
      </c>
      <c r="D55" s="83">
        <v>8</v>
      </c>
      <c r="E55" s="83">
        <v>8</v>
      </c>
      <c r="F55" s="83" t="s">
        <v>98</v>
      </c>
      <c r="G55" s="83">
        <v>6</v>
      </c>
      <c r="H55" s="83" t="s">
        <v>98</v>
      </c>
      <c r="I55" s="83">
        <v>2</v>
      </c>
      <c r="J55" s="83" t="s">
        <v>98</v>
      </c>
      <c r="K55" s="83" t="s">
        <v>98</v>
      </c>
      <c r="L55" s="83" t="s">
        <v>98</v>
      </c>
      <c r="M55" s="83" t="s">
        <v>98</v>
      </c>
      <c r="N55" s="83" t="s">
        <v>98</v>
      </c>
      <c r="O55" s="83">
        <v>2</v>
      </c>
      <c r="P55" s="83">
        <v>2</v>
      </c>
      <c r="Q55" s="83" t="s">
        <v>98</v>
      </c>
      <c r="R55" s="83">
        <v>2</v>
      </c>
      <c r="S55" s="83" t="s">
        <v>98</v>
      </c>
      <c r="T55" s="83" t="s">
        <v>98</v>
      </c>
      <c r="U55" s="83" t="s">
        <v>98</v>
      </c>
      <c r="V55" s="83" t="s">
        <v>98</v>
      </c>
      <c r="W55" s="83" t="s">
        <v>98</v>
      </c>
      <c r="X55" s="94" t="s">
        <v>98</v>
      </c>
    </row>
    <row r="56" spans="1:24" ht="19.5" customHeight="1">
      <c r="A56" s="55"/>
      <c r="B56" s="85"/>
      <c r="C56" s="93" t="s">
        <v>201</v>
      </c>
      <c r="D56" s="83">
        <v>9</v>
      </c>
      <c r="E56" s="83">
        <v>9</v>
      </c>
      <c r="F56" s="83">
        <v>1</v>
      </c>
      <c r="G56" s="83">
        <v>4</v>
      </c>
      <c r="H56" s="83">
        <v>4</v>
      </c>
      <c r="I56" s="83" t="s">
        <v>98</v>
      </c>
      <c r="J56" s="83" t="s">
        <v>98</v>
      </c>
      <c r="K56" s="83" t="s">
        <v>98</v>
      </c>
      <c r="L56" s="83" t="s">
        <v>98</v>
      </c>
      <c r="M56" s="83" t="s">
        <v>98</v>
      </c>
      <c r="N56" s="83" t="s">
        <v>98</v>
      </c>
      <c r="O56" s="82">
        <v>7</v>
      </c>
      <c r="P56" s="82">
        <v>6</v>
      </c>
      <c r="Q56" s="83" t="s">
        <v>98</v>
      </c>
      <c r="R56" s="82">
        <v>5</v>
      </c>
      <c r="S56" s="83" t="s">
        <v>98</v>
      </c>
      <c r="T56" s="82">
        <v>1</v>
      </c>
      <c r="U56" s="83" t="s">
        <v>98</v>
      </c>
      <c r="V56" s="83" t="s">
        <v>98</v>
      </c>
      <c r="W56" s="83" t="s">
        <v>98</v>
      </c>
      <c r="X56" s="84">
        <v>1</v>
      </c>
    </row>
    <row r="57" spans="1:24" ht="19.5" customHeight="1">
      <c r="A57" s="55"/>
      <c r="B57" s="85"/>
      <c r="C57" s="93" t="s">
        <v>202</v>
      </c>
      <c r="D57" s="83">
        <v>5</v>
      </c>
      <c r="E57" s="83">
        <v>5</v>
      </c>
      <c r="F57" s="83" t="s">
        <v>98</v>
      </c>
      <c r="G57" s="83" t="s">
        <v>98</v>
      </c>
      <c r="H57" s="83">
        <v>5</v>
      </c>
      <c r="I57" s="83" t="s">
        <v>98</v>
      </c>
      <c r="J57" s="83" t="s">
        <v>98</v>
      </c>
      <c r="K57" s="83" t="s">
        <v>98</v>
      </c>
      <c r="L57" s="83" t="s">
        <v>98</v>
      </c>
      <c r="M57" s="83" t="s">
        <v>98</v>
      </c>
      <c r="N57" s="83" t="s">
        <v>98</v>
      </c>
      <c r="O57" s="82">
        <v>2</v>
      </c>
      <c r="P57" s="82">
        <v>1</v>
      </c>
      <c r="Q57" s="83" t="s">
        <v>98</v>
      </c>
      <c r="R57" s="82">
        <v>1</v>
      </c>
      <c r="S57" s="83" t="s">
        <v>98</v>
      </c>
      <c r="T57" s="83" t="s">
        <v>98</v>
      </c>
      <c r="U57" s="83" t="s">
        <v>98</v>
      </c>
      <c r="V57" s="83" t="s">
        <v>98</v>
      </c>
      <c r="W57" s="83" t="s">
        <v>98</v>
      </c>
      <c r="X57" s="94">
        <v>1</v>
      </c>
    </row>
    <row r="58" spans="1:24" ht="19.5" customHeight="1">
      <c r="A58" s="55"/>
      <c r="B58" s="85"/>
      <c r="C58" s="93" t="s">
        <v>203</v>
      </c>
      <c r="D58" s="83">
        <v>2</v>
      </c>
      <c r="E58" s="83">
        <v>1</v>
      </c>
      <c r="F58" s="83" t="s">
        <v>98</v>
      </c>
      <c r="G58" s="83" t="s">
        <v>98</v>
      </c>
      <c r="H58" s="83" t="s">
        <v>98</v>
      </c>
      <c r="I58" s="83">
        <v>1</v>
      </c>
      <c r="J58" s="83" t="s">
        <v>98</v>
      </c>
      <c r="K58" s="83">
        <v>1</v>
      </c>
      <c r="L58" s="83" t="s">
        <v>98</v>
      </c>
      <c r="M58" s="83" t="s">
        <v>98</v>
      </c>
      <c r="N58" s="83" t="s">
        <v>98</v>
      </c>
      <c r="O58" s="82">
        <v>2</v>
      </c>
      <c r="P58" s="82">
        <v>2</v>
      </c>
      <c r="Q58" s="83" t="s">
        <v>98</v>
      </c>
      <c r="R58" s="82">
        <v>1</v>
      </c>
      <c r="S58" s="83" t="s">
        <v>98</v>
      </c>
      <c r="T58" s="82">
        <v>1</v>
      </c>
      <c r="U58" s="83" t="s">
        <v>98</v>
      </c>
      <c r="V58" s="83" t="s">
        <v>98</v>
      </c>
      <c r="W58" s="83" t="s">
        <v>98</v>
      </c>
      <c r="X58" s="94" t="s">
        <v>98</v>
      </c>
    </row>
    <row r="59" spans="1:24" ht="19.5" customHeight="1">
      <c r="A59" s="55"/>
      <c r="B59" s="95"/>
      <c r="C59" s="96" t="s">
        <v>204</v>
      </c>
      <c r="D59" s="97">
        <v>5</v>
      </c>
      <c r="E59" s="97">
        <v>4</v>
      </c>
      <c r="F59" s="97" t="s">
        <v>98</v>
      </c>
      <c r="G59" s="97">
        <v>3</v>
      </c>
      <c r="H59" s="97" t="s">
        <v>98</v>
      </c>
      <c r="I59" s="97">
        <v>1</v>
      </c>
      <c r="J59" s="97" t="s">
        <v>98</v>
      </c>
      <c r="K59" s="97" t="s">
        <v>98</v>
      </c>
      <c r="L59" s="97" t="s">
        <v>98</v>
      </c>
      <c r="M59" s="97" t="s">
        <v>98</v>
      </c>
      <c r="N59" s="97">
        <v>1</v>
      </c>
      <c r="O59" s="98">
        <v>3</v>
      </c>
      <c r="P59" s="98">
        <v>3</v>
      </c>
      <c r="Q59" s="97" t="s">
        <v>98</v>
      </c>
      <c r="R59" s="98">
        <v>3</v>
      </c>
      <c r="S59" s="97" t="s">
        <v>98</v>
      </c>
      <c r="T59" s="97" t="s">
        <v>98</v>
      </c>
      <c r="U59" s="97" t="s">
        <v>98</v>
      </c>
      <c r="V59" s="97" t="s">
        <v>98</v>
      </c>
      <c r="W59" s="97" t="s">
        <v>98</v>
      </c>
      <c r="X59" s="99" t="s">
        <v>98</v>
      </c>
    </row>
    <row r="60" spans="2:3" ht="12">
      <c r="B60" s="100" t="s">
        <v>205</v>
      </c>
      <c r="C60" s="100"/>
    </row>
    <row r="61" spans="2:3" ht="12">
      <c r="B61" s="100" t="s">
        <v>3</v>
      </c>
      <c r="C61" s="100"/>
    </row>
  </sheetData>
  <mergeCells count="24">
    <mergeCell ref="W5:W7"/>
    <mergeCell ref="X5:X7"/>
    <mergeCell ref="B8:C8"/>
    <mergeCell ref="B10:C10"/>
    <mergeCell ref="O4:O7"/>
    <mergeCell ref="V4:V7"/>
    <mergeCell ref="M5:M7"/>
    <mergeCell ref="N5:N7"/>
    <mergeCell ref="P5:P7"/>
    <mergeCell ref="Q5:Q7"/>
    <mergeCell ref="R5:R7"/>
    <mergeCell ref="S5:S7"/>
    <mergeCell ref="T5:T7"/>
    <mergeCell ref="U5:U7"/>
    <mergeCell ref="B3:C7"/>
    <mergeCell ref="D4:D7"/>
    <mergeCell ref="K4:K7"/>
    <mergeCell ref="L4:L7"/>
    <mergeCell ref="E5:E7"/>
    <mergeCell ref="F5:F7"/>
    <mergeCell ref="G5:G7"/>
    <mergeCell ref="H5:H7"/>
    <mergeCell ref="I5:I7"/>
    <mergeCell ref="J5:J7"/>
  </mergeCells>
  <printOptions/>
  <pageMargins left="0.16" right="0.16" top="0.58" bottom="0.22" header="0.22" footer="0.16"/>
  <pageSetup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dimension ref="A2:P22"/>
  <sheetViews>
    <sheetView workbookViewId="0" topLeftCell="A1">
      <selection activeCell="A1" sqref="A1"/>
    </sheetView>
  </sheetViews>
  <sheetFormatPr defaultColWidth="9.00390625" defaultRowHeight="13.5"/>
  <cols>
    <col min="1" max="1" width="2.625" style="53" customWidth="1"/>
    <col min="2" max="2" width="8.625" style="53" customWidth="1"/>
    <col min="3" max="3" width="6.625" style="53" customWidth="1"/>
    <col min="4" max="4" width="7.625" style="53" customWidth="1"/>
    <col min="5" max="5" width="6.625" style="53" customWidth="1"/>
    <col min="6" max="7" width="5.125" style="53" customWidth="1"/>
    <col min="8" max="8" width="6.625" style="53" customWidth="1"/>
    <col min="9" max="9" width="5.875" style="53" customWidth="1"/>
    <col min="10" max="10" width="6.625" style="53" customWidth="1"/>
    <col min="11" max="11" width="5.875" style="53" customWidth="1"/>
    <col min="12" max="12" width="6.00390625" style="53" customWidth="1"/>
    <col min="13" max="13" width="7.625" style="53" customWidth="1"/>
    <col min="14" max="16" width="6.625" style="53" customWidth="1"/>
    <col min="17" max="17" width="11.875" style="53" customWidth="1"/>
    <col min="18" max="21" width="9.00390625" style="53" customWidth="1"/>
    <col min="22" max="22" width="10.50390625" style="53" customWidth="1"/>
    <col min="23" max="23" width="11.125" style="53" customWidth="1"/>
    <col min="24" max="24" width="11.50390625" style="53" customWidth="1"/>
    <col min="25" max="16384" width="9.00390625" style="53" customWidth="1"/>
  </cols>
  <sheetData>
    <row r="2" ht="14.25">
      <c r="B2" s="105" t="s">
        <v>4</v>
      </c>
    </row>
    <row r="3" spans="2:12" ht="12">
      <c r="B3" s="14"/>
      <c r="D3" s="14"/>
      <c r="E3" s="14"/>
      <c r="F3" s="14"/>
      <c r="G3" s="14"/>
      <c r="H3" s="14"/>
      <c r="I3" s="14"/>
      <c r="J3" s="14"/>
      <c r="K3" s="14"/>
      <c r="L3" s="54" t="s">
        <v>60</v>
      </c>
    </row>
    <row r="4" spans="1:12" ht="40.5" customHeight="1">
      <c r="A4" s="55"/>
      <c r="B4" s="106" t="s">
        <v>206</v>
      </c>
      <c r="C4" s="107" t="s">
        <v>207</v>
      </c>
      <c r="D4" s="108" t="s">
        <v>208</v>
      </c>
      <c r="E4" s="108" t="s">
        <v>209</v>
      </c>
      <c r="F4" s="619" t="s">
        <v>5</v>
      </c>
      <c r="G4" s="620"/>
      <c r="H4" s="108" t="s">
        <v>6</v>
      </c>
      <c r="I4" s="619" t="s">
        <v>7</v>
      </c>
      <c r="J4" s="620"/>
      <c r="K4" s="621" t="s">
        <v>8</v>
      </c>
      <c r="L4" s="622"/>
    </row>
    <row r="5" spans="1:12" ht="15" customHeight="1">
      <c r="A5" s="55"/>
      <c r="B5" s="111" t="s">
        <v>69</v>
      </c>
      <c r="C5" s="30">
        <v>2307</v>
      </c>
      <c r="D5" s="30">
        <v>627</v>
      </c>
      <c r="E5" s="30">
        <v>1566</v>
      </c>
      <c r="F5" s="112">
        <v>499</v>
      </c>
      <c r="G5" s="113">
        <v>2</v>
      </c>
      <c r="H5" s="30">
        <v>265</v>
      </c>
      <c r="I5" s="114">
        <v>7452</v>
      </c>
      <c r="J5" s="113">
        <v>284</v>
      </c>
      <c r="K5" s="114">
        <v>3488</v>
      </c>
      <c r="L5" s="115">
        <v>194</v>
      </c>
    </row>
    <row r="6" spans="1:12" s="28" customFormat="1" ht="15" customHeight="1">
      <c r="A6" s="23"/>
      <c r="B6" s="116" t="s">
        <v>9</v>
      </c>
      <c r="C6" s="25">
        <v>2383</v>
      </c>
      <c r="D6" s="25">
        <v>633</v>
      </c>
      <c r="E6" s="25">
        <v>1611</v>
      </c>
      <c r="F6" s="117">
        <v>518</v>
      </c>
      <c r="G6" s="118">
        <v>3</v>
      </c>
      <c r="H6" s="25">
        <v>262</v>
      </c>
      <c r="I6" s="119">
        <v>7832</v>
      </c>
      <c r="J6" s="118">
        <v>304</v>
      </c>
      <c r="K6" s="119">
        <v>3487</v>
      </c>
      <c r="L6" s="120">
        <v>201</v>
      </c>
    </row>
    <row r="7" spans="1:12" ht="15" customHeight="1">
      <c r="A7" s="55"/>
      <c r="B7" s="111"/>
      <c r="C7" s="30"/>
      <c r="D7" s="30"/>
      <c r="E7" s="30"/>
      <c r="F7" s="112"/>
      <c r="G7" s="121"/>
      <c r="H7" s="30"/>
      <c r="I7" s="58"/>
      <c r="J7" s="122"/>
      <c r="K7" s="58"/>
      <c r="L7" s="115"/>
    </row>
    <row r="8" spans="1:12" ht="15" customHeight="1">
      <c r="A8" s="55"/>
      <c r="B8" s="111" t="s">
        <v>210</v>
      </c>
      <c r="C8" s="30">
        <v>1376</v>
      </c>
      <c r="D8" s="30">
        <v>333</v>
      </c>
      <c r="E8" s="30">
        <v>852</v>
      </c>
      <c r="F8" s="123">
        <v>225</v>
      </c>
      <c r="G8" s="113">
        <v>2</v>
      </c>
      <c r="H8" s="30">
        <v>142</v>
      </c>
      <c r="I8" s="114">
        <v>4106</v>
      </c>
      <c r="J8" s="113">
        <v>169</v>
      </c>
      <c r="K8" s="114">
        <v>1375</v>
      </c>
      <c r="L8" s="115">
        <v>81</v>
      </c>
    </row>
    <row r="9" spans="1:12" ht="15" customHeight="1">
      <c r="A9" s="55"/>
      <c r="B9" s="111" t="s">
        <v>211</v>
      </c>
      <c r="C9" s="30">
        <v>124</v>
      </c>
      <c r="D9" s="30">
        <v>40</v>
      </c>
      <c r="E9" s="30">
        <v>105</v>
      </c>
      <c r="F9" s="112">
        <v>45</v>
      </c>
      <c r="G9" s="30"/>
      <c r="H9" s="30">
        <v>16</v>
      </c>
      <c r="I9" s="114">
        <v>541</v>
      </c>
      <c r="J9" s="113">
        <v>12</v>
      </c>
      <c r="K9" s="114">
        <v>298</v>
      </c>
      <c r="L9" s="115">
        <v>14</v>
      </c>
    </row>
    <row r="10" spans="1:12" ht="15" customHeight="1">
      <c r="A10" s="55"/>
      <c r="B10" s="111" t="s">
        <v>212</v>
      </c>
      <c r="C10" s="30">
        <v>373</v>
      </c>
      <c r="D10" s="30">
        <v>104</v>
      </c>
      <c r="E10" s="30">
        <v>285</v>
      </c>
      <c r="F10" s="112">
        <v>102</v>
      </c>
      <c r="G10" s="30"/>
      <c r="H10" s="30">
        <v>41</v>
      </c>
      <c r="I10" s="114">
        <v>1332</v>
      </c>
      <c r="J10" s="113">
        <v>57</v>
      </c>
      <c r="K10" s="114">
        <v>595</v>
      </c>
      <c r="L10" s="115">
        <v>38</v>
      </c>
    </row>
    <row r="11" spans="1:12" ht="15" customHeight="1">
      <c r="A11" s="55"/>
      <c r="B11" s="124" t="s">
        <v>213</v>
      </c>
      <c r="C11" s="125">
        <v>510</v>
      </c>
      <c r="D11" s="125">
        <v>156</v>
      </c>
      <c r="E11" s="125">
        <v>369</v>
      </c>
      <c r="F11" s="126">
        <v>146</v>
      </c>
      <c r="G11" s="127">
        <v>1</v>
      </c>
      <c r="H11" s="125">
        <v>63</v>
      </c>
      <c r="I11" s="54">
        <v>1853</v>
      </c>
      <c r="J11" s="127">
        <v>66</v>
      </c>
      <c r="K11" s="54">
        <v>1219</v>
      </c>
      <c r="L11" s="128">
        <v>68</v>
      </c>
    </row>
    <row r="12" spans="2:16" ht="12">
      <c r="B12" s="14"/>
      <c r="C12" s="14"/>
      <c r="D12" s="14"/>
      <c r="E12" s="14"/>
      <c r="F12" s="14"/>
      <c r="G12" s="14"/>
      <c r="H12" s="14"/>
      <c r="I12" s="14"/>
      <c r="J12" s="14"/>
      <c r="K12" s="14"/>
      <c r="L12" s="14"/>
      <c r="M12" s="14"/>
      <c r="N12" s="58"/>
      <c r="O12" s="58"/>
      <c r="P12" s="58"/>
    </row>
    <row r="13" spans="1:15" ht="51" customHeight="1">
      <c r="A13" s="55"/>
      <c r="B13" s="106" t="s">
        <v>214</v>
      </c>
      <c r="C13" s="129" t="s">
        <v>215</v>
      </c>
      <c r="D13" s="130" t="s">
        <v>216</v>
      </c>
      <c r="E13" s="130" t="s">
        <v>217</v>
      </c>
      <c r="F13" s="623" t="s">
        <v>218</v>
      </c>
      <c r="G13" s="624"/>
      <c r="H13" s="130" t="s">
        <v>219</v>
      </c>
      <c r="I13" s="623" t="s">
        <v>220</v>
      </c>
      <c r="J13" s="625"/>
      <c r="K13" s="625"/>
      <c r="L13" s="130" t="s">
        <v>221</v>
      </c>
      <c r="M13" s="132" t="s">
        <v>222</v>
      </c>
      <c r="N13" s="133"/>
      <c r="O13" s="58"/>
    </row>
    <row r="14" spans="1:13" ht="15" customHeight="1">
      <c r="A14" s="55"/>
      <c r="B14" s="111" t="s">
        <v>69</v>
      </c>
      <c r="C14" s="30">
        <v>280</v>
      </c>
      <c r="D14" s="30">
        <v>496</v>
      </c>
      <c r="E14" s="30">
        <v>182</v>
      </c>
      <c r="F14" s="112" t="s">
        <v>10</v>
      </c>
      <c r="G14" s="30">
        <v>663</v>
      </c>
      <c r="H14" s="30">
        <v>554</v>
      </c>
      <c r="I14" s="58"/>
      <c r="J14" s="134"/>
      <c r="K14" s="134">
        <v>1678</v>
      </c>
      <c r="L14" s="135">
        <v>137</v>
      </c>
      <c r="M14" s="55">
        <v>102</v>
      </c>
    </row>
    <row r="15" spans="1:13" s="28" customFormat="1" ht="15" customHeight="1">
      <c r="A15" s="23"/>
      <c r="B15" s="136" t="s">
        <v>11</v>
      </c>
      <c r="C15" s="137">
        <v>301</v>
      </c>
      <c r="D15" s="137">
        <v>481</v>
      </c>
      <c r="E15" s="137">
        <v>176</v>
      </c>
      <c r="F15" s="138"/>
      <c r="G15" s="137">
        <v>723</v>
      </c>
      <c r="H15" s="137">
        <v>541</v>
      </c>
      <c r="I15" s="139"/>
      <c r="J15" s="139"/>
      <c r="K15" s="139">
        <v>1583</v>
      </c>
      <c r="L15" s="140">
        <v>190</v>
      </c>
      <c r="M15" s="141">
        <v>163</v>
      </c>
    </row>
    <row r="16" ht="15" customHeight="1"/>
    <row r="17" ht="15" customHeight="1">
      <c r="B17" s="142" t="s">
        <v>223</v>
      </c>
    </row>
    <row r="18" ht="15" customHeight="1">
      <c r="B18" s="142" t="s">
        <v>224</v>
      </c>
    </row>
    <row r="19" ht="15" customHeight="1">
      <c r="B19" s="142" t="s">
        <v>225</v>
      </c>
    </row>
    <row r="20" ht="15" customHeight="1">
      <c r="B20" s="142" t="s">
        <v>12</v>
      </c>
    </row>
    <row r="21" spans="2:14" ht="15" customHeight="1">
      <c r="B21" s="100" t="s">
        <v>13</v>
      </c>
      <c r="C21" s="100"/>
      <c r="D21" s="100"/>
      <c r="E21" s="100"/>
      <c r="F21" s="100"/>
      <c r="G21" s="100"/>
      <c r="H21" s="100"/>
      <c r="I21" s="100"/>
      <c r="J21" s="100"/>
      <c r="K21" s="100"/>
      <c r="L21" s="100"/>
      <c r="M21" s="100"/>
      <c r="N21" s="100"/>
    </row>
    <row r="22" ht="12">
      <c r="B22" s="142" t="s">
        <v>934</v>
      </c>
    </row>
  </sheetData>
  <mergeCells count="5">
    <mergeCell ref="F4:G4"/>
    <mergeCell ref="I4:J4"/>
    <mergeCell ref="K4:L4"/>
    <mergeCell ref="F13:G13"/>
    <mergeCell ref="I13:K13"/>
  </mergeCells>
  <printOptions/>
  <pageMargins left="0.28" right="0.16"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G14"/>
  <sheetViews>
    <sheetView workbookViewId="0" topLeftCell="A1">
      <selection activeCell="A1" sqref="A1"/>
    </sheetView>
  </sheetViews>
  <sheetFormatPr defaultColWidth="9.00390625" defaultRowHeight="15" customHeight="1"/>
  <cols>
    <col min="1" max="1" width="2.625" style="151" customWidth="1"/>
    <col min="2" max="7" width="15.625" style="151" customWidth="1"/>
    <col min="8" max="16384" width="9.00390625" style="151" customWidth="1"/>
  </cols>
  <sheetData>
    <row r="2" ht="15" customHeight="1">
      <c r="B2" s="152" t="s">
        <v>226</v>
      </c>
    </row>
    <row r="4" spans="2:7" ht="15" customHeight="1">
      <c r="B4" s="153"/>
      <c r="C4" s="153"/>
      <c r="D4" s="153"/>
      <c r="E4" s="153"/>
      <c r="F4" s="153"/>
      <c r="G4" s="154" t="s">
        <v>227</v>
      </c>
    </row>
    <row r="5" spans="1:7" ht="15" customHeight="1">
      <c r="A5" s="155"/>
      <c r="B5" s="155"/>
      <c r="C5" s="156"/>
      <c r="D5" s="156"/>
      <c r="E5" s="156"/>
      <c r="F5" s="156"/>
      <c r="G5" s="155"/>
    </row>
    <row r="6" spans="1:7" ht="15" customHeight="1">
      <c r="A6" s="155"/>
      <c r="B6" s="157" t="s">
        <v>228</v>
      </c>
      <c r="C6" s="158" t="s">
        <v>229</v>
      </c>
      <c r="D6" s="158" t="s">
        <v>238</v>
      </c>
      <c r="E6" s="158" t="s">
        <v>239</v>
      </c>
      <c r="F6" s="158" t="s">
        <v>240</v>
      </c>
      <c r="G6" s="157" t="s">
        <v>231</v>
      </c>
    </row>
    <row r="7" spans="1:7" ht="15" customHeight="1">
      <c r="A7" s="155"/>
      <c r="B7" s="159"/>
      <c r="C7" s="160"/>
      <c r="D7" s="160"/>
      <c r="E7" s="160"/>
      <c r="F7" s="160"/>
      <c r="G7" s="159"/>
    </row>
    <row r="8" spans="1:7" s="165" customFormat="1" ht="24" customHeight="1">
      <c r="A8" s="161"/>
      <c r="B8" s="162" t="s">
        <v>241</v>
      </c>
      <c r="C8" s="163">
        <f aca="true" t="shared" si="0" ref="C8:C13">SUM(D8:G8)</f>
        <v>2242</v>
      </c>
      <c r="D8" s="164">
        <f>SUM(D9:D13)</f>
        <v>1225</v>
      </c>
      <c r="E8" s="164">
        <f>SUM(E9:E13)</f>
        <v>130</v>
      </c>
      <c r="F8" s="164">
        <f>SUM(F9:F13)</f>
        <v>394</v>
      </c>
      <c r="G8" s="445">
        <f>SUM(G9:G13)</f>
        <v>493</v>
      </c>
    </row>
    <row r="9" spans="1:7" s="169" customFormat="1" ht="15" customHeight="1">
      <c r="A9" s="166"/>
      <c r="B9" s="146" t="s">
        <v>232</v>
      </c>
      <c r="C9" s="163">
        <f t="shared" si="0"/>
        <v>15</v>
      </c>
      <c r="D9" s="163">
        <v>6</v>
      </c>
      <c r="E9" s="167">
        <v>1</v>
      </c>
      <c r="F9" s="167">
        <v>3</v>
      </c>
      <c r="G9" s="168">
        <v>5</v>
      </c>
    </row>
    <row r="10" spans="1:7" s="169" customFormat="1" ht="15" customHeight="1">
      <c r="A10" s="166"/>
      <c r="B10" s="146" t="s">
        <v>233</v>
      </c>
      <c r="C10" s="163">
        <f t="shared" si="0"/>
        <v>284</v>
      </c>
      <c r="D10" s="163">
        <v>106</v>
      </c>
      <c r="E10" s="163">
        <v>17</v>
      </c>
      <c r="F10" s="163">
        <v>75</v>
      </c>
      <c r="G10" s="168">
        <v>86</v>
      </c>
    </row>
    <row r="11" spans="1:7" s="169" customFormat="1" ht="15" customHeight="1">
      <c r="A11" s="166"/>
      <c r="B11" s="146" t="s">
        <v>234</v>
      </c>
      <c r="C11" s="163">
        <f t="shared" si="0"/>
        <v>1823</v>
      </c>
      <c r="D11" s="163">
        <v>1055</v>
      </c>
      <c r="E11" s="163">
        <v>103</v>
      </c>
      <c r="F11" s="163">
        <v>293</v>
      </c>
      <c r="G11" s="168">
        <v>372</v>
      </c>
    </row>
    <row r="12" spans="1:7" s="169" customFormat="1" ht="15" customHeight="1">
      <c r="A12" s="166"/>
      <c r="B12" s="146" t="s">
        <v>235</v>
      </c>
      <c r="C12" s="163">
        <f t="shared" si="0"/>
        <v>114</v>
      </c>
      <c r="D12" s="163">
        <v>53</v>
      </c>
      <c r="E12" s="163">
        <v>9</v>
      </c>
      <c r="F12" s="163">
        <v>22</v>
      </c>
      <c r="G12" s="168">
        <v>30</v>
      </c>
    </row>
    <row r="13" spans="1:7" s="169" customFormat="1" ht="15" customHeight="1">
      <c r="A13" s="166"/>
      <c r="B13" s="170" t="s">
        <v>236</v>
      </c>
      <c r="C13" s="171">
        <f t="shared" si="0"/>
        <v>6</v>
      </c>
      <c r="D13" s="149">
        <v>5</v>
      </c>
      <c r="E13" s="148">
        <v>0</v>
      </c>
      <c r="F13" s="149">
        <v>1</v>
      </c>
      <c r="G13" s="150">
        <v>0</v>
      </c>
    </row>
    <row r="14" ht="15" customHeight="1">
      <c r="B14" s="151" t="s">
        <v>237</v>
      </c>
    </row>
  </sheetData>
  <printOptions/>
  <pageMargins left="0.16" right="0.16"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34"/>
  <sheetViews>
    <sheetView workbookViewId="0" topLeftCell="A1">
      <selection activeCell="A1" sqref="A1"/>
    </sheetView>
  </sheetViews>
  <sheetFormatPr defaultColWidth="9.00390625" defaultRowHeight="13.5"/>
  <cols>
    <col min="1" max="3" width="2.625" style="53" customWidth="1"/>
    <col min="4" max="4" width="15.625" style="53" customWidth="1"/>
    <col min="5" max="9" width="14.125" style="53" customWidth="1"/>
    <col min="10" max="16384" width="9.00390625" style="53" customWidth="1"/>
  </cols>
  <sheetData>
    <row r="1" spans="2:9" ht="17.25">
      <c r="B1" s="179" t="s">
        <v>242</v>
      </c>
      <c r="I1" s="180"/>
    </row>
    <row r="2" spans="2:9" ht="12.75" thickBot="1">
      <c r="B2" s="58"/>
      <c r="C2" s="58"/>
      <c r="D2" s="58"/>
      <c r="E2" s="58"/>
      <c r="F2" s="58"/>
      <c r="G2" s="58"/>
      <c r="H2" s="58"/>
      <c r="I2" s="114" t="s">
        <v>243</v>
      </c>
    </row>
    <row r="3" spans="1:9" ht="20.25" customHeight="1" thickTop="1">
      <c r="A3" s="58"/>
      <c r="B3" s="631" t="s">
        <v>244</v>
      </c>
      <c r="C3" s="632"/>
      <c r="D3" s="633"/>
      <c r="E3" s="181" t="s">
        <v>229</v>
      </c>
      <c r="F3" s="446" t="s">
        <v>230</v>
      </c>
      <c r="G3" s="447" t="s">
        <v>245</v>
      </c>
      <c r="H3" s="447" t="s">
        <v>246</v>
      </c>
      <c r="I3" s="448" t="s">
        <v>231</v>
      </c>
    </row>
    <row r="4" spans="1:9" s="28" customFormat="1" ht="15" customHeight="1">
      <c r="A4" s="182"/>
      <c r="B4" s="628" t="s">
        <v>247</v>
      </c>
      <c r="C4" s="629"/>
      <c r="D4" s="630"/>
      <c r="E4" s="163">
        <f>SUM(F4:I4)</f>
        <v>155</v>
      </c>
      <c r="F4" s="164">
        <f>F5+F12</f>
        <v>84</v>
      </c>
      <c r="G4" s="164">
        <f>G5+G12</f>
        <v>1</v>
      </c>
      <c r="H4" s="164">
        <f>H5+H12</f>
        <v>29</v>
      </c>
      <c r="I4" s="164">
        <f>I5+I12</f>
        <v>41</v>
      </c>
    </row>
    <row r="5" spans="1:9" ht="15" customHeight="1">
      <c r="A5" s="58"/>
      <c r="B5" s="58"/>
      <c r="C5" s="626" t="s">
        <v>248</v>
      </c>
      <c r="D5" s="627"/>
      <c r="E5" s="163">
        <f>SUM(F5:I5)</f>
        <v>145</v>
      </c>
      <c r="F5" s="163">
        <f>SUM(F6:F11)</f>
        <v>77</v>
      </c>
      <c r="G5" s="163">
        <f>SUM(G6:G11)</f>
        <v>1</v>
      </c>
      <c r="H5" s="163">
        <f>SUM(H6:H11)</f>
        <v>29</v>
      </c>
      <c r="I5" s="163">
        <f>SUM(I6:I11)</f>
        <v>38</v>
      </c>
    </row>
    <row r="6" spans="1:9" ht="15" customHeight="1">
      <c r="A6" s="58"/>
      <c r="B6" s="58"/>
      <c r="C6" s="58"/>
      <c r="D6" s="111" t="s">
        <v>259</v>
      </c>
      <c r="E6" s="163">
        <f>SUM(F6:I6)</f>
        <v>17</v>
      </c>
      <c r="F6" s="163">
        <v>10</v>
      </c>
      <c r="G6" s="167">
        <v>0</v>
      </c>
      <c r="H6" s="163">
        <v>3</v>
      </c>
      <c r="I6" s="172">
        <v>4</v>
      </c>
    </row>
    <row r="7" spans="1:9" ht="15" customHeight="1">
      <c r="A7" s="58"/>
      <c r="B7" s="58" t="s">
        <v>260</v>
      </c>
      <c r="C7" s="58" t="s">
        <v>260</v>
      </c>
      <c r="D7" s="111" t="s">
        <v>261</v>
      </c>
      <c r="E7" s="163">
        <f aca="true" t="shared" si="0" ref="E7:E32">SUM(F7:I7)</f>
        <v>6</v>
      </c>
      <c r="F7" s="163">
        <v>2</v>
      </c>
      <c r="G7" s="167">
        <v>0</v>
      </c>
      <c r="H7" s="167">
        <v>2</v>
      </c>
      <c r="I7" s="172">
        <v>2</v>
      </c>
    </row>
    <row r="8" spans="1:9" ht="15" customHeight="1">
      <c r="A8" s="58"/>
      <c r="B8" s="58"/>
      <c r="C8" s="58"/>
      <c r="D8" s="111" t="s">
        <v>262</v>
      </c>
      <c r="E8" s="163">
        <f t="shared" si="0"/>
        <v>5</v>
      </c>
      <c r="F8" s="163">
        <v>1</v>
      </c>
      <c r="G8" s="167">
        <v>0</v>
      </c>
      <c r="H8" s="163">
        <v>1</v>
      </c>
      <c r="I8" s="172">
        <v>3</v>
      </c>
    </row>
    <row r="9" spans="1:9" ht="15" customHeight="1">
      <c r="A9" s="58"/>
      <c r="B9" s="58"/>
      <c r="C9" s="58"/>
      <c r="D9" s="111" t="s">
        <v>263</v>
      </c>
      <c r="E9" s="163">
        <f t="shared" si="0"/>
        <v>18</v>
      </c>
      <c r="F9" s="163">
        <v>7</v>
      </c>
      <c r="G9" s="167">
        <v>0</v>
      </c>
      <c r="H9" s="163">
        <v>8</v>
      </c>
      <c r="I9" s="172">
        <v>3</v>
      </c>
    </row>
    <row r="10" spans="1:9" ht="15" customHeight="1">
      <c r="A10" s="58"/>
      <c r="B10" s="58"/>
      <c r="C10" s="58"/>
      <c r="D10" s="111" t="s">
        <v>249</v>
      </c>
      <c r="E10" s="163">
        <f t="shared" si="0"/>
        <v>41</v>
      </c>
      <c r="F10" s="163">
        <v>30</v>
      </c>
      <c r="G10" s="167">
        <v>0</v>
      </c>
      <c r="H10" s="167">
        <v>1</v>
      </c>
      <c r="I10" s="172">
        <v>10</v>
      </c>
    </row>
    <row r="11" spans="1:9" ht="15" customHeight="1">
      <c r="A11" s="58"/>
      <c r="B11" s="58"/>
      <c r="C11" s="58"/>
      <c r="D11" s="111" t="s">
        <v>264</v>
      </c>
      <c r="E11" s="163">
        <f t="shared" si="0"/>
        <v>58</v>
      </c>
      <c r="F11" s="163">
        <v>27</v>
      </c>
      <c r="G11" s="167">
        <v>1</v>
      </c>
      <c r="H11" s="163">
        <v>14</v>
      </c>
      <c r="I11" s="172">
        <v>16</v>
      </c>
    </row>
    <row r="12" spans="1:9" ht="15" customHeight="1">
      <c r="A12" s="58"/>
      <c r="B12" s="58"/>
      <c r="C12" s="626" t="s">
        <v>250</v>
      </c>
      <c r="D12" s="627"/>
      <c r="E12" s="163">
        <f t="shared" si="0"/>
        <v>10</v>
      </c>
      <c r="F12" s="163">
        <v>7</v>
      </c>
      <c r="G12" s="167">
        <v>0</v>
      </c>
      <c r="H12" s="167">
        <v>0</v>
      </c>
      <c r="I12" s="172">
        <v>3</v>
      </c>
    </row>
    <row r="13" spans="1:9" s="28" customFormat="1" ht="15" customHeight="1">
      <c r="A13" s="182"/>
      <c r="B13" s="628" t="s">
        <v>251</v>
      </c>
      <c r="C13" s="629"/>
      <c r="D13" s="630"/>
      <c r="E13" s="163">
        <f t="shared" si="0"/>
        <v>10</v>
      </c>
      <c r="F13" s="164">
        <f>F14+F18</f>
        <v>4</v>
      </c>
      <c r="G13" s="164">
        <f>G14+G18</f>
        <v>0</v>
      </c>
      <c r="H13" s="164">
        <f>H14+H18</f>
        <v>3</v>
      </c>
      <c r="I13" s="164">
        <f>I14+I18</f>
        <v>3</v>
      </c>
    </row>
    <row r="14" spans="1:9" ht="15" customHeight="1">
      <c r="A14" s="58"/>
      <c r="B14" s="58"/>
      <c r="C14" s="626" t="s">
        <v>248</v>
      </c>
      <c r="D14" s="627"/>
      <c r="E14" s="163">
        <f t="shared" si="0"/>
        <v>8</v>
      </c>
      <c r="F14" s="163">
        <f>SUM(F15:F17)</f>
        <v>3</v>
      </c>
      <c r="G14" s="163">
        <f>SUM(G15:G17)</f>
        <v>0</v>
      </c>
      <c r="H14" s="163">
        <f>SUM(H15:H17)</f>
        <v>2</v>
      </c>
      <c r="I14" s="163">
        <f>SUM(I15:I17)</f>
        <v>3</v>
      </c>
    </row>
    <row r="15" spans="1:9" ht="15" customHeight="1">
      <c r="A15" s="58"/>
      <c r="B15" s="59"/>
      <c r="C15" s="183"/>
      <c r="D15" s="146" t="s">
        <v>252</v>
      </c>
      <c r="E15" s="163">
        <f t="shared" si="0"/>
        <v>4</v>
      </c>
      <c r="F15" s="163">
        <v>3</v>
      </c>
      <c r="G15" s="167">
        <v>0</v>
      </c>
      <c r="H15" s="167">
        <v>1</v>
      </c>
      <c r="I15" s="174">
        <v>0</v>
      </c>
    </row>
    <row r="16" spans="1:9" ht="15" customHeight="1">
      <c r="A16" s="58"/>
      <c r="B16" s="59"/>
      <c r="C16" s="183"/>
      <c r="D16" s="146" t="s">
        <v>253</v>
      </c>
      <c r="E16" s="163">
        <f t="shared" si="0"/>
        <v>2</v>
      </c>
      <c r="F16" s="167">
        <v>0</v>
      </c>
      <c r="G16" s="167">
        <v>0</v>
      </c>
      <c r="H16" s="167">
        <v>0</v>
      </c>
      <c r="I16" s="172">
        <v>2</v>
      </c>
    </row>
    <row r="17" spans="1:9" ht="15" customHeight="1">
      <c r="A17" s="58"/>
      <c r="B17" s="59"/>
      <c r="C17" s="183"/>
      <c r="D17" s="146" t="s">
        <v>254</v>
      </c>
      <c r="E17" s="163">
        <f t="shared" si="0"/>
        <v>2</v>
      </c>
      <c r="F17" s="163">
        <v>0</v>
      </c>
      <c r="G17" s="167">
        <v>0</v>
      </c>
      <c r="H17" s="163">
        <v>1</v>
      </c>
      <c r="I17" s="172">
        <v>1</v>
      </c>
    </row>
    <row r="18" spans="1:9" ht="15" customHeight="1">
      <c r="A18" s="58"/>
      <c r="B18" s="58"/>
      <c r="C18" s="626" t="s">
        <v>250</v>
      </c>
      <c r="D18" s="627"/>
      <c r="E18" s="163">
        <f t="shared" si="0"/>
        <v>2</v>
      </c>
      <c r="F18" s="163">
        <v>1</v>
      </c>
      <c r="G18" s="167">
        <v>0</v>
      </c>
      <c r="H18" s="163">
        <v>1</v>
      </c>
      <c r="I18" s="174">
        <v>0</v>
      </c>
    </row>
    <row r="19" spans="1:9" s="28" customFormat="1" ht="15" customHeight="1">
      <c r="A19" s="182"/>
      <c r="B19" s="628" t="s">
        <v>255</v>
      </c>
      <c r="C19" s="629"/>
      <c r="D19" s="630"/>
      <c r="E19" s="163">
        <f t="shared" si="0"/>
        <v>5118</v>
      </c>
      <c r="F19" s="164">
        <f>F20+F29</f>
        <v>2733</v>
      </c>
      <c r="G19" s="164">
        <f>G20+G29</f>
        <v>382</v>
      </c>
      <c r="H19" s="164">
        <f>H20+H29</f>
        <v>911</v>
      </c>
      <c r="I19" s="164">
        <f>I20+I29</f>
        <v>1092</v>
      </c>
    </row>
    <row r="20" spans="1:9" ht="15" customHeight="1">
      <c r="A20" s="58"/>
      <c r="B20" s="58"/>
      <c r="C20" s="626" t="s">
        <v>248</v>
      </c>
      <c r="D20" s="627"/>
      <c r="E20" s="163">
        <f t="shared" si="0"/>
        <v>4116</v>
      </c>
      <c r="F20" s="163">
        <f>SUM(F21:F28)</f>
        <v>2248</v>
      </c>
      <c r="G20" s="163">
        <f>SUM(G21:G28)</f>
        <v>300</v>
      </c>
      <c r="H20" s="163">
        <f>SUM(H21:H28)</f>
        <v>724</v>
      </c>
      <c r="I20" s="163">
        <f>SUM(I21:I28)</f>
        <v>844</v>
      </c>
    </row>
    <row r="21" spans="1:9" ht="15" customHeight="1">
      <c r="A21" s="58"/>
      <c r="B21" s="59"/>
      <c r="C21" s="183"/>
      <c r="D21" s="146" t="s">
        <v>256</v>
      </c>
      <c r="E21" s="163">
        <f t="shared" si="0"/>
        <v>432</v>
      </c>
      <c r="F21" s="163">
        <v>200</v>
      </c>
      <c r="G21" s="163">
        <v>32</v>
      </c>
      <c r="H21" s="163">
        <v>92</v>
      </c>
      <c r="I21" s="172">
        <v>108</v>
      </c>
    </row>
    <row r="22" spans="1:9" ht="15" customHeight="1">
      <c r="A22" s="58"/>
      <c r="B22" s="58"/>
      <c r="C22" s="58"/>
      <c r="D22" s="111" t="s">
        <v>257</v>
      </c>
      <c r="E22" s="163">
        <f t="shared" si="0"/>
        <v>89</v>
      </c>
      <c r="F22" s="163">
        <v>54</v>
      </c>
      <c r="G22" s="163">
        <v>4</v>
      </c>
      <c r="H22" s="163">
        <v>13</v>
      </c>
      <c r="I22" s="172">
        <v>18</v>
      </c>
    </row>
    <row r="23" spans="1:9" ht="15" customHeight="1">
      <c r="A23" s="58"/>
      <c r="B23" s="58"/>
      <c r="C23" s="58"/>
      <c r="D23" s="111" t="s">
        <v>265</v>
      </c>
      <c r="E23" s="163">
        <f t="shared" si="0"/>
        <v>89</v>
      </c>
      <c r="F23" s="163">
        <v>63</v>
      </c>
      <c r="G23" s="167">
        <v>3</v>
      </c>
      <c r="H23" s="163">
        <v>8</v>
      </c>
      <c r="I23" s="172">
        <v>15</v>
      </c>
    </row>
    <row r="24" spans="1:9" ht="15" customHeight="1">
      <c r="A24" s="58"/>
      <c r="B24" s="58"/>
      <c r="C24" s="58"/>
      <c r="D24" s="111" t="s">
        <v>266</v>
      </c>
      <c r="E24" s="163">
        <f t="shared" si="0"/>
        <v>171</v>
      </c>
      <c r="F24" s="163">
        <v>76</v>
      </c>
      <c r="G24" s="163">
        <v>17</v>
      </c>
      <c r="H24" s="163">
        <v>43</v>
      </c>
      <c r="I24" s="172">
        <v>35</v>
      </c>
    </row>
    <row r="25" spans="1:9" ht="15" customHeight="1">
      <c r="A25" s="58"/>
      <c r="B25" s="58"/>
      <c r="C25" s="58"/>
      <c r="D25" s="111" t="s">
        <v>267</v>
      </c>
      <c r="E25" s="163">
        <f t="shared" si="0"/>
        <v>205</v>
      </c>
      <c r="F25" s="163">
        <v>51</v>
      </c>
      <c r="G25" s="163">
        <v>41</v>
      </c>
      <c r="H25" s="163">
        <v>34</v>
      </c>
      <c r="I25" s="172">
        <v>79</v>
      </c>
    </row>
    <row r="26" spans="1:9" ht="15" customHeight="1">
      <c r="A26" s="58"/>
      <c r="B26" s="58"/>
      <c r="C26" s="58"/>
      <c r="D26" s="111" t="s">
        <v>268</v>
      </c>
      <c r="E26" s="163">
        <f t="shared" si="0"/>
        <v>67</v>
      </c>
      <c r="F26" s="163">
        <v>42</v>
      </c>
      <c r="G26" s="163">
        <v>3</v>
      </c>
      <c r="H26" s="163">
        <v>8</v>
      </c>
      <c r="I26" s="172">
        <v>14</v>
      </c>
    </row>
    <row r="27" spans="1:9" ht="15" customHeight="1">
      <c r="A27" s="58"/>
      <c r="B27" s="58"/>
      <c r="C27" s="58"/>
      <c r="D27" s="111" t="s">
        <v>269</v>
      </c>
      <c r="E27" s="163">
        <f t="shared" si="0"/>
        <v>3007</v>
      </c>
      <c r="F27" s="163">
        <v>1724</v>
      </c>
      <c r="G27" s="163">
        <v>198</v>
      </c>
      <c r="H27" s="163">
        <v>525</v>
      </c>
      <c r="I27" s="172">
        <v>560</v>
      </c>
    </row>
    <row r="28" spans="1:9" ht="15" customHeight="1">
      <c r="A28" s="58"/>
      <c r="B28" s="58"/>
      <c r="C28" s="58"/>
      <c r="D28" s="111" t="s">
        <v>270</v>
      </c>
      <c r="E28" s="163">
        <f t="shared" si="0"/>
        <v>56</v>
      </c>
      <c r="F28" s="163">
        <v>38</v>
      </c>
      <c r="G28" s="167">
        <v>2</v>
      </c>
      <c r="H28" s="167">
        <v>1</v>
      </c>
      <c r="I28" s="172">
        <v>15</v>
      </c>
    </row>
    <row r="29" spans="1:9" ht="15" customHeight="1">
      <c r="A29" s="58"/>
      <c r="B29" s="58"/>
      <c r="C29" s="626" t="s">
        <v>250</v>
      </c>
      <c r="D29" s="627"/>
      <c r="E29" s="163">
        <f t="shared" si="0"/>
        <v>1002</v>
      </c>
      <c r="F29" s="163">
        <f>SUM(F30:F32)</f>
        <v>485</v>
      </c>
      <c r="G29" s="163">
        <f>SUM(G30:G32)</f>
        <v>82</v>
      </c>
      <c r="H29" s="163">
        <f>SUM(H30:H32)</f>
        <v>187</v>
      </c>
      <c r="I29" s="163">
        <f>SUM(I30:I32)</f>
        <v>248</v>
      </c>
    </row>
    <row r="30" spans="1:9" ht="15" customHeight="1">
      <c r="A30" s="58"/>
      <c r="B30" s="58"/>
      <c r="C30" s="58"/>
      <c r="D30" s="111" t="s">
        <v>271</v>
      </c>
      <c r="E30" s="163">
        <f t="shared" si="0"/>
        <v>552</v>
      </c>
      <c r="F30" s="163">
        <v>260</v>
      </c>
      <c r="G30" s="163">
        <v>35</v>
      </c>
      <c r="H30" s="163">
        <v>95</v>
      </c>
      <c r="I30" s="172">
        <v>162</v>
      </c>
    </row>
    <row r="31" spans="1:9" ht="15" customHeight="1">
      <c r="A31" s="58"/>
      <c r="B31" s="58"/>
      <c r="C31" s="58"/>
      <c r="D31" s="111" t="s">
        <v>272</v>
      </c>
      <c r="E31" s="163">
        <f t="shared" si="0"/>
        <v>404</v>
      </c>
      <c r="F31" s="163">
        <v>195</v>
      </c>
      <c r="G31" s="163">
        <v>47</v>
      </c>
      <c r="H31" s="163">
        <v>86</v>
      </c>
      <c r="I31" s="172">
        <v>76</v>
      </c>
    </row>
    <row r="32" spans="1:9" ht="15" customHeight="1" thickBot="1">
      <c r="A32" s="58"/>
      <c r="B32" s="184"/>
      <c r="C32" s="184"/>
      <c r="D32" s="185" t="s">
        <v>273</v>
      </c>
      <c r="E32" s="175">
        <f t="shared" si="0"/>
        <v>46</v>
      </c>
      <c r="F32" s="176">
        <v>30</v>
      </c>
      <c r="G32" s="177">
        <v>0</v>
      </c>
      <c r="H32" s="176">
        <v>6</v>
      </c>
      <c r="I32" s="178">
        <v>10</v>
      </c>
    </row>
    <row r="33" ht="12">
      <c r="B33" s="53" t="s">
        <v>258</v>
      </c>
    </row>
    <row r="34" ht="12">
      <c r="B34" s="53" t="s">
        <v>274</v>
      </c>
    </row>
  </sheetData>
  <mergeCells count="10">
    <mergeCell ref="B3:D3"/>
    <mergeCell ref="B4:D4"/>
    <mergeCell ref="C5:D5"/>
    <mergeCell ref="C12:D12"/>
    <mergeCell ref="C20:D20"/>
    <mergeCell ref="C29:D29"/>
    <mergeCell ref="B13:D13"/>
    <mergeCell ref="C14:D14"/>
    <mergeCell ref="C18:D18"/>
    <mergeCell ref="B19:D19"/>
  </mergeCells>
  <printOptions/>
  <pageMargins left="0.2" right="0.16"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第16章　衛生 （H15年山形県統計年鑑）</dc:title>
  <dc:subject/>
  <dc:creator>山形県</dc:creator>
  <cp:keywords/>
  <dc:description/>
  <cp:lastModifiedBy>工藤　裕子</cp:lastModifiedBy>
  <cp:lastPrinted>2005-11-30T00:29:59Z</cp:lastPrinted>
  <dcterms:created xsi:type="dcterms:W3CDTF">2005-05-12T23:26:54Z</dcterms:created>
  <dcterms:modified xsi:type="dcterms:W3CDTF">2008-10-09T04:08:13Z</dcterms:modified>
  <cp:category/>
  <cp:version/>
  <cp:contentType/>
  <cp:contentStatus/>
</cp:coreProperties>
</file>