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670" activeTab="0"/>
  </bookViews>
  <sheets>
    <sheet name="目次" sheetId="1" r:id="rId1"/>
    <sheet name="16-1(1)(2)(3)(4)" sheetId="2" r:id="rId2"/>
    <sheet name="16-2" sheetId="3" r:id="rId3"/>
    <sheet name="16-3" sheetId="4" r:id="rId4"/>
    <sheet name="16-4" sheetId="5" r:id="rId5"/>
    <sheet name="16-5" sheetId="6" r:id="rId6"/>
    <sheet name="16-6" sheetId="7" r:id="rId7"/>
    <sheet name="16-7" sheetId="8" r:id="rId8"/>
    <sheet name="16-8" sheetId="9" r:id="rId9"/>
    <sheet name="16-9" sheetId="10" r:id="rId10"/>
    <sheet name="16-10" sheetId="11" r:id="rId11"/>
    <sheet name="16-11" sheetId="12" r:id="rId12"/>
    <sheet name="16-12" sheetId="13" r:id="rId13"/>
    <sheet name="16-13" sheetId="14" r:id="rId14"/>
    <sheet name="16-14" sheetId="15" r:id="rId15"/>
    <sheet name="16-15" sheetId="16" r:id="rId16"/>
    <sheet name="16-16" sheetId="17" r:id="rId17"/>
    <sheet name="16-17(1)(2)(3)" sheetId="18" r:id="rId18"/>
    <sheet name="16-1(4)" sheetId="19" r:id="rId19"/>
    <sheet name="16-17(5)" sheetId="20" r:id="rId20"/>
    <sheet name="16-18" sheetId="21" r:id="rId21"/>
    <sheet name="16-19" sheetId="22" r:id="rId22"/>
  </sheets>
  <definedNames/>
  <calcPr fullCalcOnLoad="1"/>
</workbook>
</file>

<file path=xl/sharedStrings.xml><?xml version="1.0" encoding="utf-8"?>
<sst xmlns="http://schemas.openxmlformats.org/spreadsheetml/2006/main" count="3236" uniqueCount="928">
  <si>
    <t>第１６章　衛生</t>
  </si>
  <si>
    <t>１６－１．医師、歯科医師及び薬剤師数（平成６、８年）</t>
  </si>
  <si>
    <t>医　　　　　師</t>
  </si>
  <si>
    <t>歯　　　科　　　医　　　師</t>
  </si>
  <si>
    <t>薬　　　剤　　　師</t>
  </si>
  <si>
    <t>保  健  所  別</t>
  </si>
  <si>
    <t>実　　　数</t>
  </si>
  <si>
    <t>人口１０万対</t>
  </si>
  <si>
    <t>実　　　　　数</t>
  </si>
  <si>
    <t>平成６年</t>
  </si>
  <si>
    <t>平成８年</t>
  </si>
  <si>
    <t>総　　　　　数</t>
  </si>
  <si>
    <t>山       形</t>
  </si>
  <si>
    <t>寒  河  江</t>
  </si>
  <si>
    <t>村       山</t>
  </si>
  <si>
    <t>新       庄</t>
  </si>
  <si>
    <t>米       沢</t>
  </si>
  <si>
    <t>長       井</t>
  </si>
  <si>
    <t>鶴       岡</t>
  </si>
  <si>
    <t>酒       田</t>
  </si>
  <si>
    <t>注：従業地による数値である。人口１０万対率算出に用いた人口は、該当年１０月１日現在の総務庁発表推計人口である。</t>
  </si>
  <si>
    <t>資料：厚生省「医師・歯科医師・薬剤師調査」　（２）～（４）についても同じ</t>
  </si>
  <si>
    <t>各年12月31日現在</t>
  </si>
  <si>
    <t>（１）保健所別実数及び率</t>
  </si>
  <si>
    <t>区         分</t>
  </si>
  <si>
    <t>医 療 施 設 の 従 事 者</t>
  </si>
  <si>
    <t>老人保健
施設</t>
  </si>
  <si>
    <t>医療施設以外の
従事者</t>
  </si>
  <si>
    <t>そ　の　他</t>
  </si>
  <si>
    <t>総　数</t>
  </si>
  <si>
    <t>病　院</t>
  </si>
  <si>
    <t>診療所</t>
  </si>
  <si>
    <t>医療施設
以外及び
その他</t>
  </si>
  <si>
    <t>開　設　者</t>
  </si>
  <si>
    <t>勤　務　者</t>
  </si>
  <si>
    <t>医育機関
付属の病院</t>
  </si>
  <si>
    <t>他職業
従事者</t>
  </si>
  <si>
    <t>無職</t>
  </si>
  <si>
    <t>病院</t>
  </si>
  <si>
    <t>医育機関の臨
床系外勤務者</t>
  </si>
  <si>
    <t>教育研究
等機関</t>
  </si>
  <si>
    <t>衛生行又は
保健衛生業務</t>
  </si>
  <si>
    <t xml:space="preserve">  医         師</t>
  </si>
  <si>
    <t xml:space="preserve"> 平 成  6  年</t>
  </si>
  <si>
    <t>-</t>
  </si>
  <si>
    <t xml:space="preserve"> 平 成  8  年</t>
  </si>
  <si>
    <t xml:space="preserve">  歯 科 医 師</t>
  </si>
  <si>
    <t>－</t>
  </si>
  <si>
    <t>注：「その他」に該当する者は住所地による。</t>
  </si>
  <si>
    <t>年        別</t>
  </si>
  <si>
    <t>総　　　数</t>
  </si>
  <si>
    <t>内科</t>
  </si>
  <si>
    <t>呼吸器科</t>
  </si>
  <si>
    <t>消化器科(胃）</t>
  </si>
  <si>
    <t>循環器科</t>
  </si>
  <si>
    <t>小児科</t>
  </si>
  <si>
    <t>精神科</t>
  </si>
  <si>
    <t>神経科</t>
  </si>
  <si>
    <t>神経内科</t>
  </si>
  <si>
    <t>外科</t>
  </si>
  <si>
    <t>整形外科</t>
  </si>
  <si>
    <t>形成外科</t>
  </si>
  <si>
    <t>美容外科</t>
  </si>
  <si>
    <t>脳神経外科</t>
  </si>
  <si>
    <t>呼吸器外科</t>
  </si>
  <si>
    <t>心臓血管外科</t>
  </si>
  <si>
    <t>平 成 ８ 年</t>
  </si>
  <si>
    <t>小児外科</t>
  </si>
  <si>
    <t>産婦人科</t>
  </si>
  <si>
    <t>産科</t>
  </si>
  <si>
    <t>婦人科</t>
  </si>
  <si>
    <t>眼科</t>
  </si>
  <si>
    <t>耳鼻咽喉科</t>
  </si>
  <si>
    <t>気管食道科</t>
  </si>
  <si>
    <t>皮膚科</t>
  </si>
  <si>
    <t>ひ尿器科</t>
  </si>
  <si>
    <t>性病科</t>
  </si>
  <si>
    <t>こう門科</t>
  </si>
  <si>
    <t>ﾘﾊﾋﾞﾘﾃｰｼｮﾝ科</t>
  </si>
  <si>
    <t>放射線科</t>
  </si>
  <si>
    <t>麻酔科</t>
  </si>
  <si>
    <t>全科</t>
  </si>
  <si>
    <t>その他</t>
  </si>
  <si>
    <t>不詳</t>
  </si>
  <si>
    <t>注：｢その他」 は医師の資格を有しない業務に従事している者等をいう。</t>
  </si>
  <si>
    <t>(4)業務の種類別薬剤師数</t>
  </si>
  <si>
    <t>年　別</t>
  </si>
  <si>
    <t>薬局の開設者</t>
  </si>
  <si>
    <t>薬局の勤務者</t>
  </si>
  <si>
    <t>病院又は
診療所の
勤務者</t>
  </si>
  <si>
    <t>（２）業務の種類別医師及び歯科医師数</t>
  </si>
  <si>
    <t>各年12月31日現在</t>
  </si>
  <si>
    <t>（３）診療担当別医師数</t>
  </si>
  <si>
    <t>平成８年12月31日現在</t>
  </si>
  <si>
    <t>大学において教育又は研究に従事するもの</t>
  </si>
  <si>
    <t>衛生行政又は保健衛生施設の従事者</t>
  </si>
  <si>
    <t>医薬品関係企業の医薬品販売業(薬種商を含む。)</t>
  </si>
  <si>
    <t>医薬品関係企業の医薬品製造業･輸入販売業(研究･開発、営業･その他)</t>
  </si>
  <si>
    <t xml:space="preserve">医　　　　　　　　　　師 </t>
  </si>
  <si>
    <t>歯 　　科　　医　　師</t>
  </si>
  <si>
    <t>医　療　施　設　の　従　事　者</t>
  </si>
  <si>
    <t>総数</t>
  </si>
  <si>
    <t>山形保健所</t>
  </si>
  <si>
    <t>山形市</t>
  </si>
  <si>
    <t>上山市</t>
  </si>
  <si>
    <t>天童市</t>
  </si>
  <si>
    <t>山辺町</t>
  </si>
  <si>
    <t>中山町</t>
  </si>
  <si>
    <t>寒河江保健所</t>
  </si>
  <si>
    <t>寒河江市</t>
  </si>
  <si>
    <t>河北町</t>
  </si>
  <si>
    <t>西川町</t>
  </si>
  <si>
    <t>朝日町</t>
  </si>
  <si>
    <t>大江町</t>
  </si>
  <si>
    <t>村山保健所</t>
  </si>
  <si>
    <t>村山市</t>
  </si>
  <si>
    <t>東根市</t>
  </si>
  <si>
    <t>尾花沢市</t>
  </si>
  <si>
    <t>大石田町</t>
  </si>
  <si>
    <t>新庄保健所</t>
  </si>
  <si>
    <t>新庄市</t>
  </si>
  <si>
    <t>金山町</t>
  </si>
  <si>
    <t>最上町</t>
  </si>
  <si>
    <t>舟形町</t>
  </si>
  <si>
    <t>真室川町</t>
  </si>
  <si>
    <t>大蔵村</t>
  </si>
  <si>
    <t>鮭川村</t>
  </si>
  <si>
    <t>戸沢村</t>
  </si>
  <si>
    <t>米沢保健所</t>
  </si>
  <si>
    <t>米沢市</t>
  </si>
  <si>
    <t>南陽市</t>
  </si>
  <si>
    <t>高畠町</t>
  </si>
  <si>
    <t>川西町</t>
  </si>
  <si>
    <t>長井保健所</t>
  </si>
  <si>
    <t>長井市</t>
  </si>
  <si>
    <t>小国町</t>
  </si>
  <si>
    <t>白鷹町</t>
  </si>
  <si>
    <t>飯豊町</t>
  </si>
  <si>
    <t>鶴岡保健所</t>
  </si>
  <si>
    <t>鶴岡市</t>
  </si>
  <si>
    <t>藤島町</t>
  </si>
  <si>
    <t>羽黒町</t>
  </si>
  <si>
    <t>櫛引町</t>
  </si>
  <si>
    <t>三川町</t>
  </si>
  <si>
    <t>朝日村</t>
  </si>
  <si>
    <t>温海町</t>
  </si>
  <si>
    <t>酒田保健所</t>
  </si>
  <si>
    <t>酒田市</t>
  </si>
  <si>
    <t>立川町</t>
  </si>
  <si>
    <t>余目町</t>
  </si>
  <si>
    <t>遊佐町</t>
  </si>
  <si>
    <t>八幡町</t>
  </si>
  <si>
    <t>松山町</t>
  </si>
  <si>
    <t>平田町</t>
  </si>
  <si>
    <t>注：｢その他」に該当する者は住所地による。</t>
  </si>
  <si>
    <t>資料：厚生省｢医師・歯科医師・薬剤師調査」</t>
  </si>
  <si>
    <t>１６－２．保健所、市町村別の業務種類別医師及び歯科医師数(平成６、８年）</t>
  </si>
  <si>
    <t>病院の
開設者</t>
  </si>
  <si>
    <t>病院の
勤務者</t>
  </si>
  <si>
    <t>診療所の
開設者</t>
  </si>
  <si>
    <t>診療所の
勤務者</t>
  </si>
  <si>
    <t>医育機関
付属の病院
の勤務者</t>
  </si>
  <si>
    <t>老人
保健
施設</t>
  </si>
  <si>
    <t>医療施設･老
健施設以外
の従事者</t>
  </si>
  <si>
    <t>医療施設
以外の
従事者</t>
  </si>
  <si>
    <t>保健所別
市町村別</t>
  </si>
  <si>
    <t>平 成 ６ 年</t>
  </si>
  <si>
    <t>平 成 ８ 年</t>
  </si>
  <si>
    <t>年　　別</t>
  </si>
  <si>
    <t>医　師</t>
  </si>
  <si>
    <t>歯科医師</t>
  </si>
  <si>
    <t>薬剤師</t>
  </si>
  <si>
    <t>保健婦</t>
  </si>
  <si>
    <t>助産婦</t>
  </si>
  <si>
    <t>看護婦(士）</t>
  </si>
  <si>
    <t>准看護婦（士）</t>
  </si>
  <si>
    <t>村山地域</t>
  </si>
  <si>
    <t>最上地域</t>
  </si>
  <si>
    <t xml:space="preserve">置賜地域 </t>
  </si>
  <si>
    <t>庄内地域</t>
  </si>
  <si>
    <t>栄養士</t>
  </si>
  <si>
    <t>歯科衛生士</t>
  </si>
  <si>
    <t>は　り　師</t>
  </si>
  <si>
    <t>きゅう師</t>
  </si>
  <si>
    <t>昭和63年</t>
  </si>
  <si>
    <t>平成２年</t>
  </si>
  <si>
    <t>平成４年</t>
  </si>
  <si>
    <t>注：１）従業地の数値である。　　２）（  ）内数値は男子を再掲したものである。</t>
  </si>
  <si>
    <t>　　３） 診療放射線技師、臨床検査技師、栄養士、理学療法士、作業療法士は病院従事者数で、診療放射線技師には診療Ｘ線技師を、</t>
  </si>
  <si>
    <t>　　栄養士には管理栄養士を含む。  ４）診療放射線技師、臨床検査技師、栄養士、理学療法士、作業療法士の数は10月1日現在である。</t>
  </si>
  <si>
    <t>資料：県医務福祉課 「医師、歯科医師、薬剤師調査」 「厚生省報告例 」 「病院報告」</t>
  </si>
  <si>
    <t>１６－３．医療関係者数(昭和６３～平成８年）</t>
  </si>
  <si>
    <t>年　別
地域別</t>
  </si>
  <si>
    <t>診　療
放射線
技　師</t>
  </si>
  <si>
    <t>臨床
検査
技師</t>
  </si>
  <si>
    <t>歯　科
技工士</t>
  </si>
  <si>
    <t>あ　ん　摩
マッサージ
指  圧  師</t>
  </si>
  <si>
    <t>柔　道
整復師</t>
  </si>
  <si>
    <t>理　学
療法士</t>
  </si>
  <si>
    <t>作　業
療法士</t>
  </si>
  <si>
    <t>各年度３月３１日現在</t>
  </si>
  <si>
    <t>麻薬取扱者別</t>
  </si>
  <si>
    <t>総     数</t>
  </si>
  <si>
    <t>山     形</t>
  </si>
  <si>
    <t>寒 河 江</t>
  </si>
  <si>
    <t>村     山</t>
  </si>
  <si>
    <t>新     庄</t>
  </si>
  <si>
    <t>米     沢</t>
  </si>
  <si>
    <t>長     井</t>
  </si>
  <si>
    <t>鶴     岡</t>
  </si>
  <si>
    <t>酒     田</t>
  </si>
  <si>
    <t>平成８年度</t>
  </si>
  <si>
    <t>平成９年度</t>
  </si>
  <si>
    <t>麻薬卸売業者</t>
  </si>
  <si>
    <t>麻薬小売業者</t>
  </si>
  <si>
    <t>麻薬施用者</t>
  </si>
  <si>
    <t>麻薬管理者</t>
  </si>
  <si>
    <t>麻薬研究者</t>
  </si>
  <si>
    <t>資料：県保健薬務課</t>
  </si>
  <si>
    <t>１６－４．保健所別の麻薬取扱者数(平成８～１０年度）</t>
  </si>
  <si>
    <t>平成10年度</t>
  </si>
  <si>
    <t>医療用具修理業</t>
  </si>
  <si>
    <t>医薬品等</t>
  </si>
  <si>
    <t>　　医薬部外品</t>
  </si>
  <si>
    <t>薬局</t>
  </si>
  <si>
    <t>製造業</t>
  </si>
  <si>
    <t>医薬品</t>
  </si>
  <si>
    <t>区分</t>
  </si>
  <si>
    <t>医薬部外品</t>
  </si>
  <si>
    <t>医療用具</t>
  </si>
  <si>
    <t>化粧品</t>
  </si>
  <si>
    <t>薬局医薬品</t>
  </si>
  <si>
    <t>販売業</t>
  </si>
  <si>
    <t>一般</t>
  </si>
  <si>
    <t>卸売一般</t>
  </si>
  <si>
    <t>薬種商</t>
  </si>
  <si>
    <t>医薬品特例</t>
  </si>
  <si>
    <t>医薬品配置</t>
  </si>
  <si>
    <t>医療用具賃貸業</t>
  </si>
  <si>
    <t>輸入販売業</t>
  </si>
  <si>
    <t>毒物劇物</t>
  </si>
  <si>
    <t>農業用品目</t>
  </si>
  <si>
    <t>特定品目</t>
  </si>
  <si>
    <t>輸入業</t>
  </si>
  <si>
    <t>注：医薬品配置において、保健所別の積算計と総数が符合しないのは、総数に県外業者が含まれているためである。</t>
  </si>
  <si>
    <t>１６－５．保健所別の薬局及び医薬品等製造販売業者数（平成１０年度）</t>
  </si>
  <si>
    <t>平成１１年３月３１日現在</t>
  </si>
  <si>
    <t xml:space="preserve">１６－６．保健所別、市町村別の病院、一般診療所及び歯科診療所数と病床数(平成８～１０年） </t>
  </si>
  <si>
    <t>保健所別
市町村別</t>
  </si>
  <si>
    <t>病院総数</t>
  </si>
  <si>
    <t>国　　立</t>
  </si>
  <si>
    <t>地方公共団体</t>
  </si>
  <si>
    <t>法 人 立</t>
  </si>
  <si>
    <t>個 人 立</t>
  </si>
  <si>
    <t>一般診療所</t>
  </si>
  <si>
    <t>歯科診療所</t>
  </si>
  <si>
    <t>病院数</t>
  </si>
  <si>
    <t>病床数</t>
  </si>
  <si>
    <t>診療所数</t>
  </si>
  <si>
    <t>平 成 ９ 年</t>
  </si>
  <si>
    <t>平 成 10 年</t>
  </si>
  <si>
    <t>市部</t>
  </si>
  <si>
    <t>町村部</t>
  </si>
  <si>
    <t>　山 形 市</t>
  </si>
  <si>
    <t>　上 山 市</t>
  </si>
  <si>
    <t>　天 童 市</t>
  </si>
  <si>
    <t>　山 辺 町</t>
  </si>
  <si>
    <t>　中 山 町</t>
  </si>
  <si>
    <t>　寒河江市</t>
  </si>
  <si>
    <t>　河 北 町</t>
  </si>
  <si>
    <t>　西 川 町</t>
  </si>
  <si>
    <t>　朝 日 町</t>
  </si>
  <si>
    <t>　大 江 町</t>
  </si>
  <si>
    <t>　村 山 市</t>
  </si>
  <si>
    <t>　東 根 市</t>
  </si>
  <si>
    <t>　尾花沢市</t>
  </si>
  <si>
    <t>　大石田町</t>
  </si>
  <si>
    <t>　新 庄 市</t>
  </si>
  <si>
    <t>　金 山 町</t>
  </si>
  <si>
    <t>　最 上 町</t>
  </si>
  <si>
    <t>　舟 形 町</t>
  </si>
  <si>
    <t>　真室川町</t>
  </si>
  <si>
    <t>　大 蔵 村</t>
  </si>
  <si>
    <t>　鮭 川 村</t>
  </si>
  <si>
    <t>　戸 沢 村</t>
  </si>
  <si>
    <t>　酒 田 市</t>
  </si>
  <si>
    <t>　立 川 町</t>
  </si>
  <si>
    <t>　余 目 町</t>
  </si>
  <si>
    <t>　遊 佐 町</t>
  </si>
  <si>
    <t>　八 幡 町</t>
  </si>
  <si>
    <t>　松 山 町</t>
  </si>
  <si>
    <t>　平 田 町</t>
  </si>
  <si>
    <t>　鶴 岡 市</t>
  </si>
  <si>
    <t>　藤 島 町</t>
  </si>
  <si>
    <t>　羽 黒 町</t>
  </si>
  <si>
    <t>　櫛 引 町</t>
  </si>
  <si>
    <t>　三 川 町</t>
  </si>
  <si>
    <t>　朝 日 村</t>
  </si>
  <si>
    <t>　温 海 町</t>
  </si>
  <si>
    <t>　長 井 市</t>
  </si>
  <si>
    <t>　小 国 町</t>
  </si>
  <si>
    <t>　白 鷹 町</t>
  </si>
  <si>
    <t>　飯 豊 町</t>
  </si>
  <si>
    <t>　米 沢 市</t>
  </si>
  <si>
    <t>　南 陽 市</t>
  </si>
  <si>
    <t>　高 畠 町</t>
  </si>
  <si>
    <t>　川 西 町</t>
  </si>
  <si>
    <t xml:space="preserve">  資料：厚生省 ｢医療施設調査」</t>
  </si>
  <si>
    <t>各年10月１日現在</t>
  </si>
  <si>
    <t>１６－７．開設者別病院利用の状況(平成１０年）</t>
  </si>
  <si>
    <t>開設者</t>
  </si>
  <si>
    <t>病   床</t>
  </si>
  <si>
    <t>在院患者数</t>
  </si>
  <si>
    <t>新入院患者数</t>
  </si>
  <si>
    <t>退院患者数</t>
  </si>
  <si>
    <t>外来患者数</t>
  </si>
  <si>
    <t>病　床</t>
  </si>
  <si>
    <t>新生児数(患者を除く）</t>
  </si>
  <si>
    <t>６月末</t>
  </si>
  <si>
    <t>種   類</t>
  </si>
  <si>
    <t>(年末
現在）</t>
  </si>
  <si>
    <t>年間延数</t>
  </si>
  <si>
    <t>1　日
平均数</t>
  </si>
  <si>
    <t>(年間
総数）</t>
  </si>
  <si>
    <t xml:space="preserve"> 利用率（％）</t>
  </si>
  <si>
    <t>年間在院延数</t>
  </si>
  <si>
    <t>年間新入院総数</t>
  </si>
  <si>
    <t>年間退院総数</t>
  </si>
  <si>
    <t>総  数</t>
  </si>
  <si>
    <t>精  神</t>
  </si>
  <si>
    <t>…</t>
  </si>
  <si>
    <t>・</t>
  </si>
  <si>
    <t>伝  染</t>
  </si>
  <si>
    <t>結  核</t>
  </si>
  <si>
    <t>一  般</t>
  </si>
  <si>
    <t>精神病院</t>
  </si>
  <si>
    <t>　県</t>
  </si>
  <si>
    <t>　医療法人</t>
  </si>
  <si>
    <t>　個人</t>
  </si>
  <si>
    <t>一般病院</t>
  </si>
  <si>
    <t>　国(厚生省）</t>
  </si>
  <si>
    <t>　国(文部省）</t>
  </si>
  <si>
    <t>　市町村</t>
  </si>
  <si>
    <t>　済生会</t>
  </si>
  <si>
    <t>　共済組合</t>
  </si>
  <si>
    <t>　公益法人</t>
  </si>
  <si>
    <t>　その他法人</t>
  </si>
  <si>
    <t>　個　人</t>
  </si>
  <si>
    <t>注：病床利用率       ＝</t>
  </si>
  <si>
    <t>1日平均在院患者数</t>
  </si>
  <si>
    <t>×１００</t>
  </si>
  <si>
    <t>6月末病床数</t>
  </si>
  <si>
    <t xml:space="preserve">    一日平均在院患者数＝</t>
  </si>
  <si>
    <t>年間在院患者延数</t>
  </si>
  <si>
    <t>３６５(年間日数）</t>
  </si>
  <si>
    <t xml:space="preserve">     一日平均外来患者数＝ </t>
  </si>
  <si>
    <t>年間外来患者延数</t>
  </si>
  <si>
    <t>２９４（年間日数－日曜、祭日、年末年始）</t>
  </si>
  <si>
    <t xml:space="preserve">  資料：厚生省 「病院報告」</t>
  </si>
  <si>
    <t>１６－８．特定死因別の月別死亡数及び年齢階級別死亡数(平成９，１０年）</t>
  </si>
  <si>
    <t>月　　　別
年齢会級別</t>
  </si>
  <si>
    <t>死亡
総数</t>
  </si>
  <si>
    <t>結核</t>
  </si>
  <si>
    <t>悪　性
新生物</t>
  </si>
  <si>
    <t>糖尿病</t>
  </si>
  <si>
    <t>心疾患
（高血圧
性を除く）</t>
  </si>
  <si>
    <t>高血圧
性疾患</t>
  </si>
  <si>
    <t>脳血管
疾　患</t>
  </si>
  <si>
    <t>肺炎</t>
  </si>
  <si>
    <t>胃潰瘍
及び十二
指腸潰瘍</t>
  </si>
  <si>
    <t>肝疾患</t>
  </si>
  <si>
    <t>腎不全</t>
  </si>
  <si>
    <t>老衰</t>
  </si>
  <si>
    <t>不慮の
事　故</t>
  </si>
  <si>
    <t>自殺</t>
  </si>
  <si>
    <t>平成９年</t>
  </si>
  <si>
    <t>平成10年</t>
  </si>
  <si>
    <t>　　１月</t>
  </si>
  <si>
    <t>　　２月</t>
  </si>
  <si>
    <t>　　３月</t>
  </si>
  <si>
    <t>　　４月</t>
  </si>
  <si>
    <t>　　５月</t>
  </si>
  <si>
    <t>　　６月</t>
  </si>
  <si>
    <t>　　７月</t>
  </si>
  <si>
    <t>　　８月</t>
  </si>
  <si>
    <t>　　９月</t>
  </si>
  <si>
    <t>　　10月</t>
  </si>
  <si>
    <t>　　11月</t>
  </si>
  <si>
    <t>　　12月</t>
  </si>
  <si>
    <t>　　０～４ 歳</t>
  </si>
  <si>
    <t>　　５～９</t>
  </si>
  <si>
    <t>　１０～１４</t>
  </si>
  <si>
    <t>　１５～１９</t>
  </si>
  <si>
    <t>　２０～２４</t>
  </si>
  <si>
    <t>　２５～２９</t>
  </si>
  <si>
    <t>　３０～３４</t>
  </si>
  <si>
    <t>　３５～３９</t>
  </si>
  <si>
    <t>　４０～４４</t>
  </si>
  <si>
    <t>　４５～４９</t>
  </si>
  <si>
    <t>　５０～５４</t>
  </si>
  <si>
    <t>　５５～５９</t>
  </si>
  <si>
    <t>　６０～６４</t>
  </si>
  <si>
    <t>　６５～６９</t>
  </si>
  <si>
    <t>　７０～７４</t>
  </si>
  <si>
    <t>　７５～７９</t>
  </si>
  <si>
    <t>　８０～８４</t>
  </si>
  <si>
    <t>　８５～８９</t>
  </si>
  <si>
    <t>　９０～９４</t>
  </si>
  <si>
    <t>　９５歳以上</t>
  </si>
  <si>
    <t>不　詳</t>
  </si>
  <si>
    <t xml:space="preserve">  注：特定死因別のため死亡総数と一致しない。</t>
  </si>
  <si>
    <t xml:space="preserve">  資料：厚生省 「人口動態統計」</t>
  </si>
  <si>
    <t>１６－９．伝染病及び食中毒患者数 －病類・月別－ （平成９、１０年）</t>
  </si>
  <si>
    <t>法定、指定、届出</t>
  </si>
  <si>
    <t>平 成</t>
  </si>
  <si>
    <t>1月</t>
  </si>
  <si>
    <t>伝  染  病  等</t>
  </si>
  <si>
    <t>９ 年</t>
  </si>
  <si>
    <t>10 年</t>
  </si>
  <si>
    <t>法</t>
  </si>
  <si>
    <t>定 ・指 定 伝 染 病</t>
  </si>
  <si>
    <t>赤                       痢</t>
  </si>
  <si>
    <t>細             菌             性</t>
  </si>
  <si>
    <t>疫                             痢</t>
  </si>
  <si>
    <t>ア        メ        ー        バ</t>
  </si>
  <si>
    <t>腸      チ      フ      ス</t>
  </si>
  <si>
    <t>パ    ラ    チ    フ    ス</t>
  </si>
  <si>
    <t>し    ょ    う    紅    熱</t>
  </si>
  <si>
    <t>ジ    フ    テ    リ    ア</t>
  </si>
  <si>
    <t>流 行 性 脳 脊 髄 膜 炎</t>
  </si>
  <si>
    <t>日      本      脳      炎</t>
  </si>
  <si>
    <t>急  性   灰  白   髄  炎</t>
  </si>
  <si>
    <t>コ           レ           ラ</t>
  </si>
  <si>
    <t>痘           そ           う</t>
  </si>
  <si>
    <t>発   し   ん  チ   フ   ス</t>
  </si>
  <si>
    <t>ペ           ス           ト</t>
  </si>
  <si>
    <t>ラ      ッ      サ       熱</t>
  </si>
  <si>
    <t>腸管出血性大腸菌感染症</t>
  </si>
  <si>
    <t>赤                            痢</t>
  </si>
  <si>
    <t>疑</t>
  </si>
  <si>
    <t>日       本        脳       炎</t>
  </si>
  <si>
    <t>コ             レ             ラ</t>
  </si>
  <si>
    <t>似</t>
  </si>
  <si>
    <t>発    し    ん   チ   フ   ス</t>
  </si>
  <si>
    <t>ペ             ス             ト</t>
  </si>
  <si>
    <t>届</t>
  </si>
  <si>
    <t>出       伝      染      病</t>
  </si>
  <si>
    <t>伝  染  性   下  痢  症</t>
  </si>
  <si>
    <t>百      日     せ      き</t>
  </si>
  <si>
    <t>破          傷          風</t>
  </si>
  <si>
    <t>黄                       熱</t>
  </si>
  <si>
    <t>イ  ン  フ  ル  エ ン ザ</t>
  </si>
  <si>
    <t>ま           し           ん</t>
  </si>
  <si>
    <t>狂          犬          病</t>
  </si>
  <si>
    <t>炭                        そ</t>
  </si>
  <si>
    <t>マ      ラ      リ      ア</t>
  </si>
  <si>
    <t>つ    つ    が    虫   病</t>
  </si>
  <si>
    <t>フ   ィ   ラ   リ   ア   病</t>
  </si>
  <si>
    <t>回          帰          熱</t>
  </si>
  <si>
    <t>住</t>
  </si>
  <si>
    <t>血       吸      虫      病</t>
  </si>
  <si>
    <t>性</t>
  </si>
  <si>
    <t>病</t>
  </si>
  <si>
    <t>梅                        毒</t>
  </si>
  <si>
    <t>り           ん          病</t>
  </si>
  <si>
    <t>軟    性   下    か    ん</t>
  </si>
  <si>
    <t>そけいりんぱ肉芽しゅ症</t>
  </si>
  <si>
    <t>結</t>
  </si>
  <si>
    <t>核</t>
  </si>
  <si>
    <t>非定型抗酸菌陽性を除く</t>
  </si>
  <si>
    <t>食</t>
  </si>
  <si>
    <t>中                毒</t>
  </si>
  <si>
    <t>注：疑似患者は、患者総数に計上していない。</t>
  </si>
  <si>
    <t>　　結核の患者数は年集計のみ。平成１０年の総数には、「非定型抗酸菌陽性」を含む。</t>
  </si>
  <si>
    <t>資料：県医務福祉課 「保健統計年報 (事業統計編）」、県保健薬務課</t>
  </si>
  <si>
    <t>１６－１０．保健所別の伝染病及び食中毒患者数（平成９、１０年）</t>
  </si>
  <si>
    <t>法定、指定、届出     伝   染   病    等</t>
  </si>
  <si>
    <t>10　年</t>
  </si>
  <si>
    <t>山   形</t>
  </si>
  <si>
    <t>村   山</t>
  </si>
  <si>
    <t>新   庄</t>
  </si>
  <si>
    <t>米   沢</t>
  </si>
  <si>
    <t>長   井</t>
  </si>
  <si>
    <t>鶴   岡</t>
  </si>
  <si>
    <t>酒   田</t>
  </si>
  <si>
    <t>法定・指定伝染病</t>
  </si>
  <si>
    <t>赤              痢</t>
  </si>
  <si>
    <t>う　ち　細　菌　性</t>
  </si>
  <si>
    <t xml:space="preserve">腸   チ   フ   ス </t>
  </si>
  <si>
    <t>コ      レ      ラ</t>
  </si>
  <si>
    <t>そ     の     他</t>
  </si>
  <si>
    <t>　疑  　   赤　　　痢</t>
  </si>
  <si>
    <t>　　　　　　コ　レ　ラ</t>
  </si>
  <si>
    <t>　似  　   そ　の　他</t>
  </si>
  <si>
    <t>届出伝染病</t>
  </si>
  <si>
    <t>百  日  せ  き</t>
  </si>
  <si>
    <t>破    傷    風</t>
  </si>
  <si>
    <t>インフルエンザ</t>
  </si>
  <si>
    <t>ま     し     ん</t>
  </si>
  <si>
    <t>マ   ラ   リ   ア</t>
  </si>
  <si>
    <t>つ つ が 虫 病</t>
  </si>
  <si>
    <t>性病</t>
  </si>
  <si>
    <t>梅            毒</t>
  </si>
  <si>
    <t>り     ん     病</t>
  </si>
  <si>
    <t>軟 性 下 か ん</t>
  </si>
  <si>
    <t>肺</t>
  </si>
  <si>
    <t>　非定型抗酸菌陽性を除く</t>
  </si>
  <si>
    <t>食中毒</t>
  </si>
  <si>
    <t>注 ： 疑似患者は、患者総数に計上していない。</t>
  </si>
  <si>
    <t>　　　結核の平成９年総数には、非定型抗酸菌陽性を含む。</t>
  </si>
  <si>
    <t>資料 ： 県医務福祉課 「保健統計年報 (事業統計編）」、県保健薬務課</t>
  </si>
  <si>
    <t>１６－１１．伝染病及び食中毒患者数、り患率（平成９、１０年）</t>
  </si>
  <si>
    <t>法定、指定、
届出伝染病等</t>
  </si>
  <si>
    <t>患      者      数</t>
  </si>
  <si>
    <t>り 患 率 (人口10万対）</t>
  </si>
  <si>
    <t xml:space="preserve">   疑      赤        痢</t>
  </si>
  <si>
    <t>コ   レ   ラ</t>
  </si>
  <si>
    <t xml:space="preserve">   似      そ   の  他</t>
  </si>
  <si>
    <t>１６－１２．食品群別摂取栄養量(平成８年度）</t>
  </si>
  <si>
    <t>1人1日当たり</t>
  </si>
  <si>
    <t>区　分</t>
  </si>
  <si>
    <t>ビ　　　タ　　　ミ　　　ン</t>
  </si>
  <si>
    <t>摂取量</t>
  </si>
  <si>
    <t>エネルギー</t>
  </si>
  <si>
    <t>たん白質</t>
  </si>
  <si>
    <t>脂　　質</t>
  </si>
  <si>
    <t>炭水化物</t>
  </si>
  <si>
    <t>カルシウム</t>
  </si>
  <si>
    <t>鉄</t>
  </si>
  <si>
    <t>Ａ</t>
  </si>
  <si>
    <t>Ｂ１</t>
  </si>
  <si>
    <t>Ｂ２</t>
  </si>
  <si>
    <t>Ｃ</t>
  </si>
  <si>
    <t>食　品</t>
  </si>
  <si>
    <t>ｇ</t>
  </si>
  <si>
    <t>ｋｃａｌ</t>
  </si>
  <si>
    <t>ｍｇ</t>
  </si>
  <si>
    <t>ＩＵ</t>
  </si>
  <si>
    <t>総量</t>
  </si>
  <si>
    <t>米類</t>
  </si>
  <si>
    <t>小麦粉その他穀類</t>
  </si>
  <si>
    <t>いも類</t>
  </si>
  <si>
    <t>砂糖類</t>
  </si>
  <si>
    <t>菓子類</t>
  </si>
  <si>
    <t>油脂類</t>
  </si>
  <si>
    <t>種実類</t>
  </si>
  <si>
    <t>豆類</t>
  </si>
  <si>
    <t>魚介類</t>
  </si>
  <si>
    <t>肉類</t>
  </si>
  <si>
    <t>卵類</t>
  </si>
  <si>
    <t>牛乳</t>
  </si>
  <si>
    <t>乳製品</t>
  </si>
  <si>
    <t>緑黄色野菜</t>
  </si>
  <si>
    <t>その他の野菜</t>
  </si>
  <si>
    <t>（うち漬物）</t>
  </si>
  <si>
    <t>果実類</t>
  </si>
  <si>
    <t>きのこ類</t>
  </si>
  <si>
    <t>海草類</t>
  </si>
  <si>
    <t>し好飲料</t>
  </si>
  <si>
    <t>調味料</t>
  </si>
  <si>
    <t>加工食品</t>
  </si>
  <si>
    <t>注：１）調味料のうちドレッシング、マヨネーズは油脂類に含めた。　　２）乳酸菌飲料はし好飲料に含めている。</t>
  </si>
  <si>
    <t>　　３）栄養摂取状況調査は11月中の連続した３日間を任意に定めて行った（祝祭日を除く）。</t>
  </si>
  <si>
    <t xml:space="preserve">    ４）四捨五入等の関係上、内訳会計が総数に合わないことがある。</t>
  </si>
  <si>
    <t>資料：県保健薬務課「県民栄養調査結果の概要」</t>
  </si>
  <si>
    <t>１６－１３．地域・傷病分類別受療率（平成８年）</t>
  </si>
  <si>
    <t>区                             分</t>
  </si>
  <si>
    <t>総       数</t>
  </si>
  <si>
    <t>最       上</t>
  </si>
  <si>
    <t>置       賜</t>
  </si>
  <si>
    <t>庄       内</t>
  </si>
  <si>
    <t>感染症及び寄生虫症</t>
  </si>
  <si>
    <t xml:space="preserve">      結                           核  ( 再 掲 ）</t>
  </si>
  <si>
    <t>新生物</t>
  </si>
  <si>
    <t xml:space="preserve">      胃  の  悪  性  新  生  物   ( 再 掲 ）</t>
  </si>
  <si>
    <t xml:space="preserve">      そ の 他 の 悪 性 新 生 物 ( 再 掲 ）</t>
  </si>
  <si>
    <t>血液及び造血器の疾患並びに免疫機構の障害</t>
  </si>
  <si>
    <t>内分泌、栄養及び代謝疾患等</t>
  </si>
  <si>
    <t xml:space="preserve">      糖           尿           病    （ 再 掲 ）</t>
  </si>
  <si>
    <t>精神病及び行動の障害</t>
  </si>
  <si>
    <t>精神分裂病、分裂病型障害及び妄想性障害(再掲）</t>
  </si>
  <si>
    <t>神経系の疾患</t>
  </si>
  <si>
    <t>眼及び付属器の疾患</t>
  </si>
  <si>
    <t>耳及び乳様突起の疾患</t>
  </si>
  <si>
    <t>循環系の疾患</t>
  </si>
  <si>
    <t xml:space="preserve">      高   血   圧   性   疾   患  （ 再 掲 ）</t>
  </si>
  <si>
    <t>心疾患(高血圧性のものを除く）  ( 再 掲 ）</t>
  </si>
  <si>
    <t xml:space="preserve">      脳    血    管    疾    患     ( 再 掲 ）</t>
  </si>
  <si>
    <t>呼吸系の疾患</t>
  </si>
  <si>
    <t>喘　　　　　　　　　　息   ( 再 掲 ）</t>
  </si>
  <si>
    <t>消化器系の疾患</t>
  </si>
  <si>
    <t>皮膚及び皮下組織の疾患</t>
  </si>
  <si>
    <t>筋骨格系及び結合組織の疾患</t>
  </si>
  <si>
    <t>尿路性器系の疾患</t>
  </si>
  <si>
    <t>妊娠、分娩及び産じょく</t>
  </si>
  <si>
    <t>周産期に発生した病態</t>
  </si>
  <si>
    <t>先天奇形、変形及び染色体異常</t>
  </si>
  <si>
    <t>症状、微候及び異常臨床所見、異常場検査所見で他に分類されないもの</t>
  </si>
  <si>
    <t>損傷、中毒及びその他の外因の影響</t>
  </si>
  <si>
    <t>保健管理及び保健サービス</t>
  </si>
  <si>
    <t>注：１）調査の時期は平成8年10月15日(火）～10月17日(木）のうち、医療施設ごとに指定した1日（午前0時～24時）とした。</t>
  </si>
  <si>
    <r>
      <t>　　　　　　　　</t>
    </r>
    <r>
      <rPr>
        <sz val="9"/>
        <rFont val="ＭＳ Ｐ明朝"/>
        <family val="1"/>
      </rPr>
      <t>当該地域の患者数</t>
    </r>
    <r>
      <rPr>
        <sz val="9"/>
        <rFont val="ＭＳ 明朝"/>
        <family val="1"/>
      </rPr>
      <t xml:space="preserve">
　　</t>
    </r>
    <r>
      <rPr>
        <sz val="9"/>
        <rFont val="ＭＳ Ｐ明朝"/>
        <family val="1"/>
      </rPr>
      <t>２）受寮率＝　　　　　　　　　　　　　　　×１００，０００</t>
    </r>
    <r>
      <rPr>
        <sz val="9"/>
        <rFont val="ＭＳ 明朝"/>
        <family val="1"/>
      </rPr>
      <t xml:space="preserve">
　　　　　　　　</t>
    </r>
    <r>
      <rPr>
        <sz val="9"/>
        <rFont val="ＭＳ Ｐ明朝"/>
        <family val="1"/>
      </rPr>
      <t>当該地域の人口</t>
    </r>
    <r>
      <rPr>
        <sz val="9"/>
        <rFont val="ＭＳ 明朝"/>
        <family val="1"/>
      </rPr>
      <t xml:space="preserve">      </t>
    </r>
  </si>
  <si>
    <t>資料：県医薬務課「平成8年山形県患者調査」</t>
  </si>
  <si>
    <t>１６－１４．健康診査受診状況 （平成１０年度）</t>
  </si>
  <si>
    <t>基本健康診査</t>
  </si>
  <si>
    <t>市町村名</t>
  </si>
  <si>
    <t>対象
者数</t>
  </si>
  <si>
    <t>受診
者数</t>
  </si>
  <si>
    <t>受診率</t>
  </si>
  <si>
    <t xml:space="preserve"> 総  　　数</t>
  </si>
  <si>
    <t>山 形 市</t>
  </si>
  <si>
    <t>上 山 市</t>
  </si>
  <si>
    <t>天 童 市</t>
  </si>
  <si>
    <t>山 辺 町</t>
  </si>
  <si>
    <t>中 山 町</t>
  </si>
  <si>
    <t>河 北 町</t>
  </si>
  <si>
    <t>西 川 町</t>
  </si>
  <si>
    <t>朝 日 町</t>
  </si>
  <si>
    <t>大 江 町</t>
  </si>
  <si>
    <t>村 山 市</t>
  </si>
  <si>
    <t>東 根 市</t>
  </si>
  <si>
    <t>新 庄 市</t>
  </si>
  <si>
    <t>金 山 町</t>
  </si>
  <si>
    <t>最 上 町</t>
  </si>
  <si>
    <t>舟 形 町</t>
  </si>
  <si>
    <t>大 蔵 村</t>
  </si>
  <si>
    <t>鮭 川 村</t>
  </si>
  <si>
    <t>戸 沢 村</t>
  </si>
  <si>
    <t>米 沢 市</t>
  </si>
  <si>
    <t>南 陽 市</t>
  </si>
  <si>
    <t>高 畠 町</t>
  </si>
  <si>
    <t>川 西 町</t>
  </si>
  <si>
    <t>長 井 市</t>
  </si>
  <si>
    <t>小 国 町</t>
  </si>
  <si>
    <t>白 鷹 町</t>
  </si>
  <si>
    <t>飯 豊 町</t>
  </si>
  <si>
    <t>鶴 岡 市</t>
  </si>
  <si>
    <t>藤 島 町</t>
  </si>
  <si>
    <t>羽 黒 町</t>
  </si>
  <si>
    <t>櫛 引 町</t>
  </si>
  <si>
    <t>三 川 町</t>
  </si>
  <si>
    <t>朝 日 村</t>
  </si>
  <si>
    <t>温 海 町</t>
  </si>
  <si>
    <t>酒 田 市</t>
  </si>
  <si>
    <t>立 川 町</t>
  </si>
  <si>
    <t>余 目 町</t>
  </si>
  <si>
    <t>遊 佐 町</t>
  </si>
  <si>
    <t>八 幡 町</t>
  </si>
  <si>
    <t>松 山 町</t>
  </si>
  <si>
    <t>平 田 町</t>
  </si>
  <si>
    <t>資料：県保健薬務課、平成１０年度保健事業等国庫負担（補助）金実績報告書による。</t>
  </si>
  <si>
    <t>　注：がん検診については、平成１０年度から老人保健法に定める医療等以外の保健事業からはずれたため、実績報告書による報告がなくなった。</t>
  </si>
  <si>
    <t>１６－１５．一般廃棄物処理状況（平成９年度）</t>
  </si>
  <si>
    <t>（１）市町村別ごみ処理状況</t>
  </si>
  <si>
    <t>市町村別</t>
  </si>
  <si>
    <t>計画処理</t>
  </si>
  <si>
    <t>ごみ処理量（ごみ質別内訳 ）</t>
  </si>
  <si>
    <t>排出別内訳</t>
  </si>
  <si>
    <t>焼　却</t>
  </si>
  <si>
    <t>焼却施設以</t>
  </si>
  <si>
    <t>資源化施設</t>
  </si>
  <si>
    <t>区域内人口</t>
  </si>
  <si>
    <t>可燃ごみ</t>
  </si>
  <si>
    <t>不燃ごみ</t>
  </si>
  <si>
    <t>資源ごみ</t>
  </si>
  <si>
    <t>直搬ごみ</t>
  </si>
  <si>
    <t>粗大ごみ</t>
  </si>
  <si>
    <t>生活系</t>
  </si>
  <si>
    <t>一日一人</t>
  </si>
  <si>
    <t>事業系</t>
  </si>
  <si>
    <t>施設計</t>
  </si>
  <si>
    <t>外の処理</t>
  </si>
  <si>
    <t>資源化量</t>
  </si>
  <si>
    <t>（人）</t>
  </si>
  <si>
    <t>（t）</t>
  </si>
  <si>
    <t>（g）</t>
  </si>
  <si>
    <t>施設計（t）</t>
  </si>
  <si>
    <t>総　　数</t>
  </si>
  <si>
    <t>山形組合</t>
  </si>
  <si>
    <t>西村山組合</t>
  </si>
  <si>
    <t>東根組合</t>
  </si>
  <si>
    <t>尾花沢組合</t>
  </si>
  <si>
    <t>最上組合</t>
  </si>
  <si>
    <t>酒田組合</t>
  </si>
  <si>
    <t>鶴岡組合</t>
  </si>
  <si>
    <t>置賜組合</t>
  </si>
  <si>
    <t>資料：県環境整備課</t>
  </si>
  <si>
    <t>１６－１６．地域別業種別産業廃棄物発生量(平成６年度）</t>
  </si>
  <si>
    <t>平成6年度発生量 （単位：量＝千t   年、構成比＝％）</t>
  </si>
  <si>
    <t>地　域</t>
  </si>
  <si>
    <t>業種別</t>
  </si>
  <si>
    <t>全 地 域</t>
  </si>
  <si>
    <t xml:space="preserve">村山地域 </t>
  </si>
  <si>
    <t xml:space="preserve">庄内地域 </t>
  </si>
  <si>
    <t xml:space="preserve"> 種類別</t>
  </si>
  <si>
    <t xml:space="preserve"> 業   種   別   総   計</t>
  </si>
  <si>
    <t>(100.0)</t>
  </si>
  <si>
    <t xml:space="preserve">    農                   業</t>
  </si>
  <si>
    <t>(26.8)</t>
  </si>
  <si>
    <t>(43.8)</t>
  </si>
  <si>
    <t>(40.4)</t>
  </si>
  <si>
    <t>(32.0)</t>
  </si>
  <si>
    <t xml:space="preserve">        鉱               業</t>
  </si>
  <si>
    <t>(14.8)</t>
  </si>
  <si>
    <t>(31.8)</t>
  </si>
  <si>
    <t>(2.3)</t>
  </si>
  <si>
    <t>(21.3)</t>
  </si>
  <si>
    <t xml:space="preserve">        建      設      業</t>
  </si>
  <si>
    <t>(18.5)</t>
  </si>
  <si>
    <t>(12.3)</t>
  </si>
  <si>
    <t>(16.9)</t>
  </si>
  <si>
    <t>(12.4)</t>
  </si>
  <si>
    <t xml:space="preserve">        製      造      業</t>
  </si>
  <si>
    <t>(26.0)</t>
  </si>
  <si>
    <t>(9.1)</t>
  </si>
  <si>
    <t>(31.0)</t>
  </si>
  <si>
    <t>(15.4)</t>
  </si>
  <si>
    <t xml:space="preserve">    基  礎  素   材   型</t>
  </si>
  <si>
    <t>(4.7)</t>
  </si>
  <si>
    <t>(20.1)</t>
  </si>
  <si>
    <t>(11.3)</t>
  </si>
  <si>
    <t xml:space="preserve">        木               材</t>
  </si>
  <si>
    <t>(1.4)</t>
  </si>
  <si>
    <t>(2.2)</t>
  </si>
  <si>
    <t>(0.4)</t>
  </si>
  <si>
    <t>(4.2)</t>
  </si>
  <si>
    <t xml:space="preserve">        パ  ル  プ  ・  紙</t>
  </si>
  <si>
    <t>(2.9)</t>
  </si>
  <si>
    <t>(1.5)</t>
  </si>
  <si>
    <t>(3.8)</t>
  </si>
  <si>
    <t>(0.2)</t>
  </si>
  <si>
    <t xml:space="preserve">        化               学</t>
  </si>
  <si>
    <t>(0.0)</t>
  </si>
  <si>
    <t>(0.9)</t>
  </si>
  <si>
    <t>(1.9)</t>
  </si>
  <si>
    <t xml:space="preserve">        石  油  ・ 石  炭</t>
  </si>
  <si>
    <t>(0.1)</t>
  </si>
  <si>
    <t xml:space="preserve">        プ ラ ス チ ッ ク</t>
  </si>
  <si>
    <t>(0.3)</t>
  </si>
  <si>
    <t xml:space="preserve">         ゴ               ム</t>
  </si>
  <si>
    <t xml:space="preserve">        窯  業  ・ 土  石</t>
  </si>
  <si>
    <t>(3.4)</t>
  </si>
  <si>
    <t>(0.7)</t>
  </si>
  <si>
    <t>(9.6)</t>
  </si>
  <si>
    <t xml:space="preserve">    鉄               鋼</t>
  </si>
  <si>
    <t>(2.1)</t>
  </si>
  <si>
    <t>(3.5)</t>
  </si>
  <si>
    <t xml:space="preserve">        非   鉄   金   属</t>
  </si>
  <si>
    <t xml:space="preserve">        金               属</t>
  </si>
  <si>
    <t>(0.8)</t>
  </si>
  <si>
    <t>(0.5)</t>
  </si>
  <si>
    <t xml:space="preserve">    加  工  組  立  型</t>
  </si>
  <si>
    <t>(3.1)</t>
  </si>
  <si>
    <t xml:space="preserve">        一   般   機   器</t>
  </si>
  <si>
    <t>(1.1)</t>
  </si>
  <si>
    <t xml:space="preserve">        電   気   機   器</t>
  </si>
  <si>
    <t>(1.2)</t>
  </si>
  <si>
    <t>(1.6)</t>
  </si>
  <si>
    <t xml:space="preserve">        輸   送   機   器</t>
  </si>
  <si>
    <t xml:space="preserve">        精   密   機   器</t>
  </si>
  <si>
    <t xml:space="preserve">    生 活  関  連  型</t>
  </si>
  <si>
    <t>(8.4)</t>
  </si>
  <si>
    <t>(8.8)</t>
  </si>
  <si>
    <t>(1.8)</t>
  </si>
  <si>
    <t xml:space="preserve">        食      料      品</t>
  </si>
  <si>
    <t>(5.7)</t>
  </si>
  <si>
    <t>(2.7)</t>
  </si>
  <si>
    <t>(1.3)</t>
  </si>
  <si>
    <t xml:space="preserve">        飲  料  ･ 飼  料</t>
  </si>
  <si>
    <t>(1.0)</t>
  </si>
  <si>
    <t>(4.3)</t>
  </si>
  <si>
    <t xml:space="preserve">        繊               維</t>
  </si>
  <si>
    <t xml:space="preserve">        衣               服</t>
  </si>
  <si>
    <t xml:space="preserve">        家               具</t>
  </si>
  <si>
    <t xml:space="preserve">        出  版  ・ 印  刷</t>
  </si>
  <si>
    <t xml:space="preserve">        皮               革</t>
  </si>
  <si>
    <t xml:space="preserve">        そ      の      他</t>
  </si>
  <si>
    <t xml:space="preserve">    電  気 ･ 水  道  業</t>
  </si>
  <si>
    <t>(12.7)</t>
  </si>
  <si>
    <t>(2.5)</t>
  </si>
  <si>
    <t>(8.9)</t>
  </si>
  <si>
    <t>(18.2)</t>
  </si>
  <si>
    <t xml:space="preserve">    運        輸        業</t>
  </si>
  <si>
    <t xml:space="preserve">    卸 ・   小   売  業</t>
  </si>
  <si>
    <t xml:space="preserve">    サ   ー   ビ   ス  業</t>
  </si>
  <si>
    <t>種   類   別   統   計</t>
  </si>
  <si>
    <t xml:space="preserve">    燃     え    が    ら</t>
  </si>
  <si>
    <t xml:space="preserve">    汚        で        い</t>
  </si>
  <si>
    <t>(48.1)</t>
  </si>
  <si>
    <t>(36.0)</t>
  </si>
  <si>
    <t>(36.9)</t>
  </si>
  <si>
    <t xml:space="preserve">    廃                  油</t>
  </si>
  <si>
    <t xml:space="preserve">    廃                  酸</t>
  </si>
  <si>
    <t xml:space="preserve">    廃  ア   ル   カ   リ</t>
  </si>
  <si>
    <t xml:space="preserve">    廃 プラスチック  類</t>
  </si>
  <si>
    <t>(0.6)</t>
  </si>
  <si>
    <t xml:space="preserve">    紙        く        ず</t>
  </si>
  <si>
    <t xml:space="preserve">    木        く        ず</t>
  </si>
  <si>
    <t>(5.2)</t>
  </si>
  <si>
    <t xml:space="preserve">    繊     維    く    ず</t>
  </si>
  <si>
    <t xml:space="preserve">    動 ・ 植 物 性 残 さ</t>
  </si>
  <si>
    <t>(1.7)</t>
  </si>
  <si>
    <t xml:space="preserve">    ゴ     ム    く    ず</t>
  </si>
  <si>
    <t xml:space="preserve">    金     属    く    ず</t>
  </si>
  <si>
    <t>(3.3)</t>
  </si>
  <si>
    <t xml:space="preserve">    ガラス ・ 陶磁器くず</t>
  </si>
  <si>
    <t xml:space="preserve">    鉱        さ        い</t>
  </si>
  <si>
    <t xml:space="preserve">    建    設     廃    材</t>
  </si>
  <si>
    <t>(11.2)</t>
  </si>
  <si>
    <t>(7.4)</t>
  </si>
  <si>
    <t>(10.2)</t>
  </si>
  <si>
    <t>(7.5)</t>
  </si>
  <si>
    <t xml:space="preserve">    ば     い     じ     ん</t>
  </si>
  <si>
    <t>(11.1)</t>
  </si>
  <si>
    <t xml:space="preserve">    その他の産業廃棄物</t>
  </si>
  <si>
    <t xml:space="preserve">    家  畜  の ふ ん 尿</t>
  </si>
  <si>
    <t>(26.7)</t>
  </si>
  <si>
    <t>(43.6)</t>
  </si>
  <si>
    <t>(40.1)</t>
  </si>
  <si>
    <t>注：四捨五入しているため、内訳は合計と一致しない場合がある。（    ）内は構成比である。</t>
  </si>
  <si>
    <t>資料：県環境衛生課「産業廃棄物実態調査報告書」</t>
  </si>
  <si>
    <t>１６－１７．公害苦情件数（平成８～１０年度）</t>
  </si>
  <si>
    <t>（１）苦情の受理及び処理件数</t>
  </si>
  <si>
    <t>年度別</t>
  </si>
  <si>
    <t>受　　　理　　　件　　　数</t>
  </si>
  <si>
    <t>処　　　理　　　件　　　数</t>
  </si>
  <si>
    <t>新規
直接
受理</t>
  </si>
  <si>
    <t>他から移送</t>
  </si>
  <si>
    <t>前年度
か　ら
繰　越</t>
  </si>
  <si>
    <t>直　接
処　理
(解決)</t>
  </si>
  <si>
    <t>他へ移送</t>
  </si>
  <si>
    <t>翌年度
へ繰越</t>
  </si>
  <si>
    <t>警察
から</t>
  </si>
  <si>
    <t>国 等 の
機関から</t>
  </si>
  <si>
    <t>警察へ</t>
  </si>
  <si>
    <t>国等の
機関へ</t>
  </si>
  <si>
    <t>平成10年度</t>
  </si>
  <si>
    <t>資料：県環境企画課　（２）～（５）についても同じ</t>
  </si>
  <si>
    <t>（２）苦情の種類別新規直接受理件数</t>
  </si>
  <si>
    <t>典　　　型　　　７　　　公　　　害</t>
  </si>
  <si>
    <t>典型７公害
以外の苦情</t>
  </si>
  <si>
    <t>大気汚染</t>
  </si>
  <si>
    <t>水質汚濁</t>
  </si>
  <si>
    <t>土壌汚染</t>
  </si>
  <si>
    <t>騒音</t>
  </si>
  <si>
    <t>振動</t>
  </si>
  <si>
    <t>地盤沈下</t>
  </si>
  <si>
    <t>悪臭</t>
  </si>
  <si>
    <t>（３）被害の発生地域別新規直接受理件数(典型７公害）</t>
  </si>
  <si>
    <t>都　市　計　画　法　に　よ　る　都　市　計　画　区　域</t>
  </si>
  <si>
    <t>都市計画区域
以外の地域</t>
  </si>
  <si>
    <t>住居地域</t>
  </si>
  <si>
    <t>近　　隣
商業地域</t>
  </si>
  <si>
    <t>商業地域</t>
  </si>
  <si>
    <t>準工業地域</t>
  </si>
  <si>
    <t>工業地域</t>
  </si>
  <si>
    <t>工　　業
専用地域</t>
  </si>
  <si>
    <t>調整区域</t>
  </si>
  <si>
    <t>公 害 発 生 源  ・  発 生 場 所 別</t>
  </si>
  <si>
    <t>平成10年度
件         数</t>
  </si>
  <si>
    <t xml:space="preserve">  総                                数</t>
  </si>
  <si>
    <t xml:space="preserve">    製       造       事       業       所</t>
  </si>
  <si>
    <t xml:space="preserve">    サ       ー       ビ       ス        業</t>
  </si>
  <si>
    <t xml:space="preserve">      食    料    品   ・   飲    料   等</t>
  </si>
  <si>
    <t xml:space="preserve">      卸     売     ・     小     売     業</t>
  </si>
  <si>
    <t xml:space="preserve">      繊          維         工          業</t>
  </si>
  <si>
    <t xml:space="preserve">      飲 食 店  ・  飲 食 店 カ ラ オ ケ</t>
  </si>
  <si>
    <t xml:space="preserve">      木     材     ・    木     製     品</t>
  </si>
  <si>
    <t xml:space="preserve">      クリーニング ・  理美容 ・ 浴場業</t>
  </si>
  <si>
    <t xml:space="preserve">      パ  ル  プ ・ 紙 ・ 紙  加  工  品</t>
  </si>
  <si>
    <t xml:space="preserve">      旅館 ・ その他の宿泊所 ・娯楽業</t>
  </si>
  <si>
    <t xml:space="preserve">      化 学 工 業  ・  プラスチック製品</t>
  </si>
  <si>
    <t xml:space="preserve">      自動車整備・機械・家具等修理業</t>
  </si>
  <si>
    <t xml:space="preserve">      窯    業    ・    土   石   製   品</t>
  </si>
  <si>
    <t xml:space="preserve">      廃     棄     物     処     理    業</t>
  </si>
  <si>
    <t xml:space="preserve">      鉄鋼  ・  非鉄金属  ・  金属製品</t>
  </si>
  <si>
    <t xml:space="preserve">      医          療          業          等</t>
  </si>
  <si>
    <t xml:space="preserve">      機          械         器          具</t>
  </si>
  <si>
    <t xml:space="preserve">      教  育  ・  学  術  研  究  機  関</t>
  </si>
  <si>
    <t xml:space="preserve">      そ の 他 の  製  造  事  業  所</t>
  </si>
  <si>
    <t xml:space="preserve">      その他のサービス業(公務を含む）</t>
  </si>
  <si>
    <t xml:space="preserve">    耕種 ・ 畜産 ・ 養蚕農業 ・ 林業等</t>
  </si>
  <si>
    <t xml:space="preserve">    家  庭  生  活  ( ペ ッ ト を 含 む ）</t>
  </si>
  <si>
    <t xml:space="preserve">    鉱                                      業</t>
  </si>
  <si>
    <t xml:space="preserve">    事                 務                 所</t>
  </si>
  <si>
    <t xml:space="preserve">    電   気  ・  ガ   ス  ・  水 道 業 等</t>
  </si>
  <si>
    <t xml:space="preserve">    道路 ・空地 ・公園 ・神社 ・寺院等</t>
  </si>
  <si>
    <t xml:space="preserve">    工                  事                 業</t>
  </si>
  <si>
    <t xml:space="preserve">    そ                 の                 他</t>
  </si>
  <si>
    <t xml:space="preserve">    道  路  旅  客  ・  貨 物  運 送 等</t>
  </si>
  <si>
    <t xml:space="preserve">    不                                     明</t>
  </si>
  <si>
    <t>（４）公害の発生源発生場所別新規直接受理件数(典型７公害）</t>
  </si>
  <si>
    <t>（５）被害の種類別新規直接受理件数(典型７公害）</t>
  </si>
  <si>
    <t>年　度　別</t>
  </si>
  <si>
    <t>健         康</t>
  </si>
  <si>
    <t>財         産</t>
  </si>
  <si>
    <t>動  ・  植  物</t>
  </si>
  <si>
    <t>感覚的・心理的</t>
  </si>
  <si>
    <t>そ    の    他</t>
  </si>
  <si>
    <t>１６－１８．理容所・美容所・旅館業・公衆浴場等施設数（平成３年～１０年度）</t>
  </si>
  <si>
    <t>施　　設　　別</t>
  </si>
  <si>
    <t>平成３年</t>
  </si>
  <si>
    <t>４ 年</t>
  </si>
  <si>
    <t>５ 年</t>
  </si>
  <si>
    <t>６ 年</t>
  </si>
  <si>
    <t>７ 年</t>
  </si>
  <si>
    <t>８ 年</t>
  </si>
  <si>
    <t>９年度</t>
  </si>
  <si>
    <t>１０年度</t>
  </si>
  <si>
    <t>　理　　容　　所</t>
  </si>
  <si>
    <t>　美　　容　　所</t>
  </si>
  <si>
    <t>　クリーニング所</t>
  </si>
  <si>
    <t>　興　　行　　場</t>
  </si>
  <si>
    <t>　旅　　館　　業</t>
  </si>
  <si>
    <t>　公　衆　浴　場</t>
  </si>
  <si>
    <t>注：１）旅館業にはホテル営業・簡易宿所営業及び下宿営業を含む。</t>
  </si>
  <si>
    <t>　　２）公衆浴場は公衆浴場法第2条第1項の規定により、知事が許可した公衆浴場である。</t>
  </si>
  <si>
    <t>　　３）平成３～８年は各年12月31日現在、９年度以降は各年度３月31日現在</t>
  </si>
  <si>
    <t>資料：県医務福祉課 (厚生省報告例)</t>
  </si>
  <si>
    <t>１６－１８．理容所・美容所・旅館業・公衆浴場等施設数（平成３年～１０年度）</t>
  </si>
  <si>
    <t>１６－１９．従業理容師・美容師・クリーニング師(平成３年～１０年度）</t>
  </si>
  <si>
    <t>種　　　　　別</t>
  </si>
  <si>
    <t>　理　　容　　師</t>
  </si>
  <si>
    <t>　美　　容　　師</t>
  </si>
  <si>
    <t>　クリーニング師</t>
  </si>
  <si>
    <t>注：平成２～８年は各年12月31日現在、９年度以降は各年度３月31日現在</t>
  </si>
  <si>
    <t>１６－７．開設者別病院利用の状況(平成１０年）</t>
  </si>
  <si>
    <t>１６－１５．一般廃棄物処理状況（平成９年度）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</si>
</sst>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
    <numFmt numFmtId="178" formatCode="#,##0_);\(#,##0\)"/>
    <numFmt numFmtId="179" formatCode="#,##0;&quot;△&quot;#,##0;\-"/>
    <numFmt numFmtId="180" formatCode="0.0"/>
    <numFmt numFmtId="181" formatCode="#,##0.0"/>
  </numFmts>
  <fonts count="22">
    <font>
      <sz val="11"/>
      <name val="ＭＳ Ｐゴシック"/>
      <family val="3"/>
    </font>
    <font>
      <sz val="6"/>
      <name val="ＭＳ Ｐゴシック"/>
      <family val="3"/>
    </font>
    <font>
      <sz val="10"/>
      <name val="ＭＳ Ｐ明朝"/>
      <family val="1"/>
    </font>
    <font>
      <sz val="12"/>
      <name val="ＭＳ 明朝"/>
      <family val="1"/>
    </font>
    <font>
      <sz val="10"/>
      <name val="ＭＳ 明朝"/>
      <family val="1"/>
    </font>
    <font>
      <sz val="9"/>
      <name val="ＭＳ 明朝"/>
      <family val="1"/>
    </font>
    <font>
      <b/>
      <sz val="10"/>
      <name val="ＭＳ Ｐ明朝"/>
      <family val="1"/>
    </font>
    <font>
      <b/>
      <sz val="10"/>
      <name val="ＭＳ 明朝"/>
      <family val="1"/>
    </font>
    <font>
      <sz val="9"/>
      <name val="ＭＳ Ｐ明朝"/>
      <family val="1"/>
    </font>
    <font>
      <sz val="8"/>
      <name val="ＭＳ Ｐ明朝"/>
      <family val="1"/>
    </font>
    <font>
      <sz val="8"/>
      <name val="ＭＳ 明朝"/>
      <family val="1"/>
    </font>
    <font>
      <b/>
      <sz val="9"/>
      <name val="ＭＳ 明朝"/>
      <family val="1"/>
    </font>
    <font>
      <b/>
      <sz val="9"/>
      <name val="ＭＳ Ｐ明朝"/>
      <family val="1"/>
    </font>
    <font>
      <sz val="6"/>
      <name val="ＭＳ Ｐ明朝"/>
      <family val="1"/>
    </font>
    <font>
      <sz val="12"/>
      <name val="ＭＳ Ｐ明朝"/>
      <family val="1"/>
    </font>
    <font>
      <b/>
      <sz val="8"/>
      <name val="ＭＳ Ｐ明朝"/>
      <family val="1"/>
    </font>
    <font>
      <b/>
      <sz val="9"/>
      <name val="ＭＳ ゴシック"/>
      <family val="3"/>
    </font>
    <font>
      <b/>
      <sz val="9"/>
      <name val="ＭＳ Ｐゴシック"/>
      <family val="3"/>
    </font>
    <font>
      <sz val="12"/>
      <name val="ＭＳ Ｐゴシック"/>
      <family val="3"/>
    </font>
    <font>
      <sz val="11"/>
      <name val="ＭＳ Ｐ明朝"/>
      <family val="1"/>
    </font>
    <font>
      <b/>
      <sz val="11"/>
      <name val="ＭＳ Ｐ明朝"/>
      <family val="1"/>
    </font>
    <font>
      <sz val="11"/>
      <name val="ＭＳ ゴシック"/>
      <family val="3"/>
    </font>
  </fonts>
  <fills count="2">
    <fill>
      <patternFill/>
    </fill>
    <fill>
      <patternFill patternType="gray125"/>
    </fill>
  </fills>
  <borders count="55">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style="thin"/>
      <top>
        <color indexed="63"/>
      </top>
      <bottom>
        <color indexed="63"/>
      </bottom>
    </border>
    <border>
      <left style="thin"/>
      <right style="thin"/>
      <top>
        <color indexed="63"/>
      </top>
      <bottom style="thin"/>
    </border>
    <border>
      <left>
        <color indexed="63"/>
      </left>
      <right style="hair"/>
      <top>
        <color indexed="63"/>
      </top>
      <bottom style="thin"/>
    </border>
    <border>
      <left>
        <color indexed="63"/>
      </left>
      <right style="thin"/>
      <top>
        <color indexed="63"/>
      </top>
      <bottom style="thin"/>
    </border>
    <border>
      <left>
        <color indexed="63"/>
      </left>
      <right style="hair"/>
      <top>
        <color indexed="63"/>
      </top>
      <bottom>
        <color indexed="63"/>
      </bottom>
    </border>
    <border>
      <left style="hair"/>
      <right style="hair"/>
      <top>
        <color indexed="63"/>
      </top>
      <bottom style="thin"/>
    </border>
    <border>
      <left style="thin"/>
      <right style="thin"/>
      <top>
        <color indexed="63"/>
      </top>
      <bottom style="double"/>
    </border>
    <border>
      <left>
        <color indexed="63"/>
      </left>
      <right>
        <color indexed="63"/>
      </right>
      <top>
        <color indexed="63"/>
      </top>
      <bottom style="double"/>
    </border>
    <border>
      <left>
        <color indexed="63"/>
      </left>
      <right style="hair"/>
      <top>
        <color indexed="63"/>
      </top>
      <bottom style="double"/>
    </border>
    <border>
      <left>
        <color indexed="63"/>
      </left>
      <right style="thin"/>
      <top>
        <color indexed="63"/>
      </top>
      <bottom style="double"/>
    </border>
    <border>
      <left style="thin"/>
      <right style="thin"/>
      <top style="thin"/>
      <bottom>
        <color indexed="63"/>
      </bottom>
    </border>
    <border>
      <left style="thin"/>
      <right style="thin"/>
      <top style="thin"/>
      <bottom style="thin"/>
    </border>
    <border>
      <left>
        <color indexed="63"/>
      </left>
      <right>
        <color indexed="63"/>
      </right>
      <top style="thin"/>
      <bottom style="hair"/>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style="hair"/>
      <right>
        <color indexed="63"/>
      </right>
      <top>
        <color indexed="63"/>
      </top>
      <bottom>
        <color indexed="63"/>
      </bottom>
    </border>
    <border>
      <left style="hair"/>
      <right>
        <color indexed="63"/>
      </right>
      <top>
        <color indexed="63"/>
      </top>
      <bottom style="thin"/>
    </border>
    <border>
      <left style="hair"/>
      <right style="thin"/>
      <top style="thin"/>
      <bottom style="thin"/>
    </border>
    <border>
      <left style="thin"/>
      <right>
        <color indexed="63"/>
      </right>
      <top>
        <color indexed="63"/>
      </top>
      <bottom>
        <color indexed="63"/>
      </bottom>
    </border>
    <border>
      <left style="thin"/>
      <right style="hair"/>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color indexed="63"/>
      </left>
      <right style="thin"/>
      <top style="thin"/>
      <bottom style="hair"/>
    </border>
    <border>
      <left style="thin"/>
      <right style="hair"/>
      <top style="hair"/>
      <bottom style="thin"/>
    </border>
    <border>
      <left>
        <color indexed="63"/>
      </left>
      <right style="thin"/>
      <top style="hair"/>
      <bottom style="thin"/>
    </border>
    <border>
      <left>
        <color indexed="63"/>
      </left>
      <right style="hair"/>
      <top style="hair"/>
      <bottom style="thin"/>
    </border>
    <border>
      <left>
        <color indexed="63"/>
      </left>
      <right style="hair"/>
      <top style="thin"/>
      <bottom>
        <color indexed="63"/>
      </bottom>
    </border>
    <border>
      <left style="thin"/>
      <right>
        <color indexed="63"/>
      </right>
      <top style="thin"/>
      <bottom style="hair"/>
    </border>
    <border>
      <left style="thin"/>
      <right style="hair"/>
      <top style="hair"/>
      <bottom>
        <color indexed="63"/>
      </bottom>
    </border>
    <border>
      <left style="hair"/>
      <right style="hair"/>
      <top style="hair"/>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thin"/>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hair"/>
      <right>
        <color indexed="63"/>
      </right>
      <top style="thin"/>
      <bottom style="hair"/>
    </border>
    <border>
      <left>
        <color indexed="63"/>
      </left>
      <right style="hair"/>
      <top style="thin"/>
      <bottom style="hair"/>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629">
    <xf numFmtId="0" fontId="0" fillId="0" borderId="0" xfId="0" applyAlignment="1">
      <alignment vertical="center"/>
    </xf>
    <xf numFmtId="0" fontId="0" fillId="0" borderId="0" xfId="20">
      <alignment/>
      <protection/>
    </xf>
    <xf numFmtId="38" fontId="2" fillId="0" borderId="0" xfId="16" applyFont="1" applyAlignment="1">
      <alignment/>
    </xf>
    <xf numFmtId="38" fontId="3" fillId="0" borderId="0" xfId="16" applyFont="1" applyAlignment="1">
      <alignment/>
    </xf>
    <xf numFmtId="38" fontId="4" fillId="0" borderId="1" xfId="16" applyFont="1" applyBorder="1" applyAlignment="1">
      <alignment/>
    </xf>
    <xf numFmtId="38" fontId="2" fillId="0" borderId="1" xfId="16" applyFont="1" applyBorder="1" applyAlignment="1">
      <alignment/>
    </xf>
    <xf numFmtId="38" fontId="2" fillId="0" borderId="1" xfId="16" applyFont="1" applyBorder="1" applyAlignment="1">
      <alignment horizontal="right"/>
    </xf>
    <xf numFmtId="38" fontId="2" fillId="0" borderId="2" xfId="16" applyFont="1" applyBorder="1" applyAlignment="1">
      <alignment/>
    </xf>
    <xf numFmtId="38" fontId="4" fillId="0" borderId="3" xfId="16" applyFont="1" applyBorder="1" applyAlignment="1">
      <alignment horizontal="centerContinuous"/>
    </xf>
    <xf numFmtId="38" fontId="4" fillId="0" borderId="4" xfId="16" applyFont="1" applyBorder="1" applyAlignment="1">
      <alignment horizontal="centerContinuous"/>
    </xf>
    <xf numFmtId="38" fontId="4" fillId="0" borderId="5" xfId="16" applyFont="1" applyBorder="1" applyAlignment="1">
      <alignment horizontal="centerContinuous"/>
    </xf>
    <xf numFmtId="38" fontId="2" fillId="0" borderId="6" xfId="16" applyFont="1" applyBorder="1" applyAlignment="1">
      <alignment horizontal="center" vertical="center"/>
    </xf>
    <xf numFmtId="38" fontId="2" fillId="0" borderId="7" xfId="16" applyFont="1" applyBorder="1" applyAlignment="1">
      <alignment horizontal="center" vertical="center"/>
    </xf>
    <xf numFmtId="38" fontId="5" fillId="0" borderId="8" xfId="16" applyFont="1" applyBorder="1" applyAlignment="1">
      <alignment horizontal="center"/>
    </xf>
    <xf numFmtId="38" fontId="5" fillId="0" borderId="9" xfId="16" applyFont="1" applyBorder="1" applyAlignment="1">
      <alignment horizontal="center"/>
    </xf>
    <xf numFmtId="38" fontId="6" fillId="0" borderId="2" xfId="16" applyFont="1" applyBorder="1" applyAlignment="1">
      <alignment horizontal="center"/>
    </xf>
    <xf numFmtId="38" fontId="7" fillId="0" borderId="10" xfId="16" applyFont="1" applyBorder="1" applyAlignment="1">
      <alignment/>
    </xf>
    <xf numFmtId="176" fontId="7" fillId="0" borderId="10" xfId="16" applyNumberFormat="1" applyFont="1" applyBorder="1" applyAlignment="1">
      <alignment/>
    </xf>
    <xf numFmtId="176" fontId="7" fillId="0" borderId="2" xfId="16" applyNumberFormat="1" applyFont="1" applyBorder="1" applyAlignment="1">
      <alignment/>
    </xf>
    <xf numFmtId="38" fontId="2" fillId="0" borderId="2" xfId="16" applyFont="1" applyBorder="1" applyAlignment="1">
      <alignment horizontal="center"/>
    </xf>
    <xf numFmtId="38" fontId="4" fillId="0" borderId="10" xfId="16" applyFont="1" applyBorder="1" applyAlignment="1">
      <alignment/>
    </xf>
    <xf numFmtId="176" fontId="4" fillId="0" borderId="10" xfId="16" applyNumberFormat="1" applyFont="1" applyBorder="1" applyAlignment="1">
      <alignment/>
    </xf>
    <xf numFmtId="176" fontId="4" fillId="0" borderId="2" xfId="16" applyNumberFormat="1" applyFont="1" applyBorder="1" applyAlignment="1">
      <alignment/>
    </xf>
    <xf numFmtId="38" fontId="2" fillId="0" borderId="9" xfId="16" applyFont="1" applyBorder="1" applyAlignment="1">
      <alignment horizontal="center"/>
    </xf>
    <xf numFmtId="38" fontId="2" fillId="0" borderId="8" xfId="16" applyFont="1" applyBorder="1" applyAlignment="1">
      <alignment/>
    </xf>
    <xf numFmtId="38" fontId="2" fillId="0" borderId="9" xfId="16" applyFont="1" applyBorder="1" applyAlignment="1">
      <alignment/>
    </xf>
    <xf numFmtId="38" fontId="4" fillId="0" borderId="1" xfId="16" applyFont="1" applyBorder="1" applyAlignment="1">
      <alignment horizontal="right"/>
    </xf>
    <xf numFmtId="38" fontId="4" fillId="0" borderId="3" xfId="16" applyFont="1" applyBorder="1" applyAlignment="1">
      <alignment horizontal="centerContinuous" vertical="center"/>
    </xf>
    <xf numFmtId="38" fontId="4" fillId="0" borderId="4" xfId="16" applyFont="1" applyBorder="1" applyAlignment="1">
      <alignment horizontal="centerContinuous" vertical="center"/>
    </xf>
    <xf numFmtId="38" fontId="4" fillId="0" borderId="5" xfId="16" applyFont="1" applyBorder="1" applyAlignment="1">
      <alignment horizontal="centerContinuous" vertical="center"/>
    </xf>
    <xf numFmtId="38" fontId="2" fillId="0" borderId="2" xfId="16" applyFont="1" applyBorder="1" applyAlignment="1">
      <alignment horizontal="left"/>
    </xf>
    <xf numFmtId="38" fontId="4" fillId="0" borderId="2" xfId="16" applyFont="1" applyBorder="1" applyAlignment="1">
      <alignment/>
    </xf>
    <xf numFmtId="38" fontId="4" fillId="0" borderId="10" xfId="16" applyFont="1" applyBorder="1" applyAlignment="1">
      <alignment horizontal="right"/>
    </xf>
    <xf numFmtId="38" fontId="7" fillId="0" borderId="2" xfId="16" applyFont="1" applyBorder="1" applyAlignment="1">
      <alignment/>
    </xf>
    <xf numFmtId="38" fontId="6" fillId="0" borderId="9" xfId="16" applyFont="1" applyBorder="1" applyAlignment="1">
      <alignment horizontal="center"/>
    </xf>
    <xf numFmtId="38" fontId="7" fillId="0" borderId="8" xfId="16" applyFont="1" applyBorder="1" applyAlignment="1">
      <alignment/>
    </xf>
    <xf numFmtId="38" fontId="7" fillId="0" borderId="8" xfId="16" applyFont="1" applyBorder="1" applyAlignment="1">
      <alignment horizontal="right"/>
    </xf>
    <xf numFmtId="38" fontId="4" fillId="0" borderId="11" xfId="16" applyFont="1" applyBorder="1" applyAlignment="1">
      <alignment horizontal="right"/>
    </xf>
    <xf numFmtId="38" fontId="7" fillId="0" borderId="9" xfId="16" applyFont="1" applyBorder="1" applyAlignment="1">
      <alignment/>
    </xf>
    <xf numFmtId="38" fontId="4" fillId="0" borderId="0" xfId="16" applyFont="1" applyBorder="1" applyAlignment="1">
      <alignment horizontal="left"/>
    </xf>
    <xf numFmtId="38" fontId="7" fillId="0" borderId="0" xfId="16" applyFont="1" applyBorder="1" applyAlignment="1">
      <alignment/>
    </xf>
    <xf numFmtId="38" fontId="8" fillId="0" borderId="1" xfId="16" applyFont="1" applyBorder="1" applyAlignment="1">
      <alignment horizontal="centerContinuous" vertical="center"/>
    </xf>
    <xf numFmtId="38" fontId="8" fillId="0" borderId="8" xfId="16" applyFont="1" applyBorder="1" applyAlignment="1">
      <alignment horizontal="centerContinuous" vertical="center"/>
    </xf>
    <xf numFmtId="38" fontId="9" fillId="0" borderId="8" xfId="16" applyFont="1" applyBorder="1" applyAlignment="1">
      <alignment horizontal="center" vertical="center" wrapText="1"/>
    </xf>
    <xf numFmtId="38" fontId="9" fillId="0" borderId="9" xfId="16" applyFont="1" applyBorder="1" applyAlignment="1">
      <alignment horizontal="center" vertical="center" wrapText="1"/>
    </xf>
    <xf numFmtId="38" fontId="2" fillId="0" borderId="0" xfId="16" applyFont="1" applyBorder="1" applyAlignment="1">
      <alignment/>
    </xf>
    <xf numFmtId="38" fontId="2" fillId="0" borderId="10" xfId="16" applyFont="1" applyBorder="1" applyAlignment="1">
      <alignment/>
    </xf>
    <xf numFmtId="38" fontId="6" fillId="0" borderId="12" xfId="16" applyFont="1" applyBorder="1" applyAlignment="1">
      <alignment horizontal="center"/>
    </xf>
    <xf numFmtId="38" fontId="6" fillId="0" borderId="13" xfId="16" applyFont="1" applyBorder="1" applyAlignment="1">
      <alignment/>
    </xf>
    <xf numFmtId="38" fontId="6" fillId="0" borderId="14" xfId="16" applyFont="1" applyBorder="1" applyAlignment="1">
      <alignment/>
    </xf>
    <xf numFmtId="38" fontId="6" fillId="0" borderId="14" xfId="16" applyFont="1" applyBorder="1" applyAlignment="1">
      <alignment horizontal="right"/>
    </xf>
    <xf numFmtId="38" fontId="6" fillId="0" borderId="15" xfId="16" applyFont="1" applyBorder="1" applyAlignment="1">
      <alignment/>
    </xf>
    <xf numFmtId="38" fontId="6" fillId="0" borderId="8" xfId="16" applyFont="1" applyBorder="1" applyAlignment="1">
      <alignment/>
    </xf>
    <xf numFmtId="38" fontId="6" fillId="0" borderId="8" xfId="16" applyFont="1" applyBorder="1" applyAlignment="1">
      <alignment horizontal="right"/>
    </xf>
    <xf numFmtId="38" fontId="6" fillId="0" borderId="9" xfId="16" applyFont="1" applyBorder="1" applyAlignment="1">
      <alignment/>
    </xf>
    <xf numFmtId="38" fontId="9" fillId="0" borderId="0" xfId="16" applyFont="1" applyAlignment="1">
      <alignment/>
    </xf>
    <xf numFmtId="38" fontId="4" fillId="0" borderId="2" xfId="16" applyFont="1" applyBorder="1" applyAlignment="1">
      <alignment horizontal="distributed"/>
    </xf>
    <xf numFmtId="38" fontId="7" fillId="0" borderId="9" xfId="16" applyFont="1" applyBorder="1" applyAlignment="1">
      <alignment horizontal="distributed"/>
    </xf>
    <xf numFmtId="38" fontId="4" fillId="0" borderId="0" xfId="16" applyFont="1" applyAlignment="1">
      <alignment/>
    </xf>
    <xf numFmtId="38" fontId="4" fillId="0" borderId="16" xfId="16" applyFont="1" applyBorder="1" applyAlignment="1">
      <alignment horizontal="center"/>
    </xf>
    <xf numFmtId="38" fontId="4" fillId="0" borderId="6" xfId="16" applyFont="1" applyBorder="1" applyAlignment="1">
      <alignment horizontal="distributed"/>
    </xf>
    <xf numFmtId="38" fontId="7" fillId="0" borderId="7" xfId="16" applyFont="1" applyBorder="1" applyAlignment="1">
      <alignment horizontal="distributed"/>
    </xf>
    <xf numFmtId="38" fontId="2" fillId="0" borderId="16" xfId="16" applyFont="1" applyBorder="1" applyAlignment="1">
      <alignment/>
    </xf>
    <xf numFmtId="38" fontId="2" fillId="0" borderId="6" xfId="16" applyFont="1" applyBorder="1" applyAlignment="1">
      <alignment horizontal="center"/>
    </xf>
    <xf numFmtId="38" fontId="6" fillId="0" borderId="7" xfId="16" applyFont="1" applyBorder="1" applyAlignment="1">
      <alignment horizontal="center"/>
    </xf>
    <xf numFmtId="38" fontId="2" fillId="0" borderId="17" xfId="16" applyFont="1" applyBorder="1" applyAlignment="1">
      <alignment horizontal="center" vertical="center"/>
    </xf>
    <xf numFmtId="38" fontId="5" fillId="0" borderId="3" xfId="16" applyFont="1" applyBorder="1" applyAlignment="1">
      <alignment horizontal="centerContinuous" vertical="center"/>
    </xf>
    <xf numFmtId="38" fontId="5" fillId="0" borderId="4" xfId="16" applyFont="1" applyBorder="1" applyAlignment="1">
      <alignment horizontal="centerContinuous" vertical="center"/>
    </xf>
    <xf numFmtId="38" fontId="5" fillId="0" borderId="18" xfId="16" applyFont="1" applyBorder="1" applyAlignment="1">
      <alignment horizontal="centerContinuous" vertical="center"/>
    </xf>
    <xf numFmtId="38" fontId="5" fillId="0" borderId="5" xfId="16" applyFont="1" applyBorder="1" applyAlignment="1">
      <alignment horizontal="centerContinuous" vertical="center"/>
    </xf>
    <xf numFmtId="38" fontId="5" fillId="0" borderId="2" xfId="16" applyFont="1" applyBorder="1" applyAlignment="1">
      <alignment horizontal="center" vertical="center"/>
    </xf>
    <xf numFmtId="38" fontId="5" fillId="0" borderId="9" xfId="16" applyFont="1" applyBorder="1" applyAlignment="1">
      <alignment horizontal="center" vertical="center"/>
    </xf>
    <xf numFmtId="41" fontId="8" fillId="0" borderId="10" xfId="16" applyNumberFormat="1" applyFont="1" applyBorder="1" applyAlignment="1">
      <alignment/>
    </xf>
    <xf numFmtId="41" fontId="8" fillId="0" borderId="10" xfId="16" applyNumberFormat="1" applyFont="1" applyBorder="1" applyAlignment="1">
      <alignment horizontal="right"/>
    </xf>
    <xf numFmtId="41" fontId="8" fillId="0" borderId="2" xfId="16" applyNumberFormat="1" applyFont="1" applyBorder="1" applyAlignment="1">
      <alignment/>
    </xf>
    <xf numFmtId="38" fontId="5" fillId="0" borderId="0" xfId="16" applyFont="1" applyBorder="1" applyAlignment="1">
      <alignment horizontal="center"/>
    </xf>
    <xf numFmtId="38" fontId="5" fillId="0" borderId="2" xfId="16" applyFont="1" applyBorder="1" applyAlignment="1">
      <alignment horizontal="right"/>
    </xf>
    <xf numFmtId="41" fontId="12" fillId="0" borderId="10" xfId="16" applyNumberFormat="1" applyFont="1" applyBorder="1" applyAlignment="1">
      <alignment/>
    </xf>
    <xf numFmtId="41" fontId="12" fillId="0" borderId="2" xfId="16" applyNumberFormat="1" applyFont="1" applyAlignment="1">
      <alignment/>
    </xf>
    <xf numFmtId="38" fontId="5" fillId="0" borderId="0" xfId="16" applyFont="1" applyBorder="1" applyAlignment="1">
      <alignment/>
    </xf>
    <xf numFmtId="38" fontId="5" fillId="0" borderId="2" xfId="16" applyFont="1" applyBorder="1" applyAlignment="1">
      <alignment/>
    </xf>
    <xf numFmtId="38" fontId="11" fillId="0" borderId="0" xfId="16" applyFont="1" applyBorder="1" applyAlignment="1">
      <alignment/>
    </xf>
    <xf numFmtId="38" fontId="11" fillId="0" borderId="2" xfId="16" applyFont="1" applyBorder="1" applyAlignment="1">
      <alignment horizontal="right"/>
    </xf>
    <xf numFmtId="38" fontId="5" fillId="0" borderId="2" xfId="16" applyFont="1" applyBorder="1" applyAlignment="1">
      <alignment horizontal="distributed"/>
    </xf>
    <xf numFmtId="41" fontId="8" fillId="0" borderId="2" xfId="16" applyNumberFormat="1" applyFont="1" applyBorder="1" applyAlignment="1">
      <alignment horizontal="right"/>
    </xf>
    <xf numFmtId="38" fontId="11" fillId="0" borderId="2" xfId="16" applyFont="1" applyBorder="1" applyAlignment="1">
      <alignment horizontal="distributed"/>
    </xf>
    <xf numFmtId="41" fontId="12" fillId="0" borderId="10" xfId="16" applyNumberFormat="1" applyFont="1" applyBorder="1" applyAlignment="1">
      <alignment horizontal="right"/>
    </xf>
    <xf numFmtId="38" fontId="5" fillId="0" borderId="1" xfId="16" applyFont="1" applyBorder="1" applyAlignment="1">
      <alignment horizontal="center"/>
    </xf>
    <xf numFmtId="38" fontId="5" fillId="0" borderId="9" xfId="16" applyFont="1" applyBorder="1" applyAlignment="1">
      <alignment horizontal="distributed"/>
    </xf>
    <xf numFmtId="41" fontId="8" fillId="0" borderId="8" xfId="16" applyNumberFormat="1" applyFont="1" applyBorder="1" applyAlignment="1">
      <alignment horizontal="right"/>
    </xf>
    <xf numFmtId="41" fontId="8" fillId="0" borderId="8" xfId="16" applyNumberFormat="1" applyFont="1" applyBorder="1" applyAlignment="1">
      <alignment/>
    </xf>
    <xf numFmtId="41" fontId="8" fillId="0" borderId="9" xfId="16" applyNumberFormat="1" applyFont="1" applyBorder="1" applyAlignment="1">
      <alignment horizontal="right"/>
    </xf>
    <xf numFmtId="38" fontId="5" fillId="0" borderId="0" xfId="16" applyFont="1" applyAlignment="1">
      <alignment/>
    </xf>
    <xf numFmtId="0" fontId="0" fillId="0" borderId="0" xfId="21">
      <alignment/>
      <protection/>
    </xf>
    <xf numFmtId="38" fontId="3" fillId="0" borderId="0" xfId="16" applyFont="1" applyBorder="1" applyAlignment="1">
      <alignment/>
    </xf>
    <xf numFmtId="38" fontId="4" fillId="0" borderId="17" xfId="16" applyFont="1" applyBorder="1" applyAlignment="1">
      <alignment horizontal="center" vertical="center" wrapText="1"/>
    </xf>
    <xf numFmtId="38" fontId="4" fillId="0" borderId="19" xfId="16" applyFont="1" applyBorder="1" applyAlignment="1">
      <alignment horizontal="center" vertical="center"/>
    </xf>
    <xf numFmtId="38" fontId="4" fillId="0" borderId="20" xfId="16" applyFont="1" applyBorder="1" applyAlignment="1">
      <alignment horizontal="center" vertical="center"/>
    </xf>
    <xf numFmtId="38" fontId="4" fillId="0" borderId="21" xfId="16" applyFont="1" applyBorder="1" applyAlignment="1">
      <alignment horizontal="center" vertical="center"/>
    </xf>
    <xf numFmtId="38" fontId="4" fillId="0" borderId="22" xfId="16" applyFont="1" applyBorder="1" applyAlignment="1">
      <alignment horizontal="center" vertical="center"/>
    </xf>
    <xf numFmtId="38" fontId="4" fillId="0" borderId="23" xfId="16" applyFont="1" applyBorder="1" applyAlignment="1">
      <alignment/>
    </xf>
    <xf numFmtId="38" fontId="4" fillId="0" borderId="0" xfId="16" applyFont="1" applyBorder="1" applyAlignment="1">
      <alignment horizontal="right"/>
    </xf>
    <xf numFmtId="177" fontId="7" fillId="0" borderId="10" xfId="16" applyNumberFormat="1" applyFont="1" applyBorder="1" applyAlignment="1">
      <alignment horizontal="left"/>
    </xf>
    <xf numFmtId="177" fontId="4" fillId="0" borderId="2" xfId="16" applyNumberFormat="1" applyFont="1" applyBorder="1" applyAlignment="1">
      <alignment horizontal="left"/>
    </xf>
    <xf numFmtId="38" fontId="7" fillId="0" borderId="2" xfId="16" applyFont="1" applyBorder="1" applyAlignment="1">
      <alignment horizontal="distributed"/>
    </xf>
    <xf numFmtId="38" fontId="7" fillId="0" borderId="23" xfId="16" applyFont="1" applyBorder="1" applyAlignment="1">
      <alignment horizontal="right"/>
    </xf>
    <xf numFmtId="177" fontId="4" fillId="0" borderId="10" xfId="16" applyNumberFormat="1" applyFont="1" applyBorder="1" applyAlignment="1">
      <alignment horizontal="left"/>
    </xf>
    <xf numFmtId="38" fontId="7" fillId="0" borderId="0" xfId="16" applyFont="1" applyBorder="1" applyAlignment="1">
      <alignment horizontal="right"/>
    </xf>
    <xf numFmtId="177" fontId="7" fillId="0" borderId="2" xfId="16" applyNumberFormat="1" applyFont="1" applyBorder="1" applyAlignment="1">
      <alignment horizontal="left"/>
    </xf>
    <xf numFmtId="38" fontId="4" fillId="0" borderId="10" xfId="16" applyFont="1" applyBorder="1" applyAlignment="1">
      <alignment horizontal="left"/>
    </xf>
    <xf numFmtId="38" fontId="4" fillId="0" borderId="0" xfId="16" applyFont="1" applyBorder="1" applyAlignment="1">
      <alignment/>
    </xf>
    <xf numFmtId="178" fontId="4" fillId="0" borderId="10" xfId="16" applyNumberFormat="1" applyFont="1" applyBorder="1" applyAlignment="1">
      <alignment/>
    </xf>
    <xf numFmtId="38" fontId="4" fillId="0" borderId="23" xfId="16" applyFont="1" applyBorder="1" applyAlignment="1">
      <alignment horizontal="right"/>
    </xf>
    <xf numFmtId="38" fontId="4" fillId="0" borderId="9" xfId="16" applyFont="1" applyBorder="1" applyAlignment="1">
      <alignment horizontal="distributed"/>
    </xf>
    <xf numFmtId="38" fontId="4" fillId="0" borderId="8" xfId="16" applyFont="1" applyBorder="1" applyAlignment="1">
      <alignment/>
    </xf>
    <xf numFmtId="38" fontId="4" fillId="0" borderId="24" xfId="16" applyFont="1" applyBorder="1" applyAlignment="1">
      <alignment/>
    </xf>
    <xf numFmtId="177" fontId="4" fillId="0" borderId="8" xfId="16" applyNumberFormat="1" applyFont="1" applyBorder="1" applyAlignment="1">
      <alignment horizontal="left"/>
    </xf>
    <xf numFmtId="177" fontId="4" fillId="0" borderId="9" xfId="16" applyNumberFormat="1" applyFont="1" applyBorder="1" applyAlignment="1">
      <alignment horizontal="left"/>
    </xf>
    <xf numFmtId="38" fontId="4" fillId="0" borderId="19" xfId="16" applyFont="1" applyBorder="1" applyAlignment="1">
      <alignment horizontal="center" vertical="center" wrapText="1"/>
    </xf>
    <xf numFmtId="38" fontId="4" fillId="0" borderId="20" xfId="16" applyFont="1" applyBorder="1" applyAlignment="1">
      <alignment horizontal="center" vertical="center" wrapText="1"/>
    </xf>
    <xf numFmtId="38" fontId="4" fillId="0" borderId="22" xfId="16" applyFont="1" applyBorder="1" applyAlignment="1">
      <alignment horizontal="center" vertical="center" wrapText="1"/>
    </xf>
    <xf numFmtId="38" fontId="4" fillId="0" borderId="25" xfId="16" applyFont="1" applyBorder="1" applyAlignment="1">
      <alignment horizontal="center" vertical="center" wrapText="1"/>
    </xf>
    <xf numFmtId="38" fontId="7" fillId="0" borderId="24" xfId="16" applyFont="1" applyBorder="1" applyAlignment="1">
      <alignment/>
    </xf>
    <xf numFmtId="38" fontId="7" fillId="0" borderId="1" xfId="16" applyFont="1" applyBorder="1" applyAlignment="1">
      <alignment/>
    </xf>
    <xf numFmtId="38" fontId="8" fillId="0" borderId="0" xfId="16" applyFont="1" applyAlignment="1">
      <alignment/>
    </xf>
    <xf numFmtId="0" fontId="0" fillId="0" borderId="0" xfId="22">
      <alignment/>
      <protection/>
    </xf>
    <xf numFmtId="0" fontId="4" fillId="0" borderId="0" xfId="22" applyFont="1">
      <alignment/>
      <protection/>
    </xf>
    <xf numFmtId="0" fontId="3" fillId="0" borderId="0" xfId="22" applyFont="1">
      <alignment/>
      <protection/>
    </xf>
    <xf numFmtId="0" fontId="4" fillId="0" borderId="0" xfId="22" applyFont="1" applyAlignment="1">
      <alignment horizontal="right"/>
      <protection/>
    </xf>
    <xf numFmtId="0" fontId="4" fillId="0" borderId="1" xfId="22" applyFont="1" applyBorder="1">
      <alignment/>
      <protection/>
    </xf>
    <xf numFmtId="0" fontId="4" fillId="0" borderId="1" xfId="22" applyFont="1" applyBorder="1" applyAlignment="1">
      <alignment horizontal="right"/>
      <protection/>
    </xf>
    <xf numFmtId="0" fontId="4" fillId="0" borderId="2" xfId="22" applyFont="1" applyBorder="1">
      <alignment/>
      <protection/>
    </xf>
    <xf numFmtId="0" fontId="4" fillId="0" borderId="10" xfId="22" applyFont="1" applyBorder="1">
      <alignment/>
      <protection/>
    </xf>
    <xf numFmtId="0" fontId="4" fillId="0" borderId="2" xfId="22" applyFont="1" applyBorder="1" applyAlignment="1">
      <alignment horizontal="center"/>
      <protection/>
    </xf>
    <xf numFmtId="0" fontId="4" fillId="0" borderId="10" xfId="22" applyFont="1" applyBorder="1" applyAlignment="1">
      <alignment horizontal="center"/>
      <protection/>
    </xf>
    <xf numFmtId="0" fontId="4" fillId="0" borderId="9" xfId="22" applyFont="1" applyBorder="1">
      <alignment/>
      <protection/>
    </xf>
    <xf numFmtId="0" fontId="4" fillId="0" borderId="8" xfId="22" applyFont="1" applyBorder="1">
      <alignment/>
      <protection/>
    </xf>
    <xf numFmtId="0" fontId="4" fillId="0" borderId="2" xfId="22" applyFont="1" applyBorder="1" applyAlignment="1">
      <alignment vertical="center"/>
      <protection/>
    </xf>
    <xf numFmtId="0" fontId="4" fillId="0" borderId="2" xfId="22" applyFont="1" applyBorder="1" applyAlignment="1">
      <alignment horizontal="distributed" vertical="center"/>
      <protection/>
    </xf>
    <xf numFmtId="38" fontId="4" fillId="0" borderId="10" xfId="16" applyFont="1" applyBorder="1" applyAlignment="1">
      <alignment vertical="center"/>
    </xf>
    <xf numFmtId="38" fontId="4" fillId="0" borderId="2" xfId="16" applyFont="1" applyBorder="1" applyAlignment="1">
      <alignment vertical="center"/>
    </xf>
    <xf numFmtId="0" fontId="7" fillId="0" borderId="2" xfId="22" applyFont="1" applyBorder="1" applyAlignment="1">
      <alignment horizontal="distributed" vertical="center"/>
      <protection/>
    </xf>
    <xf numFmtId="38" fontId="7" fillId="0" borderId="10" xfId="16" applyFont="1" applyBorder="1" applyAlignment="1">
      <alignment vertical="center"/>
    </xf>
    <xf numFmtId="38" fontId="7" fillId="0" borderId="2" xfId="16" applyFont="1" applyBorder="1" applyAlignment="1">
      <alignment vertical="center"/>
    </xf>
    <xf numFmtId="38" fontId="4" fillId="0" borderId="10" xfId="16" applyFont="1" applyBorder="1" applyAlignment="1">
      <alignment horizontal="right" vertical="center"/>
    </xf>
    <xf numFmtId="0" fontId="4" fillId="0" borderId="9" xfId="22" applyFont="1" applyBorder="1" applyAlignment="1">
      <alignment horizontal="distributed" vertical="center"/>
      <protection/>
    </xf>
    <xf numFmtId="38" fontId="4" fillId="0" borderId="8" xfId="16" applyFont="1" applyBorder="1" applyAlignment="1">
      <alignment vertical="center"/>
    </xf>
    <xf numFmtId="38" fontId="4" fillId="0" borderId="8" xfId="16" applyFont="1" applyBorder="1" applyAlignment="1">
      <alignment horizontal="right" vertical="center"/>
    </xf>
    <xf numFmtId="38" fontId="4" fillId="0" borderId="9" xfId="16" applyFont="1" applyBorder="1" applyAlignment="1">
      <alignment horizontal="right" vertical="center"/>
    </xf>
    <xf numFmtId="38" fontId="4" fillId="0" borderId="0" xfId="16" applyFont="1" applyAlignment="1">
      <alignment/>
    </xf>
    <xf numFmtId="38" fontId="4" fillId="0" borderId="0" xfId="16" applyFont="1" applyAlignment="1">
      <alignment horizontal="centerContinuous"/>
    </xf>
    <xf numFmtId="38" fontId="4" fillId="0" borderId="8" xfId="16" applyFont="1" applyBorder="1" applyAlignment="1">
      <alignment horizontal="center" vertical="center"/>
    </xf>
    <xf numFmtId="38" fontId="4" fillId="0" borderId="9" xfId="16" applyFont="1" applyBorder="1" applyAlignment="1">
      <alignment horizontal="center" vertical="center"/>
    </xf>
    <xf numFmtId="38" fontId="7" fillId="0" borderId="26" xfId="16" applyFont="1" applyBorder="1" applyAlignment="1">
      <alignment vertical="center"/>
    </xf>
    <xf numFmtId="38" fontId="4" fillId="0" borderId="26" xfId="16" applyFont="1" applyBorder="1" applyAlignment="1">
      <alignment vertical="center"/>
    </xf>
    <xf numFmtId="38" fontId="4" fillId="0" borderId="0" xfId="16" applyFont="1" applyBorder="1" applyAlignment="1">
      <alignment vertical="center"/>
    </xf>
    <xf numFmtId="38" fontId="4" fillId="0" borderId="2" xfId="16" applyFont="1" applyBorder="1" applyAlignment="1">
      <alignment horizontal="distributed" vertical="center"/>
    </xf>
    <xf numFmtId="38" fontId="4" fillId="0" borderId="27" xfId="16" applyFont="1" applyBorder="1" applyAlignment="1">
      <alignment vertical="center"/>
    </xf>
    <xf numFmtId="38" fontId="7" fillId="0" borderId="10" xfId="16" applyFont="1" applyBorder="1" applyAlignment="1">
      <alignment horizontal="right" vertical="center"/>
    </xf>
    <xf numFmtId="38" fontId="7" fillId="0" borderId="2" xfId="16" applyFont="1" applyBorder="1" applyAlignment="1">
      <alignment horizontal="right" vertical="center"/>
    </xf>
    <xf numFmtId="38" fontId="4" fillId="0" borderId="2" xfId="16" applyFont="1" applyBorder="1" applyAlignment="1">
      <alignment horizontal="right" vertical="center"/>
    </xf>
    <xf numFmtId="38" fontId="4" fillId="0" borderId="26" xfId="16" applyFont="1" applyBorder="1" applyAlignment="1">
      <alignment/>
    </xf>
    <xf numFmtId="38" fontId="4" fillId="0" borderId="0" xfId="16" applyFont="1" applyBorder="1" applyAlignment="1">
      <alignment/>
    </xf>
    <xf numFmtId="38" fontId="4" fillId="0" borderId="2" xfId="16" applyFont="1" applyBorder="1" applyAlignment="1">
      <alignment/>
    </xf>
    <xf numFmtId="38" fontId="7" fillId="0" borderId="28" xfId="16" applyFont="1" applyBorder="1" applyAlignment="1">
      <alignment vertical="center"/>
    </xf>
    <xf numFmtId="38" fontId="7" fillId="0" borderId="8" xfId="16" applyFont="1" applyBorder="1" applyAlignment="1">
      <alignment vertical="center"/>
    </xf>
    <xf numFmtId="38" fontId="7" fillId="0" borderId="8" xfId="16" applyFont="1" applyBorder="1" applyAlignment="1">
      <alignment horizontal="right" vertical="center"/>
    </xf>
    <xf numFmtId="38" fontId="7" fillId="0" borderId="9" xfId="16" applyFont="1" applyBorder="1" applyAlignment="1">
      <alignment horizontal="right" vertical="center"/>
    </xf>
    <xf numFmtId="38" fontId="5" fillId="0" borderId="8" xfId="16" applyFont="1" applyBorder="1" applyAlignment="1">
      <alignment horizontal="center" vertical="center"/>
    </xf>
    <xf numFmtId="38" fontId="4" fillId="0" borderId="2" xfId="16" applyFont="1" applyBorder="1" applyAlignment="1">
      <alignment horizontal="center" vertical="center"/>
    </xf>
    <xf numFmtId="179" fontId="4" fillId="0" borderId="10" xfId="16" applyNumberFormat="1" applyFont="1" applyBorder="1" applyAlignment="1">
      <alignment/>
    </xf>
    <xf numFmtId="179" fontId="4" fillId="0" borderId="2" xfId="16" applyNumberFormat="1" applyFont="1" applyBorder="1" applyAlignment="1">
      <alignment/>
    </xf>
    <xf numFmtId="38" fontId="7" fillId="0" borderId="2" xfId="16" applyFont="1" applyBorder="1" applyAlignment="1">
      <alignment horizontal="center" vertical="center"/>
    </xf>
    <xf numFmtId="179" fontId="7" fillId="0" borderId="10" xfId="16" applyNumberFormat="1" applyFont="1" applyBorder="1" applyAlignment="1">
      <alignment/>
    </xf>
    <xf numFmtId="179" fontId="7" fillId="0" borderId="2" xfId="16" applyNumberFormat="1" applyFont="1" applyBorder="1" applyAlignment="1">
      <alignment/>
    </xf>
    <xf numFmtId="38" fontId="7" fillId="0" borderId="2" xfId="16" applyFont="1" applyBorder="1" applyAlignment="1">
      <alignment horizontal="distributed" vertical="center"/>
    </xf>
    <xf numFmtId="38" fontId="4" fillId="0" borderId="2" xfId="16" applyFont="1" applyBorder="1" applyAlignment="1">
      <alignment horizontal="center"/>
    </xf>
    <xf numFmtId="179" fontId="4" fillId="0" borderId="2" xfId="16" applyNumberFormat="1" applyFont="1" applyBorder="1" applyAlignment="1">
      <alignment horizontal="right"/>
    </xf>
    <xf numFmtId="179" fontId="4" fillId="0" borderId="10" xfId="16" applyNumberFormat="1" applyFont="1" applyBorder="1" applyAlignment="1">
      <alignment horizontal="right"/>
    </xf>
    <xf numFmtId="179" fontId="7" fillId="0" borderId="10" xfId="16" applyNumberFormat="1" applyFont="1" applyBorder="1" applyAlignment="1">
      <alignment horizontal="right"/>
    </xf>
    <xf numFmtId="38" fontId="4" fillId="0" borderId="6" xfId="16" applyFont="1" applyBorder="1" applyAlignment="1">
      <alignment horizontal="center"/>
    </xf>
    <xf numFmtId="38" fontId="4" fillId="0" borderId="7" xfId="16" applyFont="1" applyBorder="1" applyAlignment="1">
      <alignment/>
    </xf>
    <xf numFmtId="179" fontId="4" fillId="0" borderId="8" xfId="16" applyNumberFormat="1" applyFont="1" applyBorder="1" applyAlignment="1">
      <alignment/>
    </xf>
    <xf numFmtId="179" fontId="4" fillId="0" borderId="8" xfId="16" applyNumberFormat="1" applyFont="1" applyBorder="1" applyAlignment="1">
      <alignment horizontal="right"/>
    </xf>
    <xf numFmtId="179" fontId="4" fillId="0" borderId="9" xfId="16" applyNumberFormat="1" applyFont="1" applyBorder="1" applyAlignment="1">
      <alignment/>
    </xf>
    <xf numFmtId="0" fontId="4" fillId="0" borderId="0" xfId="0" applyFont="1" applyAlignment="1">
      <alignment vertical="center"/>
    </xf>
    <xf numFmtId="38" fontId="4" fillId="0" borderId="2" xfId="16" applyFont="1" applyBorder="1" applyAlignment="1">
      <alignment vertical="center" wrapText="1"/>
    </xf>
    <xf numFmtId="38" fontId="2" fillId="0" borderId="10" xfId="16" applyFont="1" applyBorder="1" applyAlignment="1">
      <alignment horizontal="center" vertical="center" wrapText="1"/>
    </xf>
    <xf numFmtId="38" fontId="8" fillId="0" borderId="10" xfId="16" applyFont="1" applyBorder="1" applyAlignment="1">
      <alignment horizontal="center" vertical="center" wrapText="1"/>
    </xf>
    <xf numFmtId="38" fontId="8" fillId="0" borderId="3" xfId="16" applyFont="1" applyBorder="1" applyAlignment="1">
      <alignment horizontal="centerContinuous" vertical="center" wrapText="1"/>
    </xf>
    <xf numFmtId="38" fontId="8" fillId="0" borderId="4" xfId="16" applyFont="1" applyBorder="1" applyAlignment="1">
      <alignment horizontal="centerContinuous" vertical="center" wrapText="1"/>
    </xf>
    <xf numFmtId="38" fontId="8" fillId="0" borderId="2" xfId="16" applyFont="1" applyBorder="1" applyAlignment="1">
      <alignment horizontal="center" vertical="center" wrapText="1"/>
    </xf>
    <xf numFmtId="38" fontId="4" fillId="0" borderId="0" xfId="16" applyFont="1" applyAlignment="1">
      <alignment vertical="center" wrapText="1"/>
    </xf>
    <xf numFmtId="38" fontId="2" fillId="0" borderId="8" xfId="16" applyFont="1" applyBorder="1" applyAlignment="1">
      <alignment horizontal="center" vertical="center" wrapText="1"/>
    </xf>
    <xf numFmtId="38" fontId="8" fillId="0" borderId="8" xfId="16" applyFont="1" applyBorder="1" applyAlignment="1">
      <alignment horizontal="center" vertical="center" wrapText="1"/>
    </xf>
    <xf numFmtId="38" fontId="8" fillId="0" borderId="9" xfId="16" applyFont="1" applyBorder="1" applyAlignment="1">
      <alignment horizontal="center" vertical="center" wrapText="1"/>
    </xf>
    <xf numFmtId="38" fontId="4" fillId="0" borderId="6" xfId="16" applyFont="1" applyBorder="1" applyAlignment="1">
      <alignment horizontal="center" vertical="center" wrapText="1"/>
    </xf>
    <xf numFmtId="38" fontId="11" fillId="0" borderId="6" xfId="16" applyFont="1" applyBorder="1" applyAlignment="1">
      <alignment horizontal="center"/>
    </xf>
    <xf numFmtId="38" fontId="6" fillId="0" borderId="10" xfId="16" applyFont="1" applyBorder="1" applyAlignment="1">
      <alignment horizontal="center"/>
    </xf>
    <xf numFmtId="38" fontId="12" fillId="0" borderId="10" xfId="16" applyFont="1" applyBorder="1" applyAlignment="1">
      <alignment/>
    </xf>
    <xf numFmtId="38" fontId="12" fillId="0" borderId="10" xfId="16" applyNumberFormat="1" applyFont="1" applyBorder="1" applyAlignment="1">
      <alignment/>
    </xf>
    <xf numFmtId="176" fontId="12" fillId="0" borderId="10" xfId="16" applyNumberFormat="1" applyFont="1" applyBorder="1" applyAlignment="1">
      <alignment/>
    </xf>
    <xf numFmtId="38" fontId="12" fillId="0" borderId="2" xfId="16" applyFont="1" applyBorder="1" applyAlignment="1">
      <alignment/>
    </xf>
    <xf numFmtId="38" fontId="5" fillId="0" borderId="6" xfId="16" applyFont="1" applyBorder="1" applyAlignment="1">
      <alignment/>
    </xf>
    <xf numFmtId="176" fontId="12" fillId="0" borderId="10" xfId="16" applyNumberFormat="1" applyFont="1" applyBorder="1" applyAlignment="1">
      <alignment horizontal="right"/>
    </xf>
    <xf numFmtId="38" fontId="12" fillId="0" borderId="10" xfId="16" applyNumberFormat="1" applyFont="1" applyBorder="1" applyAlignment="1">
      <alignment horizontal="right"/>
    </xf>
    <xf numFmtId="38" fontId="12" fillId="0" borderId="10" xfId="16" applyFont="1" applyBorder="1" applyAlignment="1">
      <alignment horizontal="right"/>
    </xf>
    <xf numFmtId="38" fontId="2" fillId="0" borderId="10" xfId="16" applyFont="1" applyBorder="1" applyAlignment="1">
      <alignment horizontal="center"/>
    </xf>
    <xf numFmtId="38" fontId="8" fillId="0" borderId="10" xfId="16" applyFont="1" applyBorder="1" applyAlignment="1">
      <alignment/>
    </xf>
    <xf numFmtId="38" fontId="8" fillId="0" borderId="10" xfId="16" applyNumberFormat="1" applyFont="1" applyBorder="1" applyAlignment="1">
      <alignment/>
    </xf>
    <xf numFmtId="176" fontId="8" fillId="0" borderId="10" xfId="16" applyNumberFormat="1" applyFont="1" applyBorder="1" applyAlignment="1">
      <alignment/>
    </xf>
    <xf numFmtId="38" fontId="8" fillId="0" borderId="2" xfId="16" applyFont="1" applyBorder="1" applyAlignment="1">
      <alignment/>
    </xf>
    <xf numFmtId="38" fontId="11" fillId="0" borderId="6" xfId="16" applyFont="1" applyBorder="1" applyAlignment="1">
      <alignment/>
    </xf>
    <xf numFmtId="38" fontId="8" fillId="0" borderId="10" xfId="16" applyFont="1" applyBorder="1" applyAlignment="1">
      <alignment/>
    </xf>
    <xf numFmtId="38" fontId="8" fillId="0" borderId="10" xfId="16" applyFont="1" applyBorder="1" applyAlignment="1">
      <alignment horizontal="right"/>
    </xf>
    <xf numFmtId="38" fontId="8" fillId="0" borderId="10" xfId="16" applyNumberFormat="1" applyFont="1" applyBorder="1" applyAlignment="1">
      <alignment horizontal="right"/>
    </xf>
    <xf numFmtId="38" fontId="5" fillId="0" borderId="7" xfId="16" applyFont="1" applyBorder="1" applyAlignment="1">
      <alignment/>
    </xf>
    <xf numFmtId="38" fontId="2" fillId="0" borderId="8" xfId="16" applyFont="1" applyBorder="1" applyAlignment="1">
      <alignment horizontal="center"/>
    </xf>
    <xf numFmtId="38" fontId="8" fillId="0" borderId="8" xfId="16" applyFont="1" applyBorder="1" applyAlignment="1">
      <alignment/>
    </xf>
    <xf numFmtId="38" fontId="8" fillId="0" borderId="8" xfId="16" applyNumberFormat="1" applyFont="1" applyBorder="1" applyAlignment="1">
      <alignment/>
    </xf>
    <xf numFmtId="176" fontId="8" fillId="0" borderId="8" xfId="16" applyNumberFormat="1" applyFont="1" applyBorder="1" applyAlignment="1">
      <alignment/>
    </xf>
    <xf numFmtId="38" fontId="8" fillId="0" borderId="9" xfId="16" applyFont="1" applyBorder="1" applyAlignment="1">
      <alignment/>
    </xf>
    <xf numFmtId="38" fontId="5" fillId="0" borderId="0" xfId="16" applyFont="1" applyBorder="1" applyAlignment="1">
      <alignment/>
    </xf>
    <xf numFmtId="38" fontId="2" fillId="0" borderId="29" xfId="16" applyFont="1" applyBorder="1" applyAlignment="1">
      <alignment horizontal="center"/>
    </xf>
    <xf numFmtId="38" fontId="8" fillId="0" borderId="29" xfId="16" applyFont="1" applyBorder="1" applyAlignment="1">
      <alignment/>
    </xf>
    <xf numFmtId="38" fontId="8" fillId="0" borderId="29" xfId="16" applyNumberFormat="1" applyFont="1" applyBorder="1" applyAlignment="1">
      <alignment/>
    </xf>
    <xf numFmtId="38" fontId="8" fillId="0" borderId="0" xfId="16" applyFont="1" applyBorder="1" applyAlignment="1">
      <alignment/>
    </xf>
    <xf numFmtId="38" fontId="8" fillId="0" borderId="0" xfId="16" applyNumberFormat="1" applyFont="1" applyBorder="1" applyAlignment="1">
      <alignment/>
    </xf>
    <xf numFmtId="176" fontId="8" fillId="0" borderId="0" xfId="16" applyNumberFormat="1" applyFont="1" applyBorder="1" applyAlignment="1">
      <alignment/>
    </xf>
    <xf numFmtId="38" fontId="4" fillId="0" borderId="1" xfId="16" applyFont="1" applyBorder="1" applyAlignment="1">
      <alignment horizontal="center"/>
    </xf>
    <xf numFmtId="38" fontId="4" fillId="0" borderId="0" xfId="16" applyFont="1" applyBorder="1" applyAlignment="1">
      <alignment horizontal="center"/>
    </xf>
    <xf numFmtId="38" fontId="5" fillId="0" borderId="22" xfId="16" applyFont="1" applyBorder="1" applyAlignment="1">
      <alignment horizontal="center" vertical="center" wrapText="1"/>
    </xf>
    <xf numFmtId="38" fontId="4" fillId="0" borderId="30" xfId="16" applyFont="1" applyBorder="1" applyAlignment="1">
      <alignment horizontal="center" vertical="center"/>
    </xf>
    <xf numFmtId="38" fontId="4" fillId="0" borderId="2" xfId="16" applyFont="1" applyBorder="1" applyAlignment="1">
      <alignment horizontal="right"/>
    </xf>
    <xf numFmtId="38" fontId="7" fillId="0" borderId="27" xfId="16" applyFont="1" applyBorder="1" applyAlignment="1">
      <alignment horizontal="right"/>
    </xf>
    <xf numFmtId="38" fontId="7" fillId="0" borderId="10" xfId="16" applyFont="1" applyBorder="1" applyAlignment="1">
      <alignment horizontal="right"/>
    </xf>
    <xf numFmtId="38" fontId="7" fillId="0" borderId="2" xfId="16" applyFont="1" applyBorder="1" applyAlignment="1">
      <alignment horizontal="right"/>
    </xf>
    <xf numFmtId="38" fontId="4" fillId="0" borderId="27" xfId="16" applyFont="1" applyBorder="1" applyAlignment="1">
      <alignment horizontal="right"/>
    </xf>
    <xf numFmtId="38" fontId="4" fillId="0" borderId="31" xfId="16" applyFont="1" applyBorder="1" applyAlignment="1">
      <alignment horizontal="right"/>
    </xf>
    <xf numFmtId="38" fontId="4" fillId="0" borderId="32" xfId="16" applyFont="1" applyBorder="1" applyAlignment="1">
      <alignment horizontal="right"/>
    </xf>
    <xf numFmtId="38" fontId="4" fillId="0" borderId="2" xfId="16" applyFont="1" applyBorder="1" applyAlignment="1" quotePrefix="1">
      <alignment/>
    </xf>
    <xf numFmtId="38" fontId="2" fillId="0" borderId="2" xfId="16" applyFont="1" applyBorder="1" applyAlignment="1">
      <alignment/>
    </xf>
    <xf numFmtId="38" fontId="4" fillId="0" borderId="33" xfId="16" applyFont="1" applyBorder="1" applyAlignment="1">
      <alignment horizontal="right"/>
    </xf>
    <xf numFmtId="38" fontId="4" fillId="0" borderId="34" xfId="16" applyFont="1" applyBorder="1" applyAlignment="1">
      <alignment horizontal="right"/>
    </xf>
    <xf numFmtId="0" fontId="3"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horizontal="center"/>
    </xf>
    <xf numFmtId="0" fontId="7" fillId="0" borderId="10" xfId="0" applyFont="1" applyBorder="1" applyAlignment="1">
      <alignment horizontal="center"/>
    </xf>
    <xf numFmtId="0" fontId="4" fillId="0" borderId="2" xfId="0" applyFont="1" applyBorder="1" applyAlignment="1">
      <alignment horizontal="center"/>
    </xf>
    <xf numFmtId="0" fontId="4" fillId="0" borderId="9" xfId="0" applyFont="1" applyBorder="1" applyAlignment="1">
      <alignment horizontal="center"/>
    </xf>
    <xf numFmtId="0" fontId="4" fillId="0" borderId="8" xfId="0" applyFont="1" applyBorder="1" applyAlignment="1">
      <alignment horizontal="center"/>
    </xf>
    <xf numFmtId="0" fontId="7" fillId="0" borderId="8" xfId="0" applyFont="1" applyBorder="1" applyAlignment="1">
      <alignment horizont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horizontal="right"/>
    </xf>
    <xf numFmtId="0" fontId="7" fillId="0" borderId="10" xfId="0" applyFont="1" applyBorder="1" applyAlignment="1">
      <alignment horizontal="right"/>
    </xf>
    <xf numFmtId="0" fontId="4" fillId="0" borderId="2" xfId="0" applyFont="1" applyBorder="1" applyAlignment="1">
      <alignment horizontal="right"/>
    </xf>
    <xf numFmtId="0" fontId="6" fillId="0" borderId="0" xfId="0" applyFont="1" applyBorder="1" applyAlignment="1">
      <alignment/>
    </xf>
    <xf numFmtId="0" fontId="6" fillId="0" borderId="2" xfId="0" applyFont="1" applyBorder="1" applyAlignment="1">
      <alignment horizontal="distributed"/>
    </xf>
    <xf numFmtId="0" fontId="7" fillId="0" borderId="32" xfId="0" applyFont="1" applyBorder="1" applyAlignment="1">
      <alignment horizontal="right"/>
    </xf>
    <xf numFmtId="0" fontId="2" fillId="0" borderId="0" xfId="0" applyFont="1" applyBorder="1" applyAlignment="1">
      <alignment horizontal="center"/>
    </xf>
    <xf numFmtId="0" fontId="2" fillId="0" borderId="2" xfId="0" applyFont="1" applyBorder="1" applyAlignment="1">
      <alignment horizontal="distributed"/>
    </xf>
    <xf numFmtId="0" fontId="2" fillId="0" borderId="2" xfId="0" applyFont="1" applyBorder="1" applyAlignment="1">
      <alignment horizontal="right"/>
    </xf>
    <xf numFmtId="0" fontId="2" fillId="0" borderId="2" xfId="0" applyFont="1" applyBorder="1" applyAlignment="1">
      <alignment horizontal="center"/>
    </xf>
    <xf numFmtId="0" fontId="2" fillId="0" borderId="0" xfId="0" applyFont="1" applyBorder="1" applyAlignment="1">
      <alignment horizontal="right"/>
    </xf>
    <xf numFmtId="0" fontId="6" fillId="0" borderId="2" xfId="0" applyFont="1" applyBorder="1" applyAlignment="1">
      <alignment horizontal="right"/>
    </xf>
    <xf numFmtId="0" fontId="4" fillId="0" borderId="32" xfId="0" applyFont="1" applyBorder="1" applyAlignment="1">
      <alignment horizontal="right"/>
    </xf>
    <xf numFmtId="0" fontId="7" fillId="0" borderId="2" xfId="0" applyFont="1" applyBorder="1" applyAlignment="1">
      <alignment horizontal="right"/>
    </xf>
    <xf numFmtId="0" fontId="2" fillId="0" borderId="0" xfId="0" applyFont="1" applyBorder="1" applyAlignment="1">
      <alignment/>
    </xf>
    <xf numFmtId="0" fontId="6" fillId="0" borderId="1" xfId="0" applyFont="1" applyBorder="1" applyAlignment="1">
      <alignment/>
    </xf>
    <xf numFmtId="0" fontId="6" fillId="0" borderId="9" xfId="0" applyFont="1" applyBorder="1" applyAlignment="1">
      <alignment horizontal="right"/>
    </xf>
    <xf numFmtId="0" fontId="7" fillId="0" borderId="8" xfId="0" applyFont="1" applyBorder="1" applyAlignment="1">
      <alignment horizontal="right"/>
    </xf>
    <xf numFmtId="0" fontId="7" fillId="0" borderId="9" xfId="0" applyFont="1" applyBorder="1" applyAlignment="1">
      <alignment horizontal="righ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horizontal="left"/>
    </xf>
    <xf numFmtId="0" fontId="2" fillId="0" borderId="9" xfId="0" applyFont="1" applyBorder="1" applyAlignment="1">
      <alignment vertical="center" wrapText="1"/>
    </xf>
    <xf numFmtId="0" fontId="2" fillId="0" borderId="8" xfId="0" applyFont="1" applyBorder="1" applyAlignment="1">
      <alignment horizontal="center" vertical="center"/>
    </xf>
    <xf numFmtId="0" fontId="6"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32" xfId="0" applyFont="1" applyBorder="1" applyAlignment="1">
      <alignment vertical="center"/>
    </xf>
    <xf numFmtId="0" fontId="2" fillId="0" borderId="10" xfId="0" applyFont="1" applyBorder="1" applyAlignment="1">
      <alignment horizontal="right"/>
    </xf>
    <xf numFmtId="0" fontId="6" fillId="0" borderId="10" xfId="0" applyFont="1" applyBorder="1" applyAlignment="1">
      <alignment horizontal="right"/>
    </xf>
    <xf numFmtId="0" fontId="2" fillId="0" borderId="0" xfId="0" applyFont="1" applyAlignment="1">
      <alignment horizontal="right"/>
    </xf>
    <xf numFmtId="0" fontId="13" fillId="0" borderId="2" xfId="0" applyFont="1" applyBorder="1" applyAlignment="1">
      <alignment horizontal="distributed" vertical="center"/>
    </xf>
    <xf numFmtId="0" fontId="2" fillId="0" borderId="2" xfId="0" applyFont="1" applyBorder="1" applyAlignment="1">
      <alignment/>
    </xf>
    <xf numFmtId="0" fontId="6" fillId="0" borderId="0" xfId="0" applyFont="1" applyAlignment="1">
      <alignment horizontal="right"/>
    </xf>
    <xf numFmtId="0" fontId="6" fillId="0" borderId="2" xfId="0" applyFont="1" applyBorder="1" applyAlignment="1">
      <alignment vertical="center"/>
    </xf>
    <xf numFmtId="0" fontId="2" fillId="0" borderId="2" xfId="0" applyFont="1" applyBorder="1" applyAlignment="1">
      <alignment horizontal="left"/>
    </xf>
    <xf numFmtId="0" fontId="6" fillId="0" borderId="0" xfId="0" applyFont="1" applyAlignment="1">
      <alignment vertical="center"/>
    </xf>
    <xf numFmtId="0" fontId="6" fillId="0" borderId="8" xfId="0" applyFont="1" applyBorder="1" applyAlignment="1">
      <alignment vertical="center"/>
    </xf>
    <xf numFmtId="0" fontId="6" fillId="0" borderId="8" xfId="0" applyFont="1" applyBorder="1" applyAlignment="1">
      <alignment horizontal="right"/>
    </xf>
    <xf numFmtId="0" fontId="2" fillId="0" borderId="11" xfId="0" applyFont="1" applyBorder="1" applyAlignment="1">
      <alignment horizontal="right"/>
    </xf>
    <xf numFmtId="0" fontId="6" fillId="0" borderId="9" xfId="0" applyFont="1" applyBorder="1" applyAlignment="1">
      <alignment vertical="center"/>
    </xf>
    <xf numFmtId="0" fontId="6" fillId="0" borderId="0" xfId="0" applyFont="1" applyBorder="1" applyAlignment="1">
      <alignment horizontal="right"/>
    </xf>
    <xf numFmtId="0" fontId="6" fillId="0" borderId="0" xfId="0" applyFont="1" applyBorder="1" applyAlignment="1">
      <alignment vertical="center"/>
    </xf>
    <xf numFmtId="0" fontId="2" fillId="0" borderId="26" xfId="0" applyFont="1" applyBorder="1" applyAlignment="1">
      <alignment vertical="center"/>
    </xf>
    <xf numFmtId="0" fontId="14" fillId="0" borderId="0" xfId="0" applyFont="1" applyAlignment="1">
      <alignment vertical="center"/>
    </xf>
    <xf numFmtId="0" fontId="2" fillId="0" borderId="0" xfId="0" applyFont="1" applyAlignment="1">
      <alignment horizontal="left"/>
    </xf>
    <xf numFmtId="0" fontId="2" fillId="0" borderId="3" xfId="0" applyFont="1" applyBorder="1" applyAlignment="1">
      <alignment horizontal="centerContinuous"/>
    </xf>
    <xf numFmtId="0" fontId="2" fillId="0" borderId="35" xfId="0" applyFont="1" applyBorder="1" applyAlignment="1">
      <alignment horizontal="centerContinuous"/>
    </xf>
    <xf numFmtId="0" fontId="2" fillId="0" borderId="5" xfId="0" applyFont="1" applyBorder="1" applyAlignment="1">
      <alignment horizontal="centerContinuous"/>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vertical="center"/>
    </xf>
    <xf numFmtId="180" fontId="6" fillId="0" borderId="10" xfId="0" applyNumberFormat="1" applyFont="1" applyBorder="1" applyAlignment="1">
      <alignment vertical="center"/>
    </xf>
    <xf numFmtId="180" fontId="6" fillId="0" borderId="2" xfId="0" applyNumberFormat="1" applyFont="1" applyBorder="1" applyAlignment="1">
      <alignment vertical="center"/>
    </xf>
    <xf numFmtId="180" fontId="2" fillId="0" borderId="10" xfId="0" applyNumberFormat="1" applyFont="1" applyBorder="1" applyAlignment="1">
      <alignment vertical="center"/>
    </xf>
    <xf numFmtId="180" fontId="2" fillId="0" borderId="2" xfId="0" applyNumberFormat="1" applyFont="1" applyBorder="1" applyAlignment="1">
      <alignment vertical="center"/>
    </xf>
    <xf numFmtId="180" fontId="2" fillId="0" borderId="10" xfId="0" applyNumberFormat="1" applyFont="1" applyBorder="1" applyAlignment="1">
      <alignment horizontal="right"/>
    </xf>
    <xf numFmtId="180" fontId="2" fillId="0" borderId="2" xfId="0" applyNumberFormat="1" applyFont="1" applyBorder="1" applyAlignment="1">
      <alignment horizontal="right"/>
    </xf>
    <xf numFmtId="180" fontId="6" fillId="0" borderId="8" xfId="0" applyNumberFormat="1" applyFont="1" applyBorder="1" applyAlignment="1">
      <alignment horizontal="right"/>
    </xf>
    <xf numFmtId="180" fontId="6" fillId="0" borderId="9" xfId="0" applyNumberFormat="1" applyFont="1" applyBorder="1" applyAlignment="1">
      <alignment vertical="center"/>
    </xf>
    <xf numFmtId="176" fontId="4" fillId="0" borderId="0" xfId="16" applyNumberFormat="1" applyFont="1" applyAlignment="1">
      <alignment vertical="center"/>
    </xf>
    <xf numFmtId="176" fontId="3" fillId="0" borderId="0" xfId="16" applyNumberFormat="1" applyFont="1" applyAlignment="1">
      <alignment vertical="center"/>
    </xf>
    <xf numFmtId="176" fontId="4" fillId="0" borderId="1" xfId="16" applyNumberFormat="1" applyFont="1" applyBorder="1" applyAlignment="1">
      <alignment vertical="center"/>
    </xf>
    <xf numFmtId="176" fontId="4" fillId="0" borderId="1" xfId="16" applyNumberFormat="1" applyFont="1" applyBorder="1" applyAlignment="1">
      <alignment horizontal="right" vertical="center"/>
    </xf>
    <xf numFmtId="176" fontId="4" fillId="0" borderId="2" xfId="16" applyNumberFormat="1" applyFont="1" applyBorder="1" applyAlignment="1">
      <alignment vertical="center"/>
    </xf>
    <xf numFmtId="176" fontId="4" fillId="0" borderId="2" xfId="16" applyNumberFormat="1" applyFont="1" applyBorder="1" applyAlignment="1">
      <alignment horizontal="right" vertical="center"/>
    </xf>
    <xf numFmtId="176" fontId="4" fillId="0" borderId="10" xfId="16" applyNumberFormat="1" applyFont="1" applyBorder="1" applyAlignment="1">
      <alignment vertical="center"/>
    </xf>
    <xf numFmtId="176" fontId="4" fillId="0" borderId="3" xfId="16" applyNumberFormat="1" applyFont="1" applyBorder="1" applyAlignment="1">
      <alignment horizontal="centerContinuous" vertical="center"/>
    </xf>
    <xf numFmtId="176" fontId="4" fillId="0" borderId="5" xfId="16" applyNumberFormat="1" applyFont="1" applyBorder="1" applyAlignment="1">
      <alignment horizontal="centerContinuous" vertical="center"/>
    </xf>
    <xf numFmtId="176" fontId="4" fillId="0" borderId="10" xfId="16" applyNumberFormat="1" applyFont="1" applyBorder="1" applyAlignment="1">
      <alignment horizontal="center" vertical="center"/>
    </xf>
    <xf numFmtId="176" fontId="5" fillId="0" borderId="10" xfId="16" applyNumberFormat="1" applyFont="1" applyBorder="1" applyAlignment="1">
      <alignment horizontal="center" vertical="center"/>
    </xf>
    <xf numFmtId="176" fontId="4" fillId="0" borderId="2" xfId="16" applyNumberFormat="1" applyFont="1" applyBorder="1" applyAlignment="1">
      <alignment horizontal="center" vertical="center"/>
    </xf>
    <xf numFmtId="176" fontId="4" fillId="0" borderId="9" xfId="16" applyNumberFormat="1" applyFont="1" applyBorder="1" applyAlignment="1">
      <alignment horizontal="left" vertical="center"/>
    </xf>
    <xf numFmtId="176" fontId="4" fillId="0" borderId="8" xfId="16" applyNumberFormat="1" applyFont="1" applyBorder="1" applyAlignment="1">
      <alignment horizontal="right" vertical="center"/>
    </xf>
    <xf numFmtId="176" fontId="4" fillId="0" borderId="9" xfId="16" applyNumberFormat="1" applyFont="1" applyBorder="1" applyAlignment="1">
      <alignment horizontal="right" vertical="center"/>
    </xf>
    <xf numFmtId="176" fontId="7" fillId="0" borderId="2" xfId="16" applyNumberFormat="1" applyFont="1" applyBorder="1" applyAlignment="1">
      <alignment horizontal="distributed" vertical="center"/>
    </xf>
    <xf numFmtId="176" fontId="7" fillId="0" borderId="10" xfId="16" applyNumberFormat="1" applyFont="1" applyBorder="1" applyAlignment="1">
      <alignment horizontal="right" vertical="center"/>
    </xf>
    <xf numFmtId="38" fontId="7" fillId="0" borderId="10" xfId="16" applyNumberFormat="1" applyFont="1" applyBorder="1" applyAlignment="1">
      <alignment horizontal="right" vertical="center"/>
    </xf>
    <xf numFmtId="40" fontId="7" fillId="0" borderId="10" xfId="16" applyNumberFormat="1" applyFont="1" applyBorder="1" applyAlignment="1">
      <alignment horizontal="right" vertical="center"/>
    </xf>
    <xf numFmtId="38" fontId="7" fillId="0" borderId="2" xfId="16" applyNumberFormat="1" applyFont="1" applyBorder="1" applyAlignment="1">
      <alignment horizontal="right" vertical="center"/>
    </xf>
    <xf numFmtId="176" fontId="7" fillId="0" borderId="10" xfId="16" applyNumberFormat="1" applyFont="1" applyBorder="1" applyAlignment="1">
      <alignment vertical="center"/>
    </xf>
    <xf numFmtId="38" fontId="7" fillId="0" borderId="10" xfId="16" applyNumberFormat="1" applyFont="1" applyBorder="1" applyAlignment="1">
      <alignment vertical="center"/>
    </xf>
    <xf numFmtId="40" fontId="7" fillId="0" borderId="10" xfId="16" applyNumberFormat="1" applyFont="1" applyBorder="1" applyAlignment="1">
      <alignment vertical="center"/>
    </xf>
    <xf numFmtId="38" fontId="7" fillId="0" borderId="2" xfId="16" applyNumberFormat="1" applyFont="1" applyBorder="1" applyAlignment="1">
      <alignment vertical="center"/>
    </xf>
    <xf numFmtId="176" fontId="4" fillId="0" borderId="2" xfId="16" applyNumberFormat="1" applyFont="1" applyBorder="1" applyAlignment="1">
      <alignment horizontal="distributed" vertical="center"/>
    </xf>
    <xf numFmtId="38" fontId="4" fillId="0" borderId="10" xfId="16" applyNumberFormat="1" applyFont="1" applyBorder="1" applyAlignment="1">
      <alignment vertical="center"/>
    </xf>
    <xf numFmtId="40" fontId="4" fillId="0" borderId="10" xfId="16" applyNumberFormat="1" applyFont="1" applyBorder="1" applyAlignment="1">
      <alignment vertical="center"/>
    </xf>
    <xf numFmtId="38" fontId="4" fillId="0" borderId="2" xfId="16" applyNumberFormat="1" applyFont="1" applyBorder="1" applyAlignment="1">
      <alignment vertical="center"/>
    </xf>
    <xf numFmtId="176" fontId="5" fillId="0" borderId="2" xfId="16" applyNumberFormat="1" applyFont="1" applyBorder="1" applyAlignment="1">
      <alignment horizontal="distributed" vertical="center"/>
    </xf>
    <xf numFmtId="176" fontId="4" fillId="0" borderId="9" xfId="16" applyNumberFormat="1" applyFont="1" applyBorder="1" applyAlignment="1">
      <alignment vertical="center"/>
    </xf>
    <xf numFmtId="176" fontId="4" fillId="0" borderId="8" xfId="16" applyNumberFormat="1" applyFont="1" applyBorder="1" applyAlignment="1">
      <alignment vertical="center"/>
    </xf>
    <xf numFmtId="38" fontId="4" fillId="0" borderId="8" xfId="16" applyNumberFormat="1" applyFont="1" applyBorder="1" applyAlignment="1">
      <alignment vertical="center"/>
    </xf>
    <xf numFmtId="40" fontId="4" fillId="0" borderId="8" xfId="16" applyNumberFormat="1" applyFont="1" applyBorder="1" applyAlignment="1">
      <alignment vertical="center"/>
    </xf>
    <xf numFmtId="38" fontId="4" fillId="0" borderId="9" xfId="16" applyNumberFormat="1" applyFont="1" applyBorder="1" applyAlignment="1">
      <alignment vertical="center"/>
    </xf>
    <xf numFmtId="176" fontId="5" fillId="0" borderId="0" xfId="16" applyNumberFormat="1" applyFont="1" applyAlignment="1">
      <alignment vertical="center"/>
    </xf>
    <xf numFmtId="38" fontId="4" fillId="0" borderId="0" xfId="16" applyFont="1" applyAlignment="1">
      <alignment horizontal="center"/>
    </xf>
    <xf numFmtId="38" fontId="7" fillId="0" borderId="23" xfId="16" applyFont="1" applyBorder="1" applyAlignment="1">
      <alignment vertical="center"/>
    </xf>
    <xf numFmtId="38" fontId="4" fillId="0" borderId="0" xfId="16" applyFont="1" applyAlignment="1">
      <alignment vertical="center"/>
    </xf>
    <xf numFmtId="38" fontId="4" fillId="0" borderId="23" xfId="16" applyFont="1" applyBorder="1" applyAlignment="1">
      <alignment vertical="center"/>
    </xf>
    <xf numFmtId="38" fontId="5" fillId="0" borderId="0" xfId="16" applyFont="1" applyBorder="1" applyAlignment="1">
      <alignment vertical="center" wrapText="1"/>
    </xf>
    <xf numFmtId="38" fontId="4" fillId="0" borderId="17" xfId="16" applyFont="1" applyBorder="1" applyAlignment="1">
      <alignment horizontal="center" vertical="center"/>
    </xf>
    <xf numFmtId="38" fontId="6" fillId="0" borderId="6" xfId="16" applyFont="1" applyBorder="1" applyAlignment="1">
      <alignment horizontal="distributed" vertical="center"/>
    </xf>
    <xf numFmtId="38" fontId="2" fillId="0" borderId="6" xfId="16" applyFont="1" applyBorder="1" applyAlignment="1">
      <alignment horizontal="distributed" vertical="center"/>
    </xf>
    <xf numFmtId="38" fontId="2" fillId="0" borderId="6" xfId="16" applyFont="1" applyBorder="1" applyAlignment="1">
      <alignment vertical="center"/>
    </xf>
    <xf numFmtId="38" fontId="2" fillId="0" borderId="7" xfId="16" applyFont="1" applyBorder="1" applyAlignment="1">
      <alignment/>
    </xf>
    <xf numFmtId="38" fontId="4" fillId="0" borderId="26" xfId="16" applyFont="1" applyBorder="1" applyAlignment="1">
      <alignment/>
    </xf>
    <xf numFmtId="3" fontId="3" fillId="0" borderId="0" xfId="0" applyNumberFormat="1" applyFont="1" applyAlignment="1">
      <alignment vertical="center"/>
    </xf>
    <xf numFmtId="3" fontId="4" fillId="0" borderId="0" xfId="0" applyNumberFormat="1" applyFont="1" applyAlignment="1">
      <alignment vertical="center"/>
    </xf>
    <xf numFmtId="3" fontId="4" fillId="0" borderId="16" xfId="0" applyNumberFormat="1" applyFont="1" applyBorder="1" applyAlignment="1">
      <alignment horizontal="center" vertical="center"/>
    </xf>
    <xf numFmtId="3" fontId="4" fillId="0" borderId="40" xfId="0" applyNumberFormat="1" applyFont="1" applyBorder="1" applyAlignment="1">
      <alignment horizontal="centerContinuous" vertical="center"/>
    </xf>
    <xf numFmtId="3" fontId="4" fillId="0" borderId="18" xfId="0" applyNumberFormat="1" applyFont="1" applyBorder="1" applyAlignment="1">
      <alignment horizontal="centerContinuous" vertical="center"/>
    </xf>
    <xf numFmtId="3" fontId="4" fillId="0" borderId="35" xfId="0" applyNumberFormat="1" applyFont="1" applyBorder="1" applyAlignment="1">
      <alignment horizontal="centerContinuous" vertical="center"/>
    </xf>
    <xf numFmtId="3" fontId="4" fillId="0" borderId="7" xfId="0" applyNumberFormat="1" applyFont="1" applyBorder="1" applyAlignment="1">
      <alignment horizontal="center" vertical="center"/>
    </xf>
    <xf numFmtId="3" fontId="5" fillId="0" borderId="41" xfId="0" applyNumberFormat="1" applyFont="1" applyBorder="1" applyAlignment="1">
      <alignment horizontal="distributed" vertical="distributed" wrapText="1"/>
    </xf>
    <xf numFmtId="3" fontId="5" fillId="0" borderId="42" xfId="0" applyNumberFormat="1" applyFont="1" applyBorder="1" applyAlignment="1">
      <alignment horizontal="distributed" vertical="distributed" wrapText="1"/>
    </xf>
    <xf numFmtId="3" fontId="5" fillId="0" borderId="2" xfId="0" applyNumberFormat="1" applyFont="1" applyBorder="1" applyAlignment="1">
      <alignment horizontal="distributed" vertical="distributed"/>
    </xf>
    <xf numFmtId="3" fontId="4" fillId="0" borderId="6" xfId="0" applyNumberFormat="1" applyFont="1" applyBorder="1" applyAlignment="1">
      <alignment horizontal="center" vertical="center"/>
    </xf>
    <xf numFmtId="3" fontId="4" fillId="0" borderId="43" xfId="0" applyNumberFormat="1" applyFont="1" applyBorder="1" applyAlignment="1">
      <alignment horizontal="right" vertical="center"/>
    </xf>
    <xf numFmtId="3" fontId="4" fillId="0" borderId="44" xfId="0" applyNumberFormat="1" applyFont="1" applyBorder="1" applyAlignment="1">
      <alignment horizontal="right" vertical="center"/>
    </xf>
    <xf numFmtId="3" fontId="4" fillId="0" borderId="45" xfId="0" applyNumberFormat="1" applyFont="1" applyBorder="1" applyAlignment="1">
      <alignment horizontal="right" vertical="center"/>
    </xf>
    <xf numFmtId="3" fontId="11" fillId="0" borderId="6" xfId="0" applyNumberFormat="1" applyFont="1" applyBorder="1" applyAlignment="1">
      <alignment vertical="center"/>
    </xf>
    <xf numFmtId="3" fontId="15" fillId="0" borderId="10" xfId="0" applyNumberFormat="1" applyFont="1" applyBorder="1" applyAlignment="1">
      <alignment horizontal="right" vertical="center"/>
    </xf>
    <xf numFmtId="181" fontId="15" fillId="0" borderId="32" xfId="0" applyNumberFormat="1" applyFont="1" applyBorder="1" applyAlignment="1">
      <alignment vertical="center"/>
    </xf>
    <xf numFmtId="3" fontId="5" fillId="0" borderId="6" xfId="0" applyNumberFormat="1" applyFont="1" applyBorder="1" applyAlignment="1">
      <alignment horizontal="center" vertical="center"/>
    </xf>
    <xf numFmtId="3" fontId="9" fillId="0" borderId="10" xfId="0" applyNumberFormat="1" applyFont="1" applyBorder="1" applyAlignment="1">
      <alignment horizontal="right" vertical="center"/>
    </xf>
    <xf numFmtId="3" fontId="9" fillId="0" borderId="31" xfId="0" applyNumberFormat="1" applyFont="1" applyBorder="1" applyAlignment="1">
      <alignment horizontal="right" vertical="center"/>
    </xf>
    <xf numFmtId="181" fontId="9" fillId="0" borderId="32" xfId="0" applyNumberFormat="1" applyFont="1" applyBorder="1" applyAlignment="1">
      <alignment vertical="center"/>
    </xf>
    <xf numFmtId="3" fontId="11" fillId="0" borderId="6" xfId="0" applyNumberFormat="1" applyFont="1" applyBorder="1" applyAlignment="1">
      <alignment horizontal="distributed" vertical="center"/>
    </xf>
    <xf numFmtId="3" fontId="15" fillId="0" borderId="31" xfId="0" applyNumberFormat="1" applyFont="1" applyBorder="1" applyAlignment="1">
      <alignment horizontal="right" vertical="center"/>
    </xf>
    <xf numFmtId="3" fontId="9" fillId="0" borderId="10" xfId="0" applyNumberFormat="1" applyFont="1" applyBorder="1" applyAlignment="1">
      <alignment vertical="center"/>
    </xf>
    <xf numFmtId="3" fontId="9" fillId="0" borderId="31" xfId="0" applyNumberFormat="1" applyFont="1" applyBorder="1" applyAlignment="1">
      <alignment vertical="center"/>
    </xf>
    <xf numFmtId="3" fontId="15" fillId="0" borderId="10" xfId="0" applyNumberFormat="1" applyFont="1" applyBorder="1" applyAlignment="1">
      <alignment vertical="center"/>
    </xf>
    <xf numFmtId="3" fontId="15" fillId="0" borderId="31" xfId="0" applyNumberFormat="1" applyFont="1" applyBorder="1" applyAlignment="1">
      <alignment vertical="center"/>
    </xf>
    <xf numFmtId="3" fontId="9" fillId="0" borderId="27" xfId="0" applyNumberFormat="1" applyFont="1" applyBorder="1" applyAlignment="1">
      <alignment vertical="center"/>
    </xf>
    <xf numFmtId="181" fontId="9" fillId="0" borderId="2" xfId="0" applyNumberFormat="1" applyFont="1" applyBorder="1" applyAlignment="1">
      <alignment vertical="center"/>
    </xf>
    <xf numFmtId="3" fontId="4" fillId="0" borderId="33" xfId="0" applyNumberFormat="1" applyFont="1" applyBorder="1" applyAlignment="1">
      <alignment vertical="center"/>
    </xf>
    <xf numFmtId="3" fontId="4" fillId="0" borderId="11" xfId="0" applyNumberFormat="1" applyFont="1" applyBorder="1" applyAlignment="1">
      <alignment vertical="center"/>
    </xf>
    <xf numFmtId="181" fontId="4" fillId="0" borderId="9" xfId="0" applyNumberFormat="1" applyFont="1" applyBorder="1" applyAlignment="1">
      <alignment vertical="center"/>
    </xf>
    <xf numFmtId="3" fontId="5" fillId="0" borderId="0" xfId="0" applyNumberFormat="1" applyFont="1" applyAlignment="1">
      <alignment vertical="center"/>
    </xf>
    <xf numFmtId="0" fontId="5" fillId="0" borderId="0" xfId="0" applyFont="1" applyAlignment="1">
      <alignment vertical="center"/>
    </xf>
    <xf numFmtId="38" fontId="3" fillId="0" borderId="0" xfId="16" applyFont="1" applyAlignment="1">
      <alignment vertical="center"/>
    </xf>
    <xf numFmtId="38" fontId="4" fillId="0" borderId="0" xfId="16" applyFont="1" applyAlignment="1">
      <alignment horizontal="right" vertical="center"/>
    </xf>
    <xf numFmtId="38" fontId="4" fillId="0" borderId="1" xfId="16" applyFont="1" applyBorder="1" applyAlignment="1">
      <alignment vertical="center"/>
    </xf>
    <xf numFmtId="38" fontId="10" fillId="0" borderId="1" xfId="16" applyFont="1" applyBorder="1" applyAlignment="1">
      <alignment horizontal="right" vertical="center"/>
    </xf>
    <xf numFmtId="38" fontId="10" fillId="0" borderId="10" xfId="16" applyFont="1" applyBorder="1" applyAlignment="1">
      <alignment horizontal="center" vertical="center"/>
    </xf>
    <xf numFmtId="38" fontId="10" fillId="0" borderId="44" xfId="16" applyFont="1" applyBorder="1" applyAlignment="1">
      <alignment horizontal="center" vertical="center"/>
    </xf>
    <xf numFmtId="38" fontId="10" fillId="0" borderId="2" xfId="16" applyFont="1" applyBorder="1" applyAlignment="1">
      <alignment horizontal="center" vertical="center"/>
    </xf>
    <xf numFmtId="38" fontId="10" fillId="0" borderId="8" xfId="16" applyFont="1" applyBorder="1" applyAlignment="1">
      <alignment horizontal="center" vertical="center"/>
    </xf>
    <xf numFmtId="38" fontId="10" fillId="0" borderId="9" xfId="16" applyFont="1" applyBorder="1" applyAlignment="1">
      <alignment horizontal="center" vertical="center"/>
    </xf>
    <xf numFmtId="38" fontId="16" fillId="0" borderId="2" xfId="16" applyFont="1" applyBorder="1" applyAlignment="1">
      <alignment horizontal="center" vertical="center"/>
    </xf>
    <xf numFmtId="38" fontId="17" fillId="0" borderId="10" xfId="16" applyFont="1" applyBorder="1" applyAlignment="1">
      <alignment vertical="center"/>
    </xf>
    <xf numFmtId="38" fontId="17" fillId="0" borderId="10" xfId="16" applyFont="1" applyFill="1" applyBorder="1" applyAlignment="1">
      <alignment vertical="center"/>
    </xf>
    <xf numFmtId="38" fontId="17" fillId="0" borderId="2" xfId="16" applyFont="1" applyBorder="1" applyAlignment="1">
      <alignment vertical="center"/>
    </xf>
    <xf numFmtId="38" fontId="8" fillId="0" borderId="10" xfId="16" applyFont="1" applyBorder="1" applyAlignment="1">
      <alignment vertical="center"/>
    </xf>
    <xf numFmtId="38" fontId="8" fillId="0" borderId="2" xfId="16" applyFont="1" applyBorder="1" applyAlignment="1">
      <alignment horizontal="right" vertical="center"/>
    </xf>
    <xf numFmtId="38" fontId="16" fillId="0" borderId="2" xfId="16" applyFont="1" applyBorder="1" applyAlignment="1">
      <alignment vertical="center"/>
    </xf>
    <xf numFmtId="38" fontId="8" fillId="0" borderId="2" xfId="16" applyFont="1" applyBorder="1" applyAlignment="1">
      <alignment vertical="center"/>
    </xf>
    <xf numFmtId="38" fontId="5" fillId="0" borderId="2" xfId="16" applyFont="1" applyBorder="1" applyAlignment="1">
      <alignment vertical="center"/>
    </xf>
    <xf numFmtId="38" fontId="8" fillId="0" borderId="10" xfId="16" applyFont="1" applyBorder="1" applyAlignment="1">
      <alignment horizontal="right" vertical="center"/>
    </xf>
    <xf numFmtId="38" fontId="5" fillId="0" borderId="9" xfId="16" applyFont="1" applyBorder="1" applyAlignment="1">
      <alignment vertical="center"/>
    </xf>
    <xf numFmtId="38" fontId="8" fillId="0" borderId="8" xfId="16" applyFont="1" applyBorder="1" applyAlignment="1">
      <alignment vertical="center"/>
    </xf>
    <xf numFmtId="38" fontId="8" fillId="0" borderId="8" xfId="16" applyFont="1" applyBorder="1" applyAlignment="1">
      <alignment horizontal="right" vertical="center"/>
    </xf>
    <xf numFmtId="38" fontId="8" fillId="0" borderId="9" xfId="16" applyFont="1" applyBorder="1" applyAlignment="1">
      <alignment vertical="center"/>
    </xf>
    <xf numFmtId="38" fontId="10" fillId="0" borderId="0" xfId="16" applyFont="1" applyAlignment="1">
      <alignment vertical="center"/>
    </xf>
    <xf numFmtId="38" fontId="4" fillId="0" borderId="1" xfId="16" applyFont="1" applyBorder="1" applyAlignment="1">
      <alignment/>
    </xf>
    <xf numFmtId="38" fontId="4" fillId="0" borderId="46" xfId="16" applyFont="1" applyBorder="1" applyAlignment="1">
      <alignment/>
    </xf>
    <xf numFmtId="38" fontId="4" fillId="0" borderId="10" xfId="16" applyFont="1" applyBorder="1" applyAlignment="1">
      <alignment horizontal="center"/>
    </xf>
    <xf numFmtId="38" fontId="4" fillId="0" borderId="0" xfId="16" applyFont="1" applyBorder="1" applyAlignment="1">
      <alignment horizontal="centerContinuous"/>
    </xf>
    <xf numFmtId="38" fontId="4" fillId="0" borderId="10" xfId="16" applyFont="1" applyBorder="1" applyAlignment="1">
      <alignment horizontal="centerContinuous"/>
    </xf>
    <xf numFmtId="38" fontId="4" fillId="0" borderId="2" xfId="16" applyFont="1" applyBorder="1" applyAlignment="1">
      <alignment horizontal="centerContinuous"/>
    </xf>
    <xf numFmtId="38" fontId="4" fillId="0" borderId="9" xfId="16" applyFont="1" applyBorder="1" applyAlignment="1">
      <alignment/>
    </xf>
    <xf numFmtId="38" fontId="6" fillId="0" borderId="2" xfId="16" applyFont="1" applyBorder="1" applyAlignment="1">
      <alignment/>
    </xf>
    <xf numFmtId="38" fontId="7" fillId="0" borderId="10" xfId="16" applyFont="1" applyBorder="1" applyAlignment="1" quotePrefix="1">
      <alignment/>
    </xf>
    <xf numFmtId="38" fontId="7" fillId="0" borderId="2" xfId="16" applyFont="1" applyBorder="1" applyAlignment="1" quotePrefix="1">
      <alignment/>
    </xf>
    <xf numFmtId="38" fontId="4" fillId="0" borderId="10" xfId="16" applyFont="1" applyBorder="1" applyAlignment="1" quotePrefix="1">
      <alignment/>
    </xf>
    <xf numFmtId="38" fontId="4" fillId="0" borderId="2" xfId="16" applyFont="1" applyBorder="1" applyAlignment="1" quotePrefix="1">
      <alignment/>
    </xf>
    <xf numFmtId="38" fontId="4" fillId="0" borderId="0" xfId="16" applyFont="1" applyBorder="1" applyAlignment="1" quotePrefix="1">
      <alignment/>
    </xf>
    <xf numFmtId="38" fontId="4" fillId="0" borderId="8" xfId="16" applyFont="1" applyBorder="1" applyAlignment="1" quotePrefix="1">
      <alignment/>
    </xf>
    <xf numFmtId="38" fontId="4" fillId="0" borderId="9" xfId="16" applyFont="1" applyBorder="1" applyAlignment="1" quotePrefix="1">
      <alignmen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centerContinuous"/>
    </xf>
    <xf numFmtId="0" fontId="4" fillId="0" borderId="10"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distributed"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4" fillId="0" borderId="0" xfId="0" applyFont="1" applyAlignment="1">
      <alignment vertical="center"/>
    </xf>
    <xf numFmtId="0" fontId="7" fillId="0" borderId="2" xfId="0" applyFont="1" applyBorder="1" applyAlignment="1">
      <alignment horizontal="distributed" vertical="center"/>
    </xf>
    <xf numFmtId="0" fontId="7" fillId="0" borderId="10" xfId="0" applyFont="1" applyBorder="1" applyAlignment="1">
      <alignment vertical="center"/>
    </xf>
    <xf numFmtId="0" fontId="7" fillId="0" borderId="10" xfId="0" applyFont="1" applyBorder="1" applyAlignment="1">
      <alignment horizontal="right" vertical="center"/>
    </xf>
    <xf numFmtId="0" fontId="7" fillId="0" borderId="2" xfId="0" applyFont="1" applyBorder="1" applyAlignment="1">
      <alignment vertical="center"/>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8" xfId="0" applyFont="1" applyBorder="1" applyAlignment="1">
      <alignment horizontal="center" vertical="center"/>
    </xf>
    <xf numFmtId="0" fontId="4" fillId="0" borderId="2" xfId="0" applyFont="1" applyBorder="1" applyAlignment="1">
      <alignment horizontal="distributed"/>
    </xf>
    <xf numFmtId="0" fontId="7" fillId="0" borderId="2" xfId="0" applyFont="1" applyBorder="1" applyAlignment="1">
      <alignment horizontal="distributed"/>
    </xf>
    <xf numFmtId="0" fontId="7" fillId="0" borderId="10" xfId="0" applyFont="1" applyBorder="1" applyAlignment="1">
      <alignment vertical="center"/>
    </xf>
    <xf numFmtId="0" fontId="7" fillId="0" borderId="2" xfId="0" applyFont="1" applyBorder="1" applyAlignment="1">
      <alignment vertical="center"/>
    </xf>
    <xf numFmtId="0" fontId="7" fillId="0" borderId="9" xfId="0" applyFont="1" applyBorder="1" applyAlignment="1">
      <alignment horizontal="center"/>
    </xf>
    <xf numFmtId="0" fontId="7" fillId="0" borderId="8" xfId="0" applyFont="1" applyBorder="1" applyAlignment="1">
      <alignment vertical="center"/>
    </xf>
    <xf numFmtId="0" fontId="7" fillId="0" borderId="9" xfId="0" applyFont="1" applyBorder="1" applyAlignment="1">
      <alignment vertical="center"/>
    </xf>
    <xf numFmtId="0" fontId="4" fillId="0" borderId="16" xfId="0" applyFont="1" applyBorder="1" applyAlignment="1">
      <alignment vertical="center"/>
    </xf>
    <xf numFmtId="0" fontId="4" fillId="0" borderId="6" xfId="0" applyFont="1" applyBorder="1" applyAlignment="1">
      <alignment horizontal="distributed"/>
    </xf>
    <xf numFmtId="0" fontId="7" fillId="0" borderId="6" xfId="0" applyFont="1" applyBorder="1" applyAlignment="1">
      <alignment horizontal="distributed"/>
    </xf>
    <xf numFmtId="0" fontId="7" fillId="0" borderId="7" xfId="0" applyFont="1" applyBorder="1" applyAlignment="1">
      <alignment horizontal="center"/>
    </xf>
    <xf numFmtId="0" fontId="5" fillId="0" borderId="8" xfId="0" applyFont="1" applyBorder="1" applyAlignment="1">
      <alignment horizontal="center" vertical="center" wrapText="1"/>
    </xf>
    <xf numFmtId="0" fontId="4" fillId="0" borderId="27" xfId="0" applyFont="1" applyBorder="1" applyAlignment="1">
      <alignment vertical="center"/>
    </xf>
    <xf numFmtId="0" fontId="4" fillId="0" borderId="7" xfId="0" applyFont="1" applyBorder="1" applyAlignment="1">
      <alignment horizontal="distributed" vertical="center"/>
    </xf>
    <xf numFmtId="0" fontId="7" fillId="0" borderId="8" xfId="0" applyFont="1" applyBorder="1" applyAlignment="1">
      <alignment vertical="center"/>
    </xf>
    <xf numFmtId="0" fontId="7" fillId="0" borderId="9" xfId="0" applyFont="1" applyBorder="1" applyAlignment="1">
      <alignment vertical="center"/>
    </xf>
    <xf numFmtId="0" fontId="4" fillId="0" borderId="6" xfId="0" applyFont="1" applyBorder="1" applyAlignment="1">
      <alignment horizontal="distributed" vertical="center"/>
    </xf>
    <xf numFmtId="0" fontId="19" fillId="0" borderId="17" xfId="0" applyFont="1" applyBorder="1" applyAlignment="1">
      <alignment horizontal="center" vertical="center"/>
    </xf>
    <xf numFmtId="0" fontId="2" fillId="0" borderId="17" xfId="0" applyFont="1" applyBorder="1" applyAlignment="1">
      <alignment horizontal="center" vertical="center" wrapText="1"/>
    </xf>
    <xf numFmtId="0" fontId="19" fillId="0" borderId="2" xfId="0" applyFont="1" applyBorder="1" applyAlignment="1">
      <alignment horizontal="center"/>
    </xf>
    <xf numFmtId="0" fontId="20" fillId="0" borderId="2" xfId="0" applyFont="1" applyBorder="1" applyAlignment="1">
      <alignment vertical="center"/>
    </xf>
    <xf numFmtId="0" fontId="19" fillId="0" borderId="2" xfId="0" applyFont="1" applyBorder="1" applyAlignment="1">
      <alignment vertical="center"/>
    </xf>
    <xf numFmtId="0" fontId="19" fillId="0" borderId="2" xfId="0" applyFont="1" applyBorder="1" applyAlignment="1">
      <alignment horizontal="justify" vertical="center"/>
    </xf>
    <xf numFmtId="0" fontId="19" fillId="0" borderId="2" xfId="0" applyFont="1" applyBorder="1" applyAlignment="1">
      <alignment vertical="center"/>
    </xf>
    <xf numFmtId="0" fontId="2" fillId="0" borderId="9" xfId="0" applyFont="1" applyBorder="1" applyAlignment="1">
      <alignment vertical="center"/>
    </xf>
    <xf numFmtId="38" fontId="4" fillId="0" borderId="9" xfId="16" applyFont="1" applyBorder="1" applyAlignment="1">
      <alignment horizontal="center"/>
    </xf>
    <xf numFmtId="38" fontId="4" fillId="0" borderId="8" xfId="16" applyFont="1" applyBorder="1" applyAlignment="1">
      <alignment horizontal="center"/>
    </xf>
    <xf numFmtId="38" fontId="4" fillId="0" borderId="25" xfId="16" applyFont="1" applyBorder="1" applyAlignment="1">
      <alignment horizontal="center"/>
    </xf>
    <xf numFmtId="38" fontId="4" fillId="0" borderId="23" xfId="16" applyFont="1" applyBorder="1" applyAlignment="1">
      <alignment horizontal="center"/>
    </xf>
    <xf numFmtId="38" fontId="4" fillId="0" borderId="32" xfId="16" applyFont="1" applyBorder="1" applyAlignment="1">
      <alignment horizontal="center"/>
    </xf>
    <xf numFmtId="38" fontId="7" fillId="0" borderId="2" xfId="16" applyFont="1" applyBorder="1" applyAlignment="1">
      <alignment/>
    </xf>
    <xf numFmtId="38" fontId="7" fillId="0" borderId="23" xfId="16" applyFont="1" applyBorder="1" applyAlignment="1">
      <alignment/>
    </xf>
    <xf numFmtId="38" fontId="7" fillId="0" borderId="32" xfId="16" applyFont="1" applyBorder="1" applyAlignment="1">
      <alignment/>
    </xf>
    <xf numFmtId="38" fontId="4" fillId="0" borderId="32" xfId="16" applyFont="1" applyBorder="1" applyAlignment="1">
      <alignment/>
    </xf>
    <xf numFmtId="38" fontId="4" fillId="0" borderId="34" xfId="16" applyFont="1" applyBorder="1" applyAlignment="1">
      <alignment/>
    </xf>
    <xf numFmtId="38" fontId="4" fillId="0" borderId="1" xfId="16" applyFont="1" applyBorder="1" applyAlignment="1">
      <alignment horizontal="centerContinuous"/>
    </xf>
    <xf numFmtId="38" fontId="4" fillId="0" borderId="20" xfId="16" applyFont="1" applyBorder="1" applyAlignment="1">
      <alignment horizontal="center"/>
    </xf>
    <xf numFmtId="38" fontId="4" fillId="0" borderId="31" xfId="16" applyFont="1" applyBorder="1" applyAlignment="1">
      <alignment horizontal="center"/>
    </xf>
    <xf numFmtId="38" fontId="7" fillId="0" borderId="2" xfId="16" applyFont="1" applyBorder="1" applyAlignment="1">
      <alignment horizontal="left"/>
    </xf>
    <xf numFmtId="38" fontId="7" fillId="0" borderId="31" xfId="16" applyFont="1" applyBorder="1" applyAlignment="1">
      <alignment/>
    </xf>
    <xf numFmtId="38" fontId="4" fillId="0" borderId="31" xfId="16" applyFont="1" applyBorder="1" applyAlignment="1">
      <alignment/>
    </xf>
    <xf numFmtId="38" fontId="4" fillId="0" borderId="11" xfId="16" applyFont="1" applyBorder="1" applyAlignment="1">
      <alignment/>
    </xf>
    <xf numFmtId="0" fontId="21" fillId="0" borderId="0" xfId="0" applyFont="1" applyAlignment="1">
      <alignment vertical="center"/>
    </xf>
    <xf numFmtId="38" fontId="21" fillId="0" borderId="0" xfId="16" applyFont="1" applyAlignment="1">
      <alignment/>
    </xf>
    <xf numFmtId="38" fontId="21" fillId="0" borderId="0" xfId="16" applyFont="1" applyBorder="1" applyAlignment="1">
      <alignment/>
    </xf>
    <xf numFmtId="0" fontId="21" fillId="0" borderId="0" xfId="22" applyFont="1">
      <alignment/>
      <protection/>
    </xf>
    <xf numFmtId="0" fontId="21" fillId="0" borderId="0" xfId="0" applyFont="1" applyBorder="1" applyAlignment="1">
      <alignment vertical="center"/>
    </xf>
    <xf numFmtId="176" fontId="21" fillId="0" borderId="0" xfId="16" applyNumberFormat="1" applyFont="1" applyAlignment="1">
      <alignment vertical="center"/>
    </xf>
    <xf numFmtId="3" fontId="21" fillId="0" borderId="0" xfId="0" applyNumberFormat="1" applyFont="1" applyAlignment="1">
      <alignment vertical="center"/>
    </xf>
    <xf numFmtId="38" fontId="21" fillId="0" borderId="0" xfId="16" applyFont="1" applyAlignment="1">
      <alignment vertical="center"/>
    </xf>
    <xf numFmtId="38" fontId="10" fillId="0" borderId="31" xfId="16" applyFont="1" applyBorder="1" applyAlignment="1">
      <alignment horizontal="distributed" vertical="center"/>
    </xf>
    <xf numFmtId="38" fontId="10" fillId="0" borderId="11" xfId="16" applyFont="1" applyBorder="1" applyAlignment="1">
      <alignment horizontal="distributed" vertical="center"/>
    </xf>
    <xf numFmtId="38" fontId="10" fillId="0" borderId="31" xfId="16" applyFont="1" applyBorder="1" applyAlignment="1">
      <alignment horizontal="distributed" vertical="center" wrapText="1"/>
    </xf>
    <xf numFmtId="38" fontId="10" fillId="0" borderId="32" xfId="16" applyFont="1" applyBorder="1" applyAlignment="1">
      <alignment horizontal="center" vertical="center"/>
    </xf>
    <xf numFmtId="38" fontId="10" fillId="0" borderId="34" xfId="16" applyFont="1" applyBorder="1" applyAlignment="1">
      <alignment horizontal="center" vertical="center"/>
    </xf>
    <xf numFmtId="38" fontId="10" fillId="0" borderId="44" xfId="16" applyFont="1" applyBorder="1" applyAlignment="1">
      <alignment horizontal="distributed" vertical="center" wrapText="1"/>
    </xf>
    <xf numFmtId="38" fontId="4" fillId="0" borderId="41" xfId="16" applyFont="1" applyBorder="1" applyAlignment="1">
      <alignment horizontal="center" vertical="center"/>
    </xf>
    <xf numFmtId="38" fontId="4" fillId="0" borderId="27" xfId="16" applyFont="1" applyBorder="1" applyAlignment="1">
      <alignment horizontal="center" vertical="center"/>
    </xf>
    <xf numFmtId="38" fontId="4" fillId="0" borderId="33" xfId="16" applyFont="1" applyBorder="1" applyAlignment="1">
      <alignment horizontal="center" vertical="center"/>
    </xf>
    <xf numFmtId="38" fontId="10" fillId="0" borderId="45" xfId="16" applyFont="1" applyBorder="1" applyAlignment="1">
      <alignment horizontal="center" vertical="center"/>
    </xf>
    <xf numFmtId="38" fontId="2" fillId="0" borderId="16" xfId="16" applyFont="1" applyBorder="1" applyAlignment="1">
      <alignment horizontal="center" vertical="center"/>
    </xf>
    <xf numFmtId="38" fontId="2" fillId="0" borderId="6" xfId="16" applyFont="1" applyBorder="1" applyAlignment="1">
      <alignment horizontal="center" vertical="center"/>
    </xf>
    <xf numFmtId="38" fontId="2" fillId="0" borderId="7" xfId="16" applyFont="1" applyBorder="1" applyAlignment="1">
      <alignment horizontal="center" vertical="center"/>
    </xf>
    <xf numFmtId="38" fontId="5" fillId="0" borderId="44" xfId="16" applyFont="1" applyBorder="1" applyAlignment="1">
      <alignment horizontal="center" vertical="center" wrapText="1"/>
    </xf>
    <xf numFmtId="38" fontId="5" fillId="0" borderId="31" xfId="16" applyFont="1" applyBorder="1" applyAlignment="1">
      <alignment horizontal="center" vertical="center"/>
    </xf>
    <xf numFmtId="38" fontId="5" fillId="0" borderId="11" xfId="16" applyFont="1" applyBorder="1" applyAlignment="1">
      <alignment horizontal="center" vertical="center"/>
    </xf>
    <xf numFmtId="38" fontId="4" fillId="0" borderId="47" xfId="16" applyFont="1" applyBorder="1" applyAlignment="1">
      <alignment horizontal="center" vertical="center"/>
    </xf>
    <xf numFmtId="38" fontId="4" fillId="0" borderId="32" xfId="16" applyFont="1" applyBorder="1" applyAlignment="1">
      <alignment horizontal="center" vertical="center"/>
    </xf>
    <xf numFmtId="38" fontId="4" fillId="0" borderId="34" xfId="16" applyFont="1" applyBorder="1" applyAlignment="1">
      <alignment horizontal="center" vertical="center"/>
    </xf>
    <xf numFmtId="38" fontId="4" fillId="0" borderId="42" xfId="16" applyFont="1" applyBorder="1" applyAlignment="1">
      <alignment horizontal="center" vertical="center" wrapText="1"/>
    </xf>
    <xf numFmtId="38" fontId="4" fillId="0" borderId="31" xfId="16" applyFont="1" applyBorder="1" applyAlignment="1">
      <alignment horizontal="center" vertical="center"/>
    </xf>
    <xf numFmtId="38" fontId="4" fillId="0" borderId="11" xfId="16" applyFont="1" applyBorder="1" applyAlignment="1">
      <alignment horizontal="center" vertical="center"/>
    </xf>
    <xf numFmtId="38" fontId="4" fillId="0" borderId="46" xfId="16" applyFont="1" applyBorder="1" applyAlignment="1">
      <alignment horizontal="center" vertical="center" wrapText="1"/>
    </xf>
    <xf numFmtId="38" fontId="4" fillId="0" borderId="29" xfId="16" applyFont="1" applyBorder="1" applyAlignment="1">
      <alignment horizontal="center" vertical="center"/>
    </xf>
    <xf numFmtId="38" fontId="4" fillId="0" borderId="39" xfId="16" applyFont="1" applyBorder="1" applyAlignment="1">
      <alignment horizontal="center" vertical="center"/>
    </xf>
    <xf numFmtId="38" fontId="4" fillId="0" borderId="48" xfId="16" applyFont="1" applyBorder="1" applyAlignment="1">
      <alignment horizontal="center" vertical="center"/>
    </xf>
    <xf numFmtId="38" fontId="4" fillId="0" borderId="3" xfId="16" applyFont="1" applyBorder="1" applyAlignment="1">
      <alignment horizontal="center" vertical="center"/>
    </xf>
    <xf numFmtId="38" fontId="4" fillId="0" borderId="4" xfId="16" applyFont="1" applyBorder="1" applyAlignment="1">
      <alignment horizontal="center" vertical="center"/>
    </xf>
    <xf numFmtId="38" fontId="5" fillId="0" borderId="42" xfId="16" applyFont="1" applyBorder="1" applyAlignment="1">
      <alignment horizontal="center" vertical="center" wrapText="1"/>
    </xf>
    <xf numFmtId="38" fontId="4" fillId="0" borderId="42" xfId="16" applyFont="1" applyBorder="1" applyAlignment="1">
      <alignment horizontal="center" vertical="center"/>
    </xf>
    <xf numFmtId="38" fontId="10" fillId="0" borderId="11" xfId="16" applyFont="1" applyBorder="1" applyAlignment="1">
      <alignment horizontal="distributed" vertical="center" wrapText="1"/>
    </xf>
    <xf numFmtId="38" fontId="4" fillId="0" borderId="16" xfId="16" applyFont="1" applyBorder="1" applyAlignment="1">
      <alignment horizontal="center" vertical="center"/>
    </xf>
    <xf numFmtId="38" fontId="4" fillId="0" borderId="6" xfId="16" applyFont="1" applyBorder="1" applyAlignment="1">
      <alignment horizontal="center" vertical="center"/>
    </xf>
    <xf numFmtId="38" fontId="4" fillId="0" borderId="7" xfId="16" applyFont="1" applyBorder="1" applyAlignment="1">
      <alignment horizontal="center" vertical="center"/>
    </xf>
    <xf numFmtId="38" fontId="5" fillId="0" borderId="43" xfId="16" applyFont="1" applyBorder="1" applyAlignment="1">
      <alignment horizontal="center" vertical="center"/>
    </xf>
    <xf numFmtId="38" fontId="5" fillId="0" borderId="27" xfId="16" applyFont="1" applyBorder="1" applyAlignment="1">
      <alignment horizontal="center" vertical="center"/>
    </xf>
    <xf numFmtId="38" fontId="5" fillId="0" borderId="33" xfId="16" applyFont="1" applyBorder="1" applyAlignment="1">
      <alignment horizontal="center" vertical="center"/>
    </xf>
    <xf numFmtId="38" fontId="10" fillId="0" borderId="44" xfId="16" applyFont="1" applyBorder="1" applyAlignment="1">
      <alignment horizontal="distributed" vertical="center"/>
    </xf>
    <xf numFmtId="38" fontId="5" fillId="0" borderId="49" xfId="16" applyFont="1" applyBorder="1" applyAlignment="1">
      <alignment horizontal="center"/>
    </xf>
    <xf numFmtId="38" fontId="5" fillId="0" borderId="50" xfId="16" applyFont="1" applyBorder="1" applyAlignment="1">
      <alignment horizontal="center"/>
    </xf>
    <xf numFmtId="38" fontId="11" fillId="0" borderId="26" xfId="16" applyFont="1" applyBorder="1" applyAlignment="1">
      <alignment horizontal="center"/>
    </xf>
    <xf numFmtId="38" fontId="11" fillId="0" borderId="2" xfId="16" applyFont="1" applyBorder="1" applyAlignment="1">
      <alignment horizontal="center"/>
    </xf>
    <xf numFmtId="38" fontId="5" fillId="0" borderId="42" xfId="16" applyFont="1" applyBorder="1" applyAlignment="1">
      <alignment horizontal="center" vertical="center"/>
    </xf>
    <xf numFmtId="38" fontId="10" fillId="0" borderId="42" xfId="16" applyFont="1" applyBorder="1" applyAlignment="1">
      <alignment horizontal="center" vertical="center" wrapText="1"/>
    </xf>
    <xf numFmtId="38" fontId="10" fillId="0" borderId="31" xfId="16" applyFont="1" applyBorder="1" applyAlignment="1">
      <alignment horizontal="center" vertical="center"/>
    </xf>
    <xf numFmtId="38" fontId="10" fillId="0" borderId="11" xfId="16" applyFont="1" applyBorder="1" applyAlignment="1">
      <alignment horizontal="center" vertical="center"/>
    </xf>
    <xf numFmtId="38" fontId="5" fillId="0" borderId="47" xfId="16" applyFont="1" applyBorder="1" applyAlignment="1">
      <alignment horizontal="center" vertical="center"/>
    </xf>
    <xf numFmtId="38" fontId="5" fillId="0" borderId="32" xfId="16" applyFont="1" applyBorder="1" applyAlignment="1">
      <alignment horizontal="center" vertical="center"/>
    </xf>
    <xf numFmtId="38" fontId="5" fillId="0" borderId="34" xfId="16" applyFont="1" applyBorder="1" applyAlignment="1">
      <alignment horizontal="center" vertical="center"/>
    </xf>
    <xf numFmtId="38" fontId="10" fillId="0" borderId="31" xfId="16" applyFont="1" applyBorder="1" applyAlignment="1">
      <alignment horizontal="center" vertical="center" wrapText="1"/>
    </xf>
    <xf numFmtId="38" fontId="10" fillId="0" borderId="11" xfId="16" applyFont="1" applyBorder="1" applyAlignment="1">
      <alignment horizontal="center" vertical="center" wrapText="1"/>
    </xf>
    <xf numFmtId="38" fontId="5" fillId="0" borderId="49" xfId="16" applyFont="1" applyBorder="1" applyAlignment="1">
      <alignment horizontal="center" vertical="center" wrapText="1"/>
    </xf>
    <xf numFmtId="38" fontId="5" fillId="0" borderId="50" xfId="16" applyFont="1" applyBorder="1" applyAlignment="1">
      <alignment horizontal="center" vertical="center"/>
    </xf>
    <xf numFmtId="38" fontId="5" fillId="0" borderId="26" xfId="16" applyFont="1" applyBorder="1" applyAlignment="1">
      <alignment horizontal="center" vertical="center"/>
    </xf>
    <xf numFmtId="38" fontId="5" fillId="0" borderId="2" xfId="16" applyFont="1" applyBorder="1" applyAlignment="1">
      <alignment horizontal="center" vertical="center"/>
    </xf>
    <xf numFmtId="38" fontId="5" fillId="0" borderId="28" xfId="16" applyFont="1" applyBorder="1" applyAlignment="1">
      <alignment horizontal="center" vertical="center"/>
    </xf>
    <xf numFmtId="38" fontId="5" fillId="0" borderId="9" xfId="16" applyFont="1" applyBorder="1" applyAlignment="1">
      <alignment horizontal="center" vertical="center"/>
    </xf>
    <xf numFmtId="38" fontId="5" fillId="0" borderId="41" xfId="16" applyFont="1" applyBorder="1" applyAlignment="1">
      <alignment horizontal="center" vertical="center"/>
    </xf>
    <xf numFmtId="38" fontId="4" fillId="0" borderId="21" xfId="16" applyFont="1" applyBorder="1" applyAlignment="1">
      <alignment horizontal="center" vertical="center" wrapText="1"/>
    </xf>
    <xf numFmtId="38" fontId="4" fillId="0" borderId="22" xfId="16" applyFont="1" applyBorder="1" applyAlignment="1">
      <alignment horizontal="center" vertical="center" wrapText="1"/>
    </xf>
    <xf numFmtId="38" fontId="4" fillId="0" borderId="21" xfId="16" applyFont="1" applyBorder="1" applyAlignment="1">
      <alignment horizontal="center" vertical="center"/>
    </xf>
    <xf numFmtId="38" fontId="4" fillId="0" borderId="22" xfId="16" applyFont="1" applyBorder="1" applyAlignment="1">
      <alignment horizontal="center" vertical="center"/>
    </xf>
    <xf numFmtId="38" fontId="2" fillId="0" borderId="21" xfId="16" applyFont="1" applyBorder="1" applyAlignment="1">
      <alignment horizontal="center" vertical="center"/>
    </xf>
    <xf numFmtId="38" fontId="2" fillId="0" borderId="30" xfId="16" applyFont="1" applyBorder="1" applyAlignment="1">
      <alignment horizontal="center" vertical="center"/>
    </xf>
    <xf numFmtId="38" fontId="7" fillId="0" borderId="0" xfId="16" applyFont="1" applyBorder="1" applyAlignment="1">
      <alignment horizontal="distributed" vertical="center"/>
    </xf>
    <xf numFmtId="0" fontId="0" fillId="0" borderId="2" xfId="23" applyBorder="1" applyAlignment="1">
      <alignment horizontal="distributed" vertical="center"/>
      <protection/>
    </xf>
    <xf numFmtId="38" fontId="7" fillId="0" borderId="1" xfId="16" applyFont="1" applyBorder="1" applyAlignment="1">
      <alignment horizontal="distributed" vertical="center"/>
    </xf>
    <xf numFmtId="0" fontId="0" fillId="0" borderId="9" xfId="23" applyBorder="1" applyAlignment="1">
      <alignment horizontal="distributed" vertical="center"/>
      <protection/>
    </xf>
    <xf numFmtId="38" fontId="7" fillId="0" borderId="26" xfId="16" applyFont="1" applyBorder="1" applyAlignment="1">
      <alignment horizontal="distributed" vertical="center"/>
    </xf>
    <xf numFmtId="0" fontId="0" fillId="0" borderId="0" xfId="23" applyAlignment="1">
      <alignment horizontal="distributed" vertical="center"/>
      <protection/>
    </xf>
    <xf numFmtId="38" fontId="4" fillId="0" borderId="51" xfId="16" applyFont="1" applyBorder="1" applyAlignment="1">
      <alignment horizontal="distributed" vertical="center"/>
    </xf>
    <xf numFmtId="0" fontId="0" fillId="0" borderId="52" xfId="23" applyBorder="1" applyAlignment="1">
      <alignment horizontal="distributed" vertical="center"/>
      <protection/>
    </xf>
    <xf numFmtId="0" fontId="0" fillId="0" borderId="30" xfId="23" applyBorder="1" applyAlignment="1">
      <alignment horizontal="distributed" vertical="center"/>
      <protection/>
    </xf>
    <xf numFmtId="38" fontId="7" fillId="0" borderId="49" xfId="16" applyFont="1" applyBorder="1" applyAlignment="1">
      <alignment horizontal="distributed" vertical="center"/>
    </xf>
    <xf numFmtId="0" fontId="0" fillId="0" borderId="29" xfId="23" applyBorder="1" applyAlignment="1">
      <alignment horizontal="distributed" vertical="center"/>
      <protection/>
    </xf>
    <xf numFmtId="0" fontId="0" fillId="0" borderId="50" xfId="23" applyBorder="1" applyAlignment="1">
      <alignment horizontal="distributed" vertical="center"/>
      <protection/>
    </xf>
    <xf numFmtId="38" fontId="4" fillId="0" borderId="53" xfId="16" applyFont="1" applyBorder="1" applyAlignment="1">
      <alignment horizontal="center" vertical="center"/>
    </xf>
    <xf numFmtId="38" fontId="4" fillId="0" borderId="54" xfId="16" applyFont="1" applyBorder="1" applyAlignment="1">
      <alignment horizontal="center" vertical="center"/>
    </xf>
    <xf numFmtId="38" fontId="4" fillId="0" borderId="35" xfId="16" applyFont="1" applyBorder="1" applyAlignment="1">
      <alignment horizontal="center" vertical="center"/>
    </xf>
    <xf numFmtId="38" fontId="4" fillId="0" borderId="16" xfId="16" applyFont="1" applyBorder="1" applyAlignment="1">
      <alignment horizontal="center" vertical="center" wrapText="1"/>
    </xf>
    <xf numFmtId="38" fontId="4" fillId="0" borderId="40" xfId="16" applyFont="1" applyBorder="1" applyAlignment="1">
      <alignment horizontal="center" vertical="center"/>
    </xf>
    <xf numFmtId="38" fontId="4" fillId="0" borderId="0" xfId="16" applyFont="1" applyBorder="1" applyAlignment="1">
      <alignment horizontal="center" vertical="center"/>
    </xf>
    <xf numFmtId="38" fontId="4" fillId="0" borderId="1" xfId="16" applyFont="1" applyBorder="1" applyAlignment="1">
      <alignment horizontal="center"/>
    </xf>
    <xf numFmtId="38" fontId="4" fillId="0" borderId="0" xfId="16" applyFont="1" applyBorder="1" applyAlignment="1">
      <alignment horizontal="center"/>
    </xf>
    <xf numFmtId="38" fontId="4" fillId="0" borderId="7" xfId="16" applyFont="1" applyBorder="1" applyAlignment="1">
      <alignment horizontal="center" vertical="center" wrapText="1"/>
    </xf>
    <xf numFmtId="0" fontId="4" fillId="0" borderId="49" xfId="0" applyFont="1" applyBorder="1" applyAlignment="1">
      <alignment horizontal="center"/>
    </xf>
    <xf numFmtId="0" fontId="4" fillId="0" borderId="50" xfId="0" applyFont="1" applyBorder="1" applyAlignment="1">
      <alignment horizontal="center"/>
    </xf>
    <xf numFmtId="0" fontId="4" fillId="0" borderId="28" xfId="0" applyFont="1" applyBorder="1" applyAlignment="1">
      <alignment horizontal="center"/>
    </xf>
    <xf numFmtId="0" fontId="4" fillId="0" borderId="9" xfId="0" applyFont="1" applyBorder="1" applyAlignment="1">
      <alignment horizontal="center"/>
    </xf>
    <xf numFmtId="0" fontId="6" fillId="0" borderId="28" xfId="0" applyFont="1" applyBorder="1" applyAlignment="1">
      <alignment horizontal="distributed"/>
    </xf>
    <xf numFmtId="0" fontId="6" fillId="0" borderId="9" xfId="0" applyFont="1" applyBorder="1" applyAlignment="1">
      <alignment horizontal="distributed"/>
    </xf>
    <xf numFmtId="0" fontId="6" fillId="0" borderId="26" xfId="0" applyFont="1" applyBorder="1" applyAlignment="1">
      <alignment horizontal="distributed"/>
    </xf>
    <xf numFmtId="0" fontId="6" fillId="0" borderId="2" xfId="0" applyFont="1" applyBorder="1" applyAlignment="1">
      <alignment horizontal="distributed"/>
    </xf>
    <xf numFmtId="0" fontId="6" fillId="0" borderId="26" xfId="0" applyFont="1" applyBorder="1" applyAlignment="1">
      <alignment horizontal="distributed" vertical="center"/>
    </xf>
    <xf numFmtId="0" fontId="6" fillId="0" borderId="2" xfId="0" applyFont="1" applyBorder="1" applyAlignment="1">
      <alignment horizontal="distributed" vertical="center"/>
    </xf>
    <xf numFmtId="0" fontId="6" fillId="0" borderId="28" xfId="0" applyFont="1" applyBorder="1" applyAlignment="1">
      <alignment horizontal="distributed" vertical="center"/>
    </xf>
    <xf numFmtId="0" fontId="6" fillId="0" borderId="9" xfId="0" applyFont="1" applyBorder="1" applyAlignment="1">
      <alignment horizontal="distributed" vertical="center"/>
    </xf>
    <xf numFmtId="0" fontId="2" fillId="0" borderId="49" xfId="0" applyFont="1" applyBorder="1" applyAlignment="1">
      <alignment horizontal="center" wrapText="1"/>
    </xf>
    <xf numFmtId="0" fontId="2" fillId="0" borderId="50" xfId="0" applyFont="1" applyBorder="1" applyAlignment="1">
      <alignment horizontal="center"/>
    </xf>
    <xf numFmtId="0" fontId="2" fillId="0" borderId="28" xfId="0" applyFont="1" applyBorder="1" applyAlignment="1">
      <alignment horizontal="center"/>
    </xf>
    <xf numFmtId="0" fontId="2" fillId="0" borderId="9" xfId="0" applyFont="1" applyBorder="1" applyAlignment="1">
      <alignment horizontal="center"/>
    </xf>
    <xf numFmtId="38" fontId="10" fillId="0" borderId="53" xfId="16" applyFont="1" applyBorder="1" applyAlignment="1">
      <alignment horizontal="center" vertical="center"/>
    </xf>
    <xf numFmtId="38" fontId="10" fillId="0" borderId="18" xfId="16" applyFont="1" applyBorder="1" applyAlignment="1">
      <alignment horizontal="center" vertical="center"/>
    </xf>
    <xf numFmtId="38" fontId="10" fillId="0" borderId="54" xfId="16" applyFont="1" applyBorder="1" applyAlignment="1">
      <alignment horizontal="center" vertical="center"/>
    </xf>
    <xf numFmtId="0" fontId="4" fillId="0" borderId="4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0" borderId="43"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42" xfId="0" applyFont="1" applyBorder="1" applyAlignment="1">
      <alignment horizontal="center" vertical="center"/>
    </xf>
    <xf numFmtId="0" fontId="4" fillId="0" borderId="31" xfId="0" applyFont="1" applyBorder="1" applyAlignment="1">
      <alignment horizontal="center" vertical="center"/>
    </xf>
    <xf numFmtId="0" fontId="4" fillId="0" borderId="11" xfId="0" applyFont="1" applyBorder="1" applyAlignment="1">
      <alignment horizontal="center" vertical="center"/>
    </xf>
    <xf numFmtId="0" fontId="4" fillId="0" borderId="42" xfId="0" applyFont="1" applyBorder="1" applyAlignment="1">
      <alignment horizontal="center" vertical="center" wrapText="1"/>
    </xf>
    <xf numFmtId="0" fontId="4" fillId="0" borderId="47" xfId="0" applyFont="1" applyBorder="1" applyAlignment="1">
      <alignment horizontal="center" vertical="center"/>
    </xf>
    <xf numFmtId="0" fontId="4" fillId="0" borderId="32" xfId="0" applyFont="1" applyBorder="1" applyAlignment="1">
      <alignment horizontal="center" vertical="center"/>
    </xf>
    <xf numFmtId="0" fontId="4" fillId="0" borderId="6" xfId="0" applyFont="1" applyBorder="1" applyAlignment="1">
      <alignment horizontal="center" vertical="center"/>
    </xf>
    <xf numFmtId="0" fontId="7" fillId="0" borderId="41" xfId="0" applyFont="1" applyBorder="1" applyAlignment="1">
      <alignment horizontal="center" vertical="center"/>
    </xf>
    <xf numFmtId="0" fontId="7" fillId="0" borderId="27" xfId="0" applyFont="1" applyBorder="1" applyAlignment="1">
      <alignment horizontal="center" vertical="center"/>
    </xf>
    <xf numFmtId="0" fontId="7" fillId="0" borderId="33" xfId="0" applyFont="1" applyBorder="1" applyAlignment="1">
      <alignment horizontal="center" vertical="center"/>
    </xf>
    <xf numFmtId="0" fontId="10" fillId="0" borderId="42" xfId="0" applyFont="1" applyBorder="1" applyAlignment="1">
      <alignment horizontal="center" vertical="center" wrapText="1"/>
    </xf>
    <xf numFmtId="0" fontId="10" fillId="0" borderId="11" xfId="0" applyFont="1" applyBorder="1" applyAlignment="1">
      <alignment horizontal="center" vertical="center" wrapText="1"/>
    </xf>
  </cellXfs>
  <cellStyles count="10">
    <cellStyle name="Normal" xfId="0"/>
    <cellStyle name="Percent" xfId="15"/>
    <cellStyle name="Comma [0]" xfId="16"/>
    <cellStyle name="Comma" xfId="17"/>
    <cellStyle name="Currency [0]" xfId="18"/>
    <cellStyle name="Currency" xfId="19"/>
    <cellStyle name="標準_Sheet2" xfId="20"/>
    <cellStyle name="標準_Sheet4" xfId="21"/>
    <cellStyle name="標準_Sheet5" xfId="22"/>
    <cellStyle name="標準_Sheet6"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24</xdr:row>
      <xdr:rowOff>19050</xdr:rowOff>
    </xdr:from>
    <xdr:to>
      <xdr:col>2</xdr:col>
      <xdr:colOff>161925</xdr:colOff>
      <xdr:row>29</xdr:row>
      <xdr:rowOff>19050</xdr:rowOff>
    </xdr:to>
    <xdr:sp>
      <xdr:nvSpPr>
        <xdr:cNvPr id="1" name="AutoShape 1"/>
        <xdr:cNvSpPr>
          <a:spLocks/>
        </xdr:cNvSpPr>
      </xdr:nvSpPr>
      <xdr:spPr>
        <a:xfrm>
          <a:off x="333375" y="3629025"/>
          <a:ext cx="85725" cy="762000"/>
        </a:xfrm>
        <a:prstGeom prst="leftBrace">
          <a:avLst>
            <a:gd name="adj" fmla="val -62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12</xdr:row>
      <xdr:rowOff>0</xdr:rowOff>
    </xdr:from>
    <xdr:to>
      <xdr:col>2</xdr:col>
      <xdr:colOff>428625</xdr:colOff>
      <xdr:row>15</xdr:row>
      <xdr:rowOff>9525</xdr:rowOff>
    </xdr:to>
    <xdr:sp>
      <xdr:nvSpPr>
        <xdr:cNvPr id="1" name="AutoShape 1"/>
        <xdr:cNvSpPr>
          <a:spLocks/>
        </xdr:cNvSpPr>
      </xdr:nvSpPr>
      <xdr:spPr>
        <a:xfrm>
          <a:off x="752475" y="2000250"/>
          <a:ext cx="7620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0</xdr:rowOff>
    </xdr:from>
    <xdr:to>
      <xdr:col>2</xdr:col>
      <xdr:colOff>9525</xdr:colOff>
      <xdr:row>6</xdr:row>
      <xdr:rowOff>0</xdr:rowOff>
    </xdr:to>
    <xdr:sp>
      <xdr:nvSpPr>
        <xdr:cNvPr id="1" name="Line 1"/>
        <xdr:cNvSpPr>
          <a:spLocks/>
        </xdr:cNvSpPr>
      </xdr:nvSpPr>
      <xdr:spPr>
        <a:xfrm>
          <a:off x="200025" y="495300"/>
          <a:ext cx="1085850" cy="457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933450</xdr:colOff>
      <xdr:row>36</xdr:row>
      <xdr:rowOff>219075</xdr:rowOff>
    </xdr:from>
    <xdr:to>
      <xdr:col>1</xdr:col>
      <xdr:colOff>1933575</xdr:colOff>
      <xdr:row>36</xdr:row>
      <xdr:rowOff>219075</xdr:rowOff>
    </xdr:to>
    <xdr:sp>
      <xdr:nvSpPr>
        <xdr:cNvPr id="1" name="Line 1"/>
        <xdr:cNvSpPr>
          <a:spLocks/>
        </xdr:cNvSpPr>
      </xdr:nvSpPr>
      <xdr:spPr>
        <a:xfrm>
          <a:off x="1133475" y="90487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0</xdr:rowOff>
    </xdr:from>
    <xdr:to>
      <xdr:col>2</xdr:col>
      <xdr:colOff>28575</xdr:colOff>
      <xdr:row>6</xdr:row>
      <xdr:rowOff>0</xdr:rowOff>
    </xdr:to>
    <xdr:sp>
      <xdr:nvSpPr>
        <xdr:cNvPr id="1" name="Line 1"/>
        <xdr:cNvSpPr>
          <a:spLocks/>
        </xdr:cNvSpPr>
      </xdr:nvSpPr>
      <xdr:spPr>
        <a:xfrm flipH="1">
          <a:off x="1733550" y="914400"/>
          <a:ext cx="19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2</xdr:col>
      <xdr:colOff>9525</xdr:colOff>
      <xdr:row>5</xdr:row>
      <xdr:rowOff>152400</xdr:rowOff>
    </xdr:to>
    <xdr:sp>
      <xdr:nvSpPr>
        <xdr:cNvPr id="2" name="Line 2"/>
        <xdr:cNvSpPr>
          <a:spLocks/>
        </xdr:cNvSpPr>
      </xdr:nvSpPr>
      <xdr:spPr>
        <a:xfrm>
          <a:off x="200025" y="457200"/>
          <a:ext cx="1533525" cy="457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1" sqref="A1"/>
    </sheetView>
  </sheetViews>
  <sheetFormatPr defaultColWidth="9.00390625" defaultRowHeight="13.5"/>
  <cols>
    <col min="1" max="16384" width="9.00390625" style="498" customWidth="1"/>
  </cols>
  <sheetData>
    <row r="1" ht="13.5">
      <c r="A1" s="498" t="s">
        <v>0</v>
      </c>
    </row>
    <row r="3" ht="13.5">
      <c r="A3" s="499" t="s">
        <v>1</v>
      </c>
    </row>
    <row r="4" ht="13.5">
      <c r="A4" s="499" t="s">
        <v>156</v>
      </c>
    </row>
    <row r="5" ht="13.5">
      <c r="A5" s="500" t="s">
        <v>191</v>
      </c>
    </row>
    <row r="6" ht="13.5">
      <c r="A6" s="501" t="s">
        <v>219</v>
      </c>
    </row>
    <row r="7" ht="13.5">
      <c r="A7" s="499" t="s">
        <v>245</v>
      </c>
    </row>
    <row r="8" ht="13.5">
      <c r="A8" s="500" t="s">
        <v>247</v>
      </c>
    </row>
    <row r="9" ht="13.5">
      <c r="A9" s="499" t="s">
        <v>926</v>
      </c>
    </row>
    <row r="10" ht="13.5">
      <c r="A10" s="499" t="s">
        <v>359</v>
      </c>
    </row>
    <row r="11" ht="13.5">
      <c r="A11" s="502" t="s">
        <v>412</v>
      </c>
    </row>
    <row r="12" ht="13.5">
      <c r="A12" s="498" t="s">
        <v>475</v>
      </c>
    </row>
    <row r="13" ht="13.5">
      <c r="A13" s="498" t="s">
        <v>511</v>
      </c>
    </row>
    <row r="14" ht="13.5">
      <c r="A14" s="503" t="s">
        <v>518</v>
      </c>
    </row>
    <row r="15" ht="13.5">
      <c r="A15" s="499" t="s">
        <v>565</v>
      </c>
    </row>
    <row r="16" ht="13.5">
      <c r="A16" s="504" t="s">
        <v>603</v>
      </c>
    </row>
    <row r="17" ht="13.5">
      <c r="A17" s="505" t="s">
        <v>927</v>
      </c>
    </row>
    <row r="18" ht="13.5">
      <c r="A18" s="499" t="s">
        <v>687</v>
      </c>
    </row>
    <row r="19" ht="13.5">
      <c r="A19" s="498" t="s">
        <v>821</v>
      </c>
    </row>
    <row r="20" ht="13.5">
      <c r="A20" s="499" t="s">
        <v>899</v>
      </c>
    </row>
    <row r="21" ht="13.5">
      <c r="A21" s="499" t="s">
        <v>920</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59"/>
  <sheetViews>
    <sheetView workbookViewId="0" topLeftCell="A1">
      <selection activeCell="A1" sqref="A1"/>
    </sheetView>
  </sheetViews>
  <sheetFormatPr defaultColWidth="9.00390625" defaultRowHeight="13.5"/>
  <cols>
    <col min="1" max="1" width="0.74609375" style="185" customWidth="1"/>
    <col min="2" max="2" width="2.625" style="185" customWidth="1"/>
    <col min="3" max="3" width="21.625" style="185" customWidth="1"/>
    <col min="4" max="5" width="5.25390625" style="185" customWidth="1"/>
    <col min="6" max="17" width="4.875" style="185" customWidth="1"/>
    <col min="18" max="16384" width="9.00390625" style="185" customWidth="1"/>
  </cols>
  <sheetData>
    <row r="1" ht="14.25" customHeight="1">
      <c r="B1" s="244" t="s">
        <v>412</v>
      </c>
    </row>
    <row r="2" spans="2:17" ht="12">
      <c r="B2" s="245"/>
      <c r="C2" s="245"/>
      <c r="D2" s="245"/>
      <c r="E2" s="245"/>
      <c r="F2" s="245"/>
      <c r="G2" s="245"/>
      <c r="H2" s="245"/>
      <c r="I2" s="245"/>
      <c r="J2" s="245"/>
      <c r="K2" s="245"/>
      <c r="L2" s="245"/>
      <c r="M2" s="245"/>
      <c r="N2" s="245"/>
      <c r="O2" s="245"/>
      <c r="P2" s="245"/>
      <c r="Q2" s="245"/>
    </row>
    <row r="3" spans="1:17" ht="12">
      <c r="A3" s="246"/>
      <c r="B3" s="591" t="s">
        <v>413</v>
      </c>
      <c r="C3" s="592"/>
      <c r="D3" s="247" t="s">
        <v>414</v>
      </c>
      <c r="E3" s="248" t="s">
        <v>414</v>
      </c>
      <c r="F3" s="247" t="s">
        <v>415</v>
      </c>
      <c r="G3" s="247">
        <v>2</v>
      </c>
      <c r="H3" s="247">
        <v>3</v>
      </c>
      <c r="I3" s="247">
        <v>4</v>
      </c>
      <c r="J3" s="247">
        <v>5</v>
      </c>
      <c r="K3" s="247">
        <v>6</v>
      </c>
      <c r="L3" s="247">
        <v>7</v>
      </c>
      <c r="M3" s="247">
        <v>8</v>
      </c>
      <c r="N3" s="247">
        <v>9</v>
      </c>
      <c r="O3" s="247">
        <v>10</v>
      </c>
      <c r="P3" s="247">
        <v>11</v>
      </c>
      <c r="Q3" s="249">
        <v>12</v>
      </c>
    </row>
    <row r="4" spans="1:17" ht="12">
      <c r="A4" s="246"/>
      <c r="B4" s="593" t="s">
        <v>416</v>
      </c>
      <c r="C4" s="594"/>
      <c r="D4" s="251" t="s">
        <v>417</v>
      </c>
      <c r="E4" s="252" t="s">
        <v>418</v>
      </c>
      <c r="F4" s="253"/>
      <c r="G4" s="253"/>
      <c r="H4" s="253"/>
      <c r="I4" s="253"/>
      <c r="J4" s="253"/>
      <c r="K4" s="253"/>
      <c r="L4" s="253"/>
      <c r="M4" s="253"/>
      <c r="N4" s="253"/>
      <c r="O4" s="253"/>
      <c r="P4" s="253"/>
      <c r="Q4" s="254"/>
    </row>
    <row r="5" spans="1:17" ht="12" customHeight="1">
      <c r="A5" s="246"/>
      <c r="B5" s="255"/>
      <c r="C5" s="246"/>
      <c r="D5" s="256"/>
      <c r="E5" s="257"/>
      <c r="F5" s="256"/>
      <c r="G5" s="256"/>
      <c r="H5" s="256"/>
      <c r="I5" s="256"/>
      <c r="J5" s="256"/>
      <c r="K5" s="256"/>
      <c r="L5" s="256"/>
      <c r="M5" s="256"/>
      <c r="N5" s="256"/>
      <c r="O5" s="256"/>
      <c r="P5" s="256"/>
      <c r="Q5" s="258"/>
    </row>
    <row r="6" spans="1:17" ht="12" customHeight="1">
      <c r="A6" s="246"/>
      <c r="B6" s="259" t="s">
        <v>419</v>
      </c>
      <c r="C6" s="260" t="s">
        <v>420</v>
      </c>
      <c r="D6" s="257">
        <v>31</v>
      </c>
      <c r="E6" s="257">
        <v>35</v>
      </c>
      <c r="F6" s="257">
        <v>0</v>
      </c>
      <c r="G6" s="257">
        <v>1</v>
      </c>
      <c r="H6" s="257">
        <v>1</v>
      </c>
      <c r="I6" s="257">
        <v>0</v>
      </c>
      <c r="J6" s="257">
        <v>1</v>
      </c>
      <c r="K6" s="257">
        <v>3</v>
      </c>
      <c r="L6" s="257">
        <v>2</v>
      </c>
      <c r="M6" s="257">
        <v>7</v>
      </c>
      <c r="N6" s="257">
        <v>6</v>
      </c>
      <c r="O6" s="257">
        <v>6</v>
      </c>
      <c r="P6" s="257">
        <v>7</v>
      </c>
      <c r="Q6" s="261">
        <v>1</v>
      </c>
    </row>
    <row r="7" spans="1:17" ht="12" customHeight="1">
      <c r="A7" s="246"/>
      <c r="B7" s="262"/>
      <c r="C7" s="263" t="s">
        <v>421</v>
      </c>
      <c r="D7" s="256">
        <v>10</v>
      </c>
      <c r="E7" s="257">
        <v>10</v>
      </c>
      <c r="F7" s="256" t="s">
        <v>44</v>
      </c>
      <c r="G7" s="256">
        <v>1</v>
      </c>
      <c r="H7" s="256">
        <v>1</v>
      </c>
      <c r="I7" s="256" t="s">
        <v>44</v>
      </c>
      <c r="J7" s="256">
        <v>1</v>
      </c>
      <c r="K7" s="256" t="s">
        <v>44</v>
      </c>
      <c r="L7" s="256" t="s">
        <v>44</v>
      </c>
      <c r="M7" s="256">
        <v>2</v>
      </c>
      <c r="N7" s="256">
        <v>2</v>
      </c>
      <c r="O7" s="256">
        <v>2</v>
      </c>
      <c r="P7" s="256">
        <v>1</v>
      </c>
      <c r="Q7" s="258" t="s">
        <v>44</v>
      </c>
    </row>
    <row r="8" spans="1:17" ht="12" customHeight="1">
      <c r="A8" s="246"/>
      <c r="B8" s="262"/>
      <c r="C8" s="264" t="s">
        <v>422</v>
      </c>
      <c r="D8" s="256">
        <v>10</v>
      </c>
      <c r="E8" s="257">
        <v>10</v>
      </c>
      <c r="F8" s="256" t="s">
        <v>44</v>
      </c>
      <c r="G8" s="256">
        <v>1</v>
      </c>
      <c r="H8" s="256">
        <v>1</v>
      </c>
      <c r="I8" s="256" t="s">
        <v>44</v>
      </c>
      <c r="J8" s="256">
        <v>1</v>
      </c>
      <c r="K8" s="256" t="s">
        <v>44</v>
      </c>
      <c r="L8" s="256" t="s">
        <v>44</v>
      </c>
      <c r="M8" s="256">
        <v>2</v>
      </c>
      <c r="N8" s="256">
        <v>2</v>
      </c>
      <c r="O8" s="256">
        <v>2</v>
      </c>
      <c r="P8" s="256">
        <v>1</v>
      </c>
      <c r="Q8" s="258" t="s">
        <v>44</v>
      </c>
    </row>
    <row r="9" spans="1:17" ht="12" customHeight="1">
      <c r="A9" s="246"/>
      <c r="B9" s="262"/>
      <c r="C9" s="264" t="s">
        <v>423</v>
      </c>
      <c r="D9" s="256" t="s">
        <v>44</v>
      </c>
      <c r="E9" s="257" t="s">
        <v>44</v>
      </c>
      <c r="F9" s="256" t="s">
        <v>44</v>
      </c>
      <c r="G9" s="256" t="s">
        <v>44</v>
      </c>
      <c r="H9" s="256" t="s">
        <v>44</v>
      </c>
      <c r="I9" s="256" t="s">
        <v>44</v>
      </c>
      <c r="J9" s="256" t="s">
        <v>44</v>
      </c>
      <c r="K9" s="256" t="s">
        <v>44</v>
      </c>
      <c r="L9" s="256" t="s">
        <v>44</v>
      </c>
      <c r="M9" s="256" t="s">
        <v>44</v>
      </c>
      <c r="N9" s="256" t="s">
        <v>44</v>
      </c>
      <c r="O9" s="256" t="s">
        <v>44</v>
      </c>
      <c r="P9" s="256" t="s">
        <v>44</v>
      </c>
      <c r="Q9" s="258" t="s">
        <v>44</v>
      </c>
    </row>
    <row r="10" spans="1:17" ht="12" customHeight="1">
      <c r="A10" s="246"/>
      <c r="B10" s="262"/>
      <c r="C10" s="264" t="s">
        <v>424</v>
      </c>
      <c r="D10" s="256" t="s">
        <v>44</v>
      </c>
      <c r="E10" s="257" t="s">
        <v>44</v>
      </c>
      <c r="F10" s="256" t="s">
        <v>44</v>
      </c>
      <c r="G10" s="256" t="s">
        <v>44</v>
      </c>
      <c r="H10" s="256" t="s">
        <v>44</v>
      </c>
      <c r="I10" s="256" t="s">
        <v>44</v>
      </c>
      <c r="J10" s="256" t="s">
        <v>44</v>
      </c>
      <c r="K10" s="256" t="s">
        <v>44</v>
      </c>
      <c r="L10" s="256" t="s">
        <v>44</v>
      </c>
      <c r="M10" s="256" t="s">
        <v>44</v>
      </c>
      <c r="N10" s="256" t="s">
        <v>44</v>
      </c>
      <c r="O10" s="256" t="s">
        <v>44</v>
      </c>
      <c r="P10" s="256" t="s">
        <v>44</v>
      </c>
      <c r="Q10" s="258" t="s">
        <v>44</v>
      </c>
    </row>
    <row r="11" spans="1:17" ht="12" customHeight="1">
      <c r="A11" s="246"/>
      <c r="B11" s="262"/>
      <c r="C11" s="263" t="s">
        <v>425</v>
      </c>
      <c r="D11" s="256" t="s">
        <v>44</v>
      </c>
      <c r="E11" s="257" t="s">
        <v>44</v>
      </c>
      <c r="F11" s="256" t="s">
        <v>44</v>
      </c>
      <c r="G11" s="256" t="s">
        <v>44</v>
      </c>
      <c r="H11" s="256" t="s">
        <v>44</v>
      </c>
      <c r="I11" s="256" t="s">
        <v>44</v>
      </c>
      <c r="J11" s="256" t="s">
        <v>44</v>
      </c>
      <c r="K11" s="256" t="s">
        <v>44</v>
      </c>
      <c r="L11" s="256" t="s">
        <v>44</v>
      </c>
      <c r="M11" s="256" t="s">
        <v>44</v>
      </c>
      <c r="N11" s="256" t="s">
        <v>44</v>
      </c>
      <c r="O11" s="256" t="s">
        <v>44</v>
      </c>
      <c r="P11" s="256" t="s">
        <v>44</v>
      </c>
      <c r="Q11" s="258" t="s">
        <v>44</v>
      </c>
    </row>
    <row r="12" spans="1:17" ht="12" customHeight="1">
      <c r="A12" s="246"/>
      <c r="B12" s="262"/>
      <c r="C12" s="263" t="s">
        <v>426</v>
      </c>
      <c r="D12" s="256" t="s">
        <v>44</v>
      </c>
      <c r="E12" s="257" t="s">
        <v>44</v>
      </c>
      <c r="F12" s="256" t="s">
        <v>44</v>
      </c>
      <c r="G12" s="256" t="s">
        <v>44</v>
      </c>
      <c r="H12" s="256" t="s">
        <v>44</v>
      </c>
      <c r="I12" s="256" t="s">
        <v>44</v>
      </c>
      <c r="J12" s="256" t="s">
        <v>44</v>
      </c>
      <c r="K12" s="256" t="s">
        <v>44</v>
      </c>
      <c r="L12" s="256" t="s">
        <v>44</v>
      </c>
      <c r="M12" s="256" t="s">
        <v>44</v>
      </c>
      <c r="N12" s="256" t="s">
        <v>44</v>
      </c>
      <c r="O12" s="256" t="s">
        <v>44</v>
      </c>
      <c r="P12" s="256" t="s">
        <v>44</v>
      </c>
      <c r="Q12" s="258" t="s">
        <v>44</v>
      </c>
    </row>
    <row r="13" spans="1:17" ht="12" customHeight="1">
      <c r="A13" s="246"/>
      <c r="B13" s="262"/>
      <c r="C13" s="263" t="s">
        <v>427</v>
      </c>
      <c r="D13" s="256" t="s">
        <v>44</v>
      </c>
      <c r="E13" s="257" t="s">
        <v>44</v>
      </c>
      <c r="F13" s="256" t="s">
        <v>44</v>
      </c>
      <c r="G13" s="256" t="s">
        <v>44</v>
      </c>
      <c r="H13" s="256" t="s">
        <v>44</v>
      </c>
      <c r="I13" s="256" t="s">
        <v>44</v>
      </c>
      <c r="J13" s="256" t="s">
        <v>44</v>
      </c>
      <c r="K13" s="256" t="s">
        <v>44</v>
      </c>
      <c r="L13" s="256" t="s">
        <v>44</v>
      </c>
      <c r="M13" s="256" t="s">
        <v>44</v>
      </c>
      <c r="N13" s="256" t="s">
        <v>44</v>
      </c>
      <c r="O13" s="256" t="s">
        <v>44</v>
      </c>
      <c r="P13" s="256" t="s">
        <v>44</v>
      </c>
      <c r="Q13" s="258" t="s">
        <v>44</v>
      </c>
    </row>
    <row r="14" spans="1:17" ht="12" customHeight="1">
      <c r="A14" s="246"/>
      <c r="B14" s="262"/>
      <c r="C14" s="263" t="s">
        <v>428</v>
      </c>
      <c r="D14" s="256" t="s">
        <v>44</v>
      </c>
      <c r="E14" s="257" t="s">
        <v>44</v>
      </c>
      <c r="F14" s="256" t="s">
        <v>44</v>
      </c>
      <c r="G14" s="256" t="s">
        <v>44</v>
      </c>
      <c r="H14" s="256" t="s">
        <v>44</v>
      </c>
      <c r="I14" s="256" t="s">
        <v>44</v>
      </c>
      <c r="J14" s="256" t="s">
        <v>44</v>
      </c>
      <c r="K14" s="256" t="s">
        <v>44</v>
      </c>
      <c r="L14" s="256" t="s">
        <v>44</v>
      </c>
      <c r="M14" s="256" t="s">
        <v>44</v>
      </c>
      <c r="N14" s="256" t="s">
        <v>44</v>
      </c>
      <c r="O14" s="256" t="s">
        <v>44</v>
      </c>
      <c r="P14" s="256" t="s">
        <v>44</v>
      </c>
      <c r="Q14" s="258" t="s">
        <v>44</v>
      </c>
    </row>
    <row r="15" spans="1:17" ht="12" customHeight="1">
      <c r="A15" s="246"/>
      <c r="B15" s="262"/>
      <c r="C15" s="263" t="s">
        <v>429</v>
      </c>
      <c r="D15" s="256" t="s">
        <v>44</v>
      </c>
      <c r="E15" s="257" t="s">
        <v>44</v>
      </c>
      <c r="F15" s="256" t="s">
        <v>44</v>
      </c>
      <c r="G15" s="256" t="s">
        <v>44</v>
      </c>
      <c r="H15" s="256" t="s">
        <v>44</v>
      </c>
      <c r="I15" s="256" t="s">
        <v>44</v>
      </c>
      <c r="J15" s="256" t="s">
        <v>44</v>
      </c>
      <c r="K15" s="256" t="s">
        <v>44</v>
      </c>
      <c r="L15" s="256" t="s">
        <v>44</v>
      </c>
      <c r="M15" s="256" t="s">
        <v>44</v>
      </c>
      <c r="N15" s="256" t="s">
        <v>44</v>
      </c>
      <c r="O15" s="256" t="s">
        <v>44</v>
      </c>
      <c r="P15" s="256" t="s">
        <v>44</v>
      </c>
      <c r="Q15" s="258" t="s">
        <v>44</v>
      </c>
    </row>
    <row r="16" spans="1:17" ht="12" customHeight="1">
      <c r="A16" s="246"/>
      <c r="B16" s="262"/>
      <c r="C16" s="263" t="s">
        <v>430</v>
      </c>
      <c r="D16" s="256" t="s">
        <v>44</v>
      </c>
      <c r="E16" s="257" t="s">
        <v>44</v>
      </c>
      <c r="F16" s="256" t="s">
        <v>44</v>
      </c>
      <c r="G16" s="256" t="s">
        <v>44</v>
      </c>
      <c r="H16" s="256" t="s">
        <v>44</v>
      </c>
      <c r="I16" s="256" t="s">
        <v>44</v>
      </c>
      <c r="J16" s="256" t="s">
        <v>44</v>
      </c>
      <c r="K16" s="256" t="s">
        <v>44</v>
      </c>
      <c r="L16" s="256" t="s">
        <v>44</v>
      </c>
      <c r="M16" s="256" t="s">
        <v>44</v>
      </c>
      <c r="N16" s="256" t="s">
        <v>44</v>
      </c>
      <c r="O16" s="256" t="s">
        <v>44</v>
      </c>
      <c r="P16" s="256" t="s">
        <v>44</v>
      </c>
      <c r="Q16" s="258" t="s">
        <v>44</v>
      </c>
    </row>
    <row r="17" spans="1:17" ht="12" customHeight="1">
      <c r="A17" s="246"/>
      <c r="B17" s="262"/>
      <c r="C17" s="263" t="s">
        <v>431</v>
      </c>
      <c r="D17" s="256" t="s">
        <v>44</v>
      </c>
      <c r="E17" s="257" t="s">
        <v>44</v>
      </c>
      <c r="F17" s="256" t="s">
        <v>44</v>
      </c>
      <c r="G17" s="256" t="s">
        <v>44</v>
      </c>
      <c r="H17" s="256" t="s">
        <v>44</v>
      </c>
      <c r="I17" s="256" t="s">
        <v>44</v>
      </c>
      <c r="J17" s="256" t="s">
        <v>44</v>
      </c>
      <c r="K17" s="256" t="s">
        <v>44</v>
      </c>
      <c r="L17" s="256" t="s">
        <v>44</v>
      </c>
      <c r="M17" s="256" t="s">
        <v>44</v>
      </c>
      <c r="N17" s="256" t="s">
        <v>44</v>
      </c>
      <c r="O17" s="256" t="s">
        <v>44</v>
      </c>
      <c r="P17" s="256" t="s">
        <v>44</v>
      </c>
      <c r="Q17" s="258" t="s">
        <v>44</v>
      </c>
    </row>
    <row r="18" spans="1:17" ht="12" customHeight="1">
      <c r="A18" s="246"/>
      <c r="B18" s="262"/>
      <c r="C18" s="263" t="s">
        <v>432</v>
      </c>
      <c r="D18" s="256" t="s">
        <v>44</v>
      </c>
      <c r="E18" s="257" t="s">
        <v>44</v>
      </c>
      <c r="F18" s="256" t="s">
        <v>44</v>
      </c>
      <c r="G18" s="256" t="s">
        <v>44</v>
      </c>
      <c r="H18" s="256" t="s">
        <v>44</v>
      </c>
      <c r="I18" s="256" t="s">
        <v>44</v>
      </c>
      <c r="J18" s="256" t="s">
        <v>44</v>
      </c>
      <c r="K18" s="256" t="s">
        <v>44</v>
      </c>
      <c r="L18" s="256" t="s">
        <v>44</v>
      </c>
      <c r="M18" s="256" t="s">
        <v>44</v>
      </c>
      <c r="N18" s="256" t="s">
        <v>44</v>
      </c>
      <c r="O18" s="256" t="s">
        <v>44</v>
      </c>
      <c r="P18" s="256" t="s">
        <v>44</v>
      </c>
      <c r="Q18" s="258" t="s">
        <v>44</v>
      </c>
    </row>
    <row r="19" spans="1:17" ht="12" customHeight="1">
      <c r="A19" s="246"/>
      <c r="B19" s="262"/>
      <c r="C19" s="263" t="s">
        <v>433</v>
      </c>
      <c r="D19" s="256" t="s">
        <v>44</v>
      </c>
      <c r="E19" s="257" t="s">
        <v>44</v>
      </c>
      <c r="F19" s="256" t="s">
        <v>44</v>
      </c>
      <c r="G19" s="256" t="s">
        <v>44</v>
      </c>
      <c r="H19" s="256" t="s">
        <v>44</v>
      </c>
      <c r="I19" s="256" t="s">
        <v>44</v>
      </c>
      <c r="J19" s="256" t="s">
        <v>44</v>
      </c>
      <c r="K19" s="256" t="s">
        <v>44</v>
      </c>
      <c r="L19" s="256" t="s">
        <v>44</v>
      </c>
      <c r="M19" s="256" t="s">
        <v>44</v>
      </c>
      <c r="N19" s="256" t="s">
        <v>44</v>
      </c>
      <c r="O19" s="256" t="s">
        <v>44</v>
      </c>
      <c r="P19" s="256" t="s">
        <v>44</v>
      </c>
      <c r="Q19" s="258" t="s">
        <v>44</v>
      </c>
    </row>
    <row r="20" spans="1:17" ht="12" customHeight="1">
      <c r="A20" s="246"/>
      <c r="B20" s="262"/>
      <c r="C20" s="263" t="s">
        <v>434</v>
      </c>
      <c r="D20" s="256" t="s">
        <v>44</v>
      </c>
      <c r="E20" s="257" t="s">
        <v>44</v>
      </c>
      <c r="F20" s="256" t="s">
        <v>44</v>
      </c>
      <c r="G20" s="256" t="s">
        <v>44</v>
      </c>
      <c r="H20" s="256" t="s">
        <v>44</v>
      </c>
      <c r="I20" s="256" t="s">
        <v>44</v>
      </c>
      <c r="J20" s="256" t="s">
        <v>44</v>
      </c>
      <c r="K20" s="256" t="s">
        <v>44</v>
      </c>
      <c r="L20" s="256" t="s">
        <v>44</v>
      </c>
      <c r="M20" s="256" t="s">
        <v>44</v>
      </c>
      <c r="N20" s="256" t="s">
        <v>44</v>
      </c>
      <c r="O20" s="256" t="s">
        <v>44</v>
      </c>
      <c r="P20" s="256" t="s">
        <v>44</v>
      </c>
      <c r="Q20" s="258" t="s">
        <v>44</v>
      </c>
    </row>
    <row r="21" spans="1:17" ht="12" customHeight="1">
      <c r="A21" s="246"/>
      <c r="B21" s="262"/>
      <c r="C21" s="263" t="s">
        <v>435</v>
      </c>
      <c r="D21" s="256" t="s">
        <v>44</v>
      </c>
      <c r="E21" s="257" t="s">
        <v>44</v>
      </c>
      <c r="F21" s="256" t="s">
        <v>44</v>
      </c>
      <c r="G21" s="256" t="s">
        <v>44</v>
      </c>
      <c r="H21" s="256" t="s">
        <v>44</v>
      </c>
      <c r="I21" s="256" t="s">
        <v>44</v>
      </c>
      <c r="J21" s="256" t="s">
        <v>44</v>
      </c>
      <c r="K21" s="256" t="s">
        <v>44</v>
      </c>
      <c r="L21" s="256" t="s">
        <v>44</v>
      </c>
      <c r="M21" s="256" t="s">
        <v>44</v>
      </c>
      <c r="N21" s="256" t="s">
        <v>44</v>
      </c>
      <c r="O21" s="256" t="s">
        <v>44</v>
      </c>
      <c r="P21" s="256" t="s">
        <v>44</v>
      </c>
      <c r="Q21" s="258" t="s">
        <v>44</v>
      </c>
    </row>
    <row r="22" spans="1:17" ht="12" customHeight="1">
      <c r="A22" s="246"/>
      <c r="B22" s="262"/>
      <c r="C22" s="263" t="s">
        <v>436</v>
      </c>
      <c r="D22" s="256" t="s">
        <v>44</v>
      </c>
      <c r="E22" s="257" t="s">
        <v>44</v>
      </c>
      <c r="F22" s="256" t="s">
        <v>44</v>
      </c>
      <c r="G22" s="256" t="s">
        <v>44</v>
      </c>
      <c r="H22" s="256" t="s">
        <v>44</v>
      </c>
      <c r="I22" s="256" t="s">
        <v>44</v>
      </c>
      <c r="J22" s="256" t="s">
        <v>44</v>
      </c>
      <c r="K22" s="256" t="s">
        <v>44</v>
      </c>
      <c r="L22" s="256" t="s">
        <v>44</v>
      </c>
      <c r="M22" s="256" t="s">
        <v>44</v>
      </c>
      <c r="N22" s="256" t="s">
        <v>44</v>
      </c>
      <c r="O22" s="256" t="s">
        <v>44</v>
      </c>
      <c r="P22" s="256" t="s">
        <v>44</v>
      </c>
      <c r="Q22" s="258" t="s">
        <v>44</v>
      </c>
    </row>
    <row r="23" spans="1:17" ht="12" customHeight="1">
      <c r="A23" s="246"/>
      <c r="B23" s="262"/>
      <c r="C23" s="263" t="s">
        <v>437</v>
      </c>
      <c r="D23" s="256">
        <v>21</v>
      </c>
      <c r="E23" s="257">
        <v>25</v>
      </c>
      <c r="F23" s="256" t="s">
        <v>44</v>
      </c>
      <c r="G23" s="256" t="s">
        <v>44</v>
      </c>
      <c r="H23" s="256" t="s">
        <v>44</v>
      </c>
      <c r="I23" s="256" t="s">
        <v>44</v>
      </c>
      <c r="J23" s="256" t="s">
        <v>44</v>
      </c>
      <c r="K23" s="256">
        <v>3</v>
      </c>
      <c r="L23" s="256">
        <v>2</v>
      </c>
      <c r="M23" s="256">
        <v>5</v>
      </c>
      <c r="N23" s="256">
        <v>4</v>
      </c>
      <c r="O23" s="256">
        <v>4</v>
      </c>
      <c r="P23" s="256">
        <v>6</v>
      </c>
      <c r="Q23" s="258">
        <v>1</v>
      </c>
    </row>
    <row r="24" spans="1:17" ht="6" customHeight="1">
      <c r="A24" s="246"/>
      <c r="B24" s="262"/>
      <c r="C24" s="265"/>
      <c r="D24" s="256"/>
      <c r="E24" s="257"/>
      <c r="F24" s="256"/>
      <c r="G24" s="256"/>
      <c r="H24" s="256"/>
      <c r="I24" s="256"/>
      <c r="J24" s="256"/>
      <c r="K24" s="256"/>
      <c r="L24" s="256"/>
      <c r="M24" s="256"/>
      <c r="N24" s="256"/>
      <c r="O24" s="256"/>
      <c r="P24" s="256"/>
      <c r="Q24" s="258"/>
    </row>
    <row r="25" spans="1:17" ht="12" customHeight="1">
      <c r="A25" s="246"/>
      <c r="B25" s="262"/>
      <c r="C25" s="264" t="s">
        <v>438</v>
      </c>
      <c r="D25" s="256">
        <v>2</v>
      </c>
      <c r="E25" s="257" t="s">
        <v>44</v>
      </c>
      <c r="F25" s="256" t="s">
        <v>44</v>
      </c>
      <c r="G25" s="256" t="s">
        <v>44</v>
      </c>
      <c r="H25" s="256" t="s">
        <v>44</v>
      </c>
      <c r="I25" s="256" t="s">
        <v>44</v>
      </c>
      <c r="J25" s="256" t="s">
        <v>44</v>
      </c>
      <c r="K25" s="256" t="s">
        <v>44</v>
      </c>
      <c r="L25" s="256" t="s">
        <v>44</v>
      </c>
      <c r="M25" s="256" t="s">
        <v>44</v>
      </c>
      <c r="N25" s="256" t="s">
        <v>44</v>
      </c>
      <c r="O25" s="256" t="s">
        <v>44</v>
      </c>
      <c r="P25" s="256" t="s">
        <v>44</v>
      </c>
      <c r="Q25" s="258" t="s">
        <v>44</v>
      </c>
    </row>
    <row r="26" spans="1:17" ht="12" customHeight="1">
      <c r="A26" s="246"/>
      <c r="B26" s="266" t="s">
        <v>439</v>
      </c>
      <c r="C26" s="264" t="s">
        <v>440</v>
      </c>
      <c r="D26" s="256" t="s">
        <v>44</v>
      </c>
      <c r="E26" s="257" t="s">
        <v>44</v>
      </c>
      <c r="F26" s="256" t="s">
        <v>44</v>
      </c>
      <c r="G26" s="256" t="s">
        <v>44</v>
      </c>
      <c r="H26" s="256" t="s">
        <v>44</v>
      </c>
      <c r="I26" s="256" t="s">
        <v>44</v>
      </c>
      <c r="J26" s="256" t="s">
        <v>44</v>
      </c>
      <c r="K26" s="256" t="s">
        <v>44</v>
      </c>
      <c r="L26" s="256" t="s">
        <v>44</v>
      </c>
      <c r="M26" s="256" t="s">
        <v>44</v>
      </c>
      <c r="N26" s="256" t="s">
        <v>44</v>
      </c>
      <c r="O26" s="256" t="s">
        <v>44</v>
      </c>
      <c r="P26" s="256" t="s">
        <v>44</v>
      </c>
      <c r="Q26" s="258" t="s">
        <v>44</v>
      </c>
    </row>
    <row r="27" spans="1:17" ht="12" customHeight="1">
      <c r="A27" s="246"/>
      <c r="C27" s="264" t="s">
        <v>441</v>
      </c>
      <c r="D27" s="256">
        <v>1</v>
      </c>
      <c r="E27" s="257" t="s">
        <v>44</v>
      </c>
      <c r="F27" s="256" t="s">
        <v>44</v>
      </c>
      <c r="G27" s="256" t="s">
        <v>44</v>
      </c>
      <c r="H27" s="256" t="s">
        <v>44</v>
      </c>
      <c r="I27" s="256" t="s">
        <v>44</v>
      </c>
      <c r="J27" s="256" t="s">
        <v>44</v>
      </c>
      <c r="K27" s="256" t="s">
        <v>44</v>
      </c>
      <c r="L27" s="256" t="s">
        <v>44</v>
      </c>
      <c r="M27" s="256" t="s">
        <v>44</v>
      </c>
      <c r="N27" s="256" t="s">
        <v>44</v>
      </c>
      <c r="O27" s="256" t="s">
        <v>44</v>
      </c>
      <c r="P27" s="256" t="s">
        <v>44</v>
      </c>
      <c r="Q27" s="258" t="s">
        <v>44</v>
      </c>
    </row>
    <row r="28" spans="1:17" ht="12" customHeight="1">
      <c r="A28" s="246"/>
      <c r="B28" s="266" t="s">
        <v>442</v>
      </c>
      <c r="C28" s="264" t="s">
        <v>443</v>
      </c>
      <c r="D28" s="257" t="s">
        <v>44</v>
      </c>
      <c r="E28" s="257" t="s">
        <v>44</v>
      </c>
      <c r="F28" s="256" t="s">
        <v>44</v>
      </c>
      <c r="G28" s="256" t="s">
        <v>44</v>
      </c>
      <c r="H28" s="256" t="s">
        <v>44</v>
      </c>
      <c r="I28" s="256" t="s">
        <v>44</v>
      </c>
      <c r="J28" s="256" t="s">
        <v>44</v>
      </c>
      <c r="K28" s="256" t="s">
        <v>44</v>
      </c>
      <c r="L28" s="256" t="s">
        <v>44</v>
      </c>
      <c r="M28" s="256" t="s">
        <v>44</v>
      </c>
      <c r="N28" s="256" t="s">
        <v>44</v>
      </c>
      <c r="O28" s="256" t="s">
        <v>44</v>
      </c>
      <c r="P28" s="256" t="s">
        <v>44</v>
      </c>
      <c r="Q28" s="258" t="s">
        <v>44</v>
      </c>
    </row>
    <row r="29" spans="1:17" ht="12" customHeight="1">
      <c r="A29" s="246"/>
      <c r="B29" s="262"/>
      <c r="C29" s="264" t="s">
        <v>444</v>
      </c>
      <c r="D29" s="256" t="s">
        <v>44</v>
      </c>
      <c r="E29" s="257" t="s">
        <v>44</v>
      </c>
      <c r="F29" s="256" t="s">
        <v>44</v>
      </c>
      <c r="G29" s="256" t="s">
        <v>44</v>
      </c>
      <c r="H29" s="256" t="s">
        <v>44</v>
      </c>
      <c r="I29" s="256" t="s">
        <v>44</v>
      </c>
      <c r="J29" s="256" t="s">
        <v>44</v>
      </c>
      <c r="K29" s="256" t="s">
        <v>44</v>
      </c>
      <c r="L29" s="256" t="s">
        <v>44</v>
      </c>
      <c r="M29" s="256" t="s">
        <v>44</v>
      </c>
      <c r="N29" s="256" t="s">
        <v>44</v>
      </c>
      <c r="O29" s="256" t="s">
        <v>44</v>
      </c>
      <c r="P29" s="256" t="s">
        <v>44</v>
      </c>
      <c r="Q29" s="258" t="s">
        <v>44</v>
      </c>
    </row>
    <row r="30" spans="1:17" ht="12" customHeight="1">
      <c r="A30" s="246"/>
      <c r="B30" s="262"/>
      <c r="C30" s="265"/>
      <c r="D30" s="256"/>
      <c r="E30" s="257"/>
      <c r="F30" s="256"/>
      <c r="G30" s="256"/>
      <c r="H30" s="256"/>
      <c r="I30" s="256"/>
      <c r="J30" s="256"/>
      <c r="K30" s="256"/>
      <c r="L30" s="256"/>
      <c r="M30" s="256"/>
      <c r="N30" s="256"/>
      <c r="O30" s="256"/>
      <c r="P30" s="256"/>
      <c r="Q30" s="258"/>
    </row>
    <row r="31" spans="1:17" ht="12" customHeight="1">
      <c r="A31" s="246"/>
      <c r="B31" s="259" t="s">
        <v>445</v>
      </c>
      <c r="C31" s="267" t="s">
        <v>446</v>
      </c>
      <c r="D31" s="257">
        <v>6</v>
      </c>
      <c r="E31" s="257">
        <v>13</v>
      </c>
      <c r="F31" s="256" t="s">
        <v>44</v>
      </c>
      <c r="G31" s="256" t="s">
        <v>44</v>
      </c>
      <c r="H31" s="256" t="s">
        <v>44</v>
      </c>
      <c r="I31" s="256" t="s">
        <v>44</v>
      </c>
      <c r="J31" s="256">
        <v>11</v>
      </c>
      <c r="K31" s="256">
        <v>1</v>
      </c>
      <c r="L31" s="256" t="s">
        <v>44</v>
      </c>
      <c r="M31" s="256" t="s">
        <v>44</v>
      </c>
      <c r="N31" s="256" t="s">
        <v>44</v>
      </c>
      <c r="O31" s="256" t="s">
        <v>44</v>
      </c>
      <c r="P31" s="256">
        <v>1</v>
      </c>
      <c r="Q31" s="268" t="s">
        <v>44</v>
      </c>
    </row>
    <row r="32" spans="1:17" ht="12" customHeight="1">
      <c r="A32" s="246"/>
      <c r="B32" s="262"/>
      <c r="C32" s="263" t="s">
        <v>447</v>
      </c>
      <c r="D32" s="256" t="s">
        <v>44</v>
      </c>
      <c r="E32" s="257" t="s">
        <v>44</v>
      </c>
      <c r="F32" s="256" t="s">
        <v>44</v>
      </c>
      <c r="G32" s="256" t="s">
        <v>44</v>
      </c>
      <c r="H32" s="256" t="s">
        <v>44</v>
      </c>
      <c r="I32" s="256" t="s">
        <v>44</v>
      </c>
      <c r="J32" s="256" t="s">
        <v>44</v>
      </c>
      <c r="K32" s="256" t="s">
        <v>44</v>
      </c>
      <c r="L32" s="256" t="s">
        <v>44</v>
      </c>
      <c r="M32" s="256" t="s">
        <v>44</v>
      </c>
      <c r="N32" s="256" t="s">
        <v>44</v>
      </c>
      <c r="O32" s="256" t="s">
        <v>44</v>
      </c>
      <c r="P32" s="256" t="s">
        <v>44</v>
      </c>
      <c r="Q32" s="258" t="s">
        <v>44</v>
      </c>
    </row>
    <row r="33" spans="1:17" ht="12" customHeight="1">
      <c r="A33" s="246"/>
      <c r="B33" s="262"/>
      <c r="C33" s="263" t="s">
        <v>448</v>
      </c>
      <c r="D33" s="256" t="s">
        <v>44</v>
      </c>
      <c r="E33" s="257" t="s">
        <v>44</v>
      </c>
      <c r="F33" s="256" t="s">
        <v>44</v>
      </c>
      <c r="G33" s="256" t="s">
        <v>44</v>
      </c>
      <c r="H33" s="256" t="s">
        <v>44</v>
      </c>
      <c r="I33" s="256" t="s">
        <v>44</v>
      </c>
      <c r="J33" s="256" t="s">
        <v>44</v>
      </c>
      <c r="K33" s="256" t="s">
        <v>44</v>
      </c>
      <c r="L33" s="256" t="s">
        <v>44</v>
      </c>
      <c r="M33" s="256" t="s">
        <v>44</v>
      </c>
      <c r="N33" s="256" t="s">
        <v>44</v>
      </c>
      <c r="O33" s="256" t="s">
        <v>44</v>
      </c>
      <c r="P33" s="256" t="s">
        <v>44</v>
      </c>
      <c r="Q33" s="258" t="s">
        <v>44</v>
      </c>
    </row>
    <row r="34" spans="1:17" ht="12" customHeight="1">
      <c r="A34" s="246"/>
      <c r="B34" s="262"/>
      <c r="C34" s="263" t="s">
        <v>449</v>
      </c>
      <c r="D34" s="256">
        <v>1</v>
      </c>
      <c r="E34" s="257" t="s">
        <v>44</v>
      </c>
      <c r="F34" s="256" t="s">
        <v>44</v>
      </c>
      <c r="G34" s="256" t="s">
        <v>44</v>
      </c>
      <c r="H34" s="256" t="s">
        <v>44</v>
      </c>
      <c r="I34" s="256" t="s">
        <v>44</v>
      </c>
      <c r="J34" s="256" t="s">
        <v>44</v>
      </c>
      <c r="K34" s="256" t="s">
        <v>44</v>
      </c>
      <c r="L34" s="256" t="s">
        <v>44</v>
      </c>
      <c r="M34" s="256" t="s">
        <v>44</v>
      </c>
      <c r="N34" s="256" t="s">
        <v>44</v>
      </c>
      <c r="O34" s="256" t="s">
        <v>44</v>
      </c>
      <c r="P34" s="256" t="s">
        <v>44</v>
      </c>
      <c r="Q34" s="258" t="s">
        <v>44</v>
      </c>
    </row>
    <row r="35" spans="1:17" ht="12" customHeight="1">
      <c r="A35" s="246"/>
      <c r="B35" s="262"/>
      <c r="C35" s="263" t="s">
        <v>450</v>
      </c>
      <c r="D35" s="256" t="s">
        <v>44</v>
      </c>
      <c r="E35" s="257" t="s">
        <v>44</v>
      </c>
      <c r="F35" s="256" t="s">
        <v>44</v>
      </c>
      <c r="G35" s="256" t="s">
        <v>44</v>
      </c>
      <c r="H35" s="256" t="s">
        <v>44</v>
      </c>
      <c r="I35" s="256" t="s">
        <v>44</v>
      </c>
      <c r="J35" s="256" t="s">
        <v>44</v>
      </c>
      <c r="K35" s="256" t="s">
        <v>44</v>
      </c>
      <c r="L35" s="256" t="s">
        <v>44</v>
      </c>
      <c r="M35" s="256" t="s">
        <v>44</v>
      </c>
      <c r="N35" s="256" t="s">
        <v>44</v>
      </c>
      <c r="O35" s="256" t="s">
        <v>44</v>
      </c>
      <c r="P35" s="256" t="s">
        <v>44</v>
      </c>
      <c r="Q35" s="258" t="s">
        <v>44</v>
      </c>
    </row>
    <row r="36" spans="1:17" ht="12" customHeight="1">
      <c r="A36" s="246"/>
      <c r="B36" s="262"/>
      <c r="C36" s="263" t="s">
        <v>451</v>
      </c>
      <c r="D36" s="256" t="s">
        <v>44</v>
      </c>
      <c r="E36" s="257" t="s">
        <v>44</v>
      </c>
      <c r="F36" s="256" t="s">
        <v>44</v>
      </c>
      <c r="G36" s="256" t="s">
        <v>44</v>
      </c>
      <c r="H36" s="256" t="s">
        <v>44</v>
      </c>
      <c r="I36" s="256" t="s">
        <v>44</v>
      </c>
      <c r="J36" s="256" t="s">
        <v>44</v>
      </c>
      <c r="K36" s="256" t="s">
        <v>44</v>
      </c>
      <c r="L36" s="256" t="s">
        <v>44</v>
      </c>
      <c r="M36" s="256" t="s">
        <v>44</v>
      </c>
      <c r="N36" s="256" t="s">
        <v>44</v>
      </c>
      <c r="O36" s="256" t="s">
        <v>44</v>
      </c>
      <c r="P36" s="256" t="s">
        <v>44</v>
      </c>
      <c r="Q36" s="258" t="s">
        <v>44</v>
      </c>
    </row>
    <row r="37" spans="1:17" ht="12" customHeight="1">
      <c r="A37" s="246"/>
      <c r="B37" s="262"/>
      <c r="C37" s="263" t="s">
        <v>452</v>
      </c>
      <c r="D37" s="256" t="s">
        <v>44</v>
      </c>
      <c r="E37" s="257" t="s">
        <v>44</v>
      </c>
      <c r="F37" s="256" t="s">
        <v>44</v>
      </c>
      <c r="G37" s="256" t="s">
        <v>44</v>
      </c>
      <c r="H37" s="256" t="s">
        <v>44</v>
      </c>
      <c r="I37" s="256" t="s">
        <v>44</v>
      </c>
      <c r="J37" s="256" t="s">
        <v>44</v>
      </c>
      <c r="K37" s="256" t="s">
        <v>44</v>
      </c>
      <c r="L37" s="256" t="s">
        <v>44</v>
      </c>
      <c r="M37" s="256" t="s">
        <v>44</v>
      </c>
      <c r="N37" s="256" t="s">
        <v>44</v>
      </c>
      <c r="O37" s="256" t="s">
        <v>44</v>
      </c>
      <c r="P37" s="256" t="s">
        <v>44</v>
      </c>
      <c r="Q37" s="258" t="s">
        <v>44</v>
      </c>
    </row>
    <row r="38" spans="1:17" ht="12" customHeight="1">
      <c r="A38" s="246"/>
      <c r="B38" s="262"/>
      <c r="C38" s="263" t="s">
        <v>453</v>
      </c>
      <c r="D38" s="256" t="s">
        <v>44</v>
      </c>
      <c r="E38" s="257" t="s">
        <v>44</v>
      </c>
      <c r="F38" s="256" t="s">
        <v>44</v>
      </c>
      <c r="G38" s="256" t="s">
        <v>44</v>
      </c>
      <c r="H38" s="256" t="s">
        <v>44</v>
      </c>
      <c r="I38" s="256" t="s">
        <v>44</v>
      </c>
      <c r="J38" s="256" t="s">
        <v>44</v>
      </c>
      <c r="K38" s="256" t="s">
        <v>44</v>
      </c>
      <c r="L38" s="256" t="s">
        <v>44</v>
      </c>
      <c r="M38" s="256" t="s">
        <v>44</v>
      </c>
      <c r="N38" s="256" t="s">
        <v>44</v>
      </c>
      <c r="O38" s="256" t="s">
        <v>44</v>
      </c>
      <c r="P38" s="256" t="s">
        <v>44</v>
      </c>
      <c r="Q38" s="258" t="s">
        <v>44</v>
      </c>
    </row>
    <row r="39" spans="1:17" ht="12" customHeight="1">
      <c r="A39" s="246"/>
      <c r="B39" s="262"/>
      <c r="C39" s="263" t="s">
        <v>454</v>
      </c>
      <c r="D39" s="256" t="s">
        <v>44</v>
      </c>
      <c r="E39" s="257" t="s">
        <v>44</v>
      </c>
      <c r="F39" s="256" t="s">
        <v>44</v>
      </c>
      <c r="G39" s="256" t="s">
        <v>44</v>
      </c>
      <c r="H39" s="256" t="s">
        <v>44</v>
      </c>
      <c r="I39" s="256" t="s">
        <v>44</v>
      </c>
      <c r="J39" s="256" t="s">
        <v>44</v>
      </c>
      <c r="K39" s="256" t="s">
        <v>44</v>
      </c>
      <c r="L39" s="256" t="s">
        <v>44</v>
      </c>
      <c r="M39" s="256" t="s">
        <v>44</v>
      </c>
      <c r="N39" s="256" t="s">
        <v>44</v>
      </c>
      <c r="O39" s="256" t="s">
        <v>44</v>
      </c>
      <c r="P39" s="256" t="s">
        <v>44</v>
      </c>
      <c r="Q39" s="258" t="s">
        <v>44</v>
      </c>
    </row>
    <row r="40" spans="1:17" ht="12" customHeight="1">
      <c r="A40" s="246"/>
      <c r="B40" s="262"/>
      <c r="C40" s="263" t="s">
        <v>455</v>
      </c>
      <c r="D40" s="256">
        <v>2</v>
      </c>
      <c r="E40" s="257" t="s">
        <v>44</v>
      </c>
      <c r="F40" s="256" t="s">
        <v>44</v>
      </c>
      <c r="G40" s="256" t="s">
        <v>44</v>
      </c>
      <c r="H40" s="256" t="s">
        <v>44</v>
      </c>
      <c r="I40" s="256" t="s">
        <v>44</v>
      </c>
      <c r="J40" s="256" t="s">
        <v>44</v>
      </c>
      <c r="K40" s="256" t="s">
        <v>44</v>
      </c>
      <c r="L40" s="256" t="s">
        <v>44</v>
      </c>
      <c r="M40" s="256" t="s">
        <v>44</v>
      </c>
      <c r="N40" s="256" t="s">
        <v>44</v>
      </c>
      <c r="O40" s="256" t="s">
        <v>44</v>
      </c>
      <c r="P40" s="256" t="s">
        <v>44</v>
      </c>
      <c r="Q40" s="258" t="s">
        <v>44</v>
      </c>
    </row>
    <row r="41" spans="1:17" ht="12" customHeight="1">
      <c r="A41" s="246"/>
      <c r="B41" s="262"/>
      <c r="C41" s="263" t="s">
        <v>456</v>
      </c>
      <c r="D41" s="256">
        <v>3</v>
      </c>
      <c r="E41" s="257">
        <v>13</v>
      </c>
      <c r="F41" s="256" t="s">
        <v>44</v>
      </c>
      <c r="G41" s="256" t="s">
        <v>44</v>
      </c>
      <c r="H41" s="256" t="s">
        <v>44</v>
      </c>
      <c r="I41" s="256" t="s">
        <v>44</v>
      </c>
      <c r="J41" s="256">
        <v>11</v>
      </c>
      <c r="K41" s="256">
        <v>1</v>
      </c>
      <c r="L41" s="256" t="s">
        <v>44</v>
      </c>
      <c r="M41" s="256" t="s">
        <v>44</v>
      </c>
      <c r="N41" s="256" t="s">
        <v>44</v>
      </c>
      <c r="O41" s="256" t="s">
        <v>44</v>
      </c>
      <c r="P41" s="256">
        <v>1</v>
      </c>
      <c r="Q41" s="258" t="s">
        <v>44</v>
      </c>
    </row>
    <row r="42" spans="1:17" ht="12" customHeight="1">
      <c r="A42" s="246"/>
      <c r="B42" s="262"/>
      <c r="C42" s="263" t="s">
        <v>457</v>
      </c>
      <c r="D42" s="256" t="s">
        <v>44</v>
      </c>
      <c r="E42" s="257" t="s">
        <v>44</v>
      </c>
      <c r="F42" s="256" t="s">
        <v>44</v>
      </c>
      <c r="G42" s="256" t="s">
        <v>44</v>
      </c>
      <c r="H42" s="256" t="s">
        <v>44</v>
      </c>
      <c r="I42" s="256" t="s">
        <v>44</v>
      </c>
      <c r="J42" s="256" t="s">
        <v>44</v>
      </c>
      <c r="K42" s="256" t="s">
        <v>44</v>
      </c>
      <c r="L42" s="256" t="s">
        <v>44</v>
      </c>
      <c r="M42" s="256" t="s">
        <v>44</v>
      </c>
      <c r="N42" s="256" t="s">
        <v>44</v>
      </c>
      <c r="O42" s="256" t="s">
        <v>44</v>
      </c>
      <c r="P42" s="256" t="s">
        <v>44</v>
      </c>
      <c r="Q42" s="258" t="s">
        <v>44</v>
      </c>
    </row>
    <row r="43" spans="1:17" ht="12" customHeight="1">
      <c r="A43" s="246"/>
      <c r="B43" s="262"/>
      <c r="C43" s="263" t="s">
        <v>458</v>
      </c>
      <c r="D43" s="256" t="s">
        <v>44</v>
      </c>
      <c r="E43" s="257" t="s">
        <v>44</v>
      </c>
      <c r="F43" s="256" t="s">
        <v>44</v>
      </c>
      <c r="G43" s="256" t="s">
        <v>44</v>
      </c>
      <c r="H43" s="256" t="s">
        <v>44</v>
      </c>
      <c r="I43" s="256" t="s">
        <v>44</v>
      </c>
      <c r="J43" s="256" t="s">
        <v>44</v>
      </c>
      <c r="K43" s="256" t="s">
        <v>44</v>
      </c>
      <c r="L43" s="256" t="s">
        <v>44</v>
      </c>
      <c r="M43" s="256" t="s">
        <v>44</v>
      </c>
      <c r="N43" s="256" t="s">
        <v>44</v>
      </c>
      <c r="O43" s="256" t="s">
        <v>44</v>
      </c>
      <c r="P43" s="256" t="s">
        <v>44</v>
      </c>
      <c r="Q43" s="258" t="s">
        <v>44</v>
      </c>
    </row>
    <row r="44" spans="1:17" ht="12" customHeight="1">
      <c r="A44" s="246"/>
      <c r="B44" s="262"/>
      <c r="C44" s="265"/>
      <c r="D44" s="256"/>
      <c r="E44" s="257"/>
      <c r="F44" s="256"/>
      <c r="G44" s="256"/>
      <c r="H44" s="256"/>
      <c r="I44" s="256"/>
      <c r="J44" s="256"/>
      <c r="K44" s="256"/>
      <c r="L44" s="256"/>
      <c r="M44" s="256"/>
      <c r="N44" s="256"/>
      <c r="O44" s="256"/>
      <c r="P44" s="256"/>
      <c r="Q44" s="258"/>
    </row>
    <row r="45" spans="1:17" ht="12" customHeight="1">
      <c r="A45" s="246"/>
      <c r="B45" s="259" t="s">
        <v>459</v>
      </c>
      <c r="C45" s="267" t="s">
        <v>460</v>
      </c>
      <c r="D45" s="257" t="s">
        <v>44</v>
      </c>
      <c r="E45" s="257" t="s">
        <v>44</v>
      </c>
      <c r="F45" s="257" t="s">
        <v>44</v>
      </c>
      <c r="G45" s="257" t="s">
        <v>44</v>
      </c>
      <c r="H45" s="257" t="s">
        <v>44</v>
      </c>
      <c r="I45" s="257" t="s">
        <v>44</v>
      </c>
      <c r="J45" s="257" t="s">
        <v>44</v>
      </c>
      <c r="K45" s="257" t="s">
        <v>44</v>
      </c>
      <c r="L45" s="257" t="s">
        <v>44</v>
      </c>
      <c r="M45" s="257" t="s">
        <v>44</v>
      </c>
      <c r="N45" s="257" t="s">
        <v>44</v>
      </c>
      <c r="O45" s="257" t="s">
        <v>44</v>
      </c>
      <c r="P45" s="257" t="s">
        <v>44</v>
      </c>
      <c r="Q45" s="269" t="s">
        <v>44</v>
      </c>
    </row>
    <row r="46" spans="1:17" ht="12" customHeight="1">
      <c r="A46" s="246"/>
      <c r="B46" s="270"/>
      <c r="C46" s="265"/>
      <c r="D46" s="256"/>
      <c r="E46" s="257"/>
      <c r="F46" s="256"/>
      <c r="G46" s="256"/>
      <c r="H46" s="256"/>
      <c r="I46" s="256"/>
      <c r="J46" s="256"/>
      <c r="K46" s="256"/>
      <c r="L46" s="256"/>
      <c r="M46" s="256"/>
      <c r="N46" s="256"/>
      <c r="O46" s="256"/>
      <c r="P46" s="256"/>
      <c r="Q46" s="258"/>
    </row>
    <row r="47" spans="1:17" ht="12" customHeight="1">
      <c r="A47" s="246"/>
      <c r="B47" s="259" t="s">
        <v>461</v>
      </c>
      <c r="C47" s="267" t="s">
        <v>462</v>
      </c>
      <c r="D47" s="257">
        <v>53</v>
      </c>
      <c r="E47" s="257">
        <v>67</v>
      </c>
      <c r="F47" s="257">
        <v>3</v>
      </c>
      <c r="G47" s="257">
        <v>8</v>
      </c>
      <c r="H47" s="257">
        <v>5</v>
      </c>
      <c r="I47" s="257">
        <v>9</v>
      </c>
      <c r="J47" s="257">
        <v>1</v>
      </c>
      <c r="K47" s="257">
        <v>7</v>
      </c>
      <c r="L47" s="257">
        <v>4</v>
      </c>
      <c r="M47" s="257">
        <v>7</v>
      </c>
      <c r="N47" s="257">
        <v>7</v>
      </c>
      <c r="O47" s="257">
        <v>6</v>
      </c>
      <c r="P47" s="257">
        <v>6</v>
      </c>
      <c r="Q47" s="269">
        <v>4</v>
      </c>
    </row>
    <row r="48" spans="1:17" ht="12" customHeight="1">
      <c r="A48" s="246"/>
      <c r="B48" s="262"/>
      <c r="C48" s="263" t="s">
        <v>463</v>
      </c>
      <c r="D48" s="256" t="s">
        <v>44</v>
      </c>
      <c r="E48" s="257" t="s">
        <v>44</v>
      </c>
      <c r="F48" s="256" t="s">
        <v>44</v>
      </c>
      <c r="G48" s="256" t="s">
        <v>44</v>
      </c>
      <c r="H48" s="256" t="s">
        <v>44</v>
      </c>
      <c r="I48" s="256" t="s">
        <v>44</v>
      </c>
      <c r="J48" s="256" t="s">
        <v>44</v>
      </c>
      <c r="K48" s="256" t="s">
        <v>44</v>
      </c>
      <c r="L48" s="256" t="s">
        <v>44</v>
      </c>
      <c r="M48" s="256" t="s">
        <v>44</v>
      </c>
      <c r="N48" s="256" t="s">
        <v>44</v>
      </c>
      <c r="O48" s="256" t="s">
        <v>44</v>
      </c>
      <c r="P48" s="256" t="s">
        <v>44</v>
      </c>
      <c r="Q48" s="258" t="s">
        <v>44</v>
      </c>
    </row>
    <row r="49" spans="1:17" ht="12" customHeight="1">
      <c r="A49" s="246"/>
      <c r="B49" s="262"/>
      <c r="C49" s="263" t="s">
        <v>464</v>
      </c>
      <c r="D49" s="256">
        <v>53</v>
      </c>
      <c r="E49" s="257">
        <v>67</v>
      </c>
      <c r="F49" s="256">
        <v>3</v>
      </c>
      <c r="G49" s="256">
        <v>8</v>
      </c>
      <c r="H49" s="256">
        <v>5</v>
      </c>
      <c r="I49" s="256">
        <v>9</v>
      </c>
      <c r="J49" s="256">
        <v>1</v>
      </c>
      <c r="K49" s="256">
        <v>7</v>
      </c>
      <c r="L49" s="256">
        <v>4</v>
      </c>
      <c r="M49" s="256">
        <v>7</v>
      </c>
      <c r="N49" s="256">
        <v>7</v>
      </c>
      <c r="O49" s="256">
        <v>6</v>
      </c>
      <c r="P49" s="256">
        <v>6</v>
      </c>
      <c r="Q49" s="258">
        <v>4</v>
      </c>
    </row>
    <row r="50" spans="1:17" ht="12" customHeight="1">
      <c r="A50" s="246"/>
      <c r="B50" s="262"/>
      <c r="C50" s="263" t="s">
        <v>465</v>
      </c>
      <c r="D50" s="256" t="s">
        <v>44</v>
      </c>
      <c r="E50" s="257" t="s">
        <v>44</v>
      </c>
      <c r="F50" s="256" t="s">
        <v>44</v>
      </c>
      <c r="G50" s="256" t="s">
        <v>44</v>
      </c>
      <c r="H50" s="256" t="s">
        <v>44</v>
      </c>
      <c r="I50" s="256" t="s">
        <v>44</v>
      </c>
      <c r="J50" s="256" t="s">
        <v>44</v>
      </c>
      <c r="K50" s="256" t="s">
        <v>44</v>
      </c>
      <c r="L50" s="256" t="s">
        <v>44</v>
      </c>
      <c r="M50" s="256" t="s">
        <v>44</v>
      </c>
      <c r="N50" s="256" t="s">
        <v>44</v>
      </c>
      <c r="O50" s="256" t="s">
        <v>44</v>
      </c>
      <c r="P50" s="256" t="s">
        <v>44</v>
      </c>
      <c r="Q50" s="258" t="s">
        <v>44</v>
      </c>
    </row>
    <row r="51" spans="1:17" ht="12" customHeight="1">
      <c r="A51" s="246"/>
      <c r="B51" s="262"/>
      <c r="C51" s="263" t="s">
        <v>466</v>
      </c>
      <c r="D51" s="256" t="s">
        <v>44</v>
      </c>
      <c r="E51" s="257" t="s">
        <v>44</v>
      </c>
      <c r="F51" s="256" t="s">
        <v>44</v>
      </c>
      <c r="G51" s="256" t="s">
        <v>44</v>
      </c>
      <c r="H51" s="256" t="s">
        <v>44</v>
      </c>
      <c r="I51" s="256" t="s">
        <v>44</v>
      </c>
      <c r="J51" s="256" t="s">
        <v>44</v>
      </c>
      <c r="K51" s="256" t="s">
        <v>44</v>
      </c>
      <c r="L51" s="256" t="s">
        <v>44</v>
      </c>
      <c r="M51" s="256" t="s">
        <v>44</v>
      </c>
      <c r="N51" s="256" t="s">
        <v>44</v>
      </c>
      <c r="O51" s="256" t="s">
        <v>44</v>
      </c>
      <c r="P51" s="256" t="s">
        <v>44</v>
      </c>
      <c r="Q51" s="258" t="s">
        <v>44</v>
      </c>
    </row>
    <row r="52" spans="1:17" ht="12" customHeight="1">
      <c r="A52" s="246"/>
      <c r="B52" s="262"/>
      <c r="C52" s="265"/>
      <c r="D52" s="256"/>
      <c r="E52" s="257"/>
      <c r="F52" s="256"/>
      <c r="G52" s="256"/>
      <c r="H52" s="256"/>
      <c r="I52" s="256"/>
      <c r="J52" s="256"/>
      <c r="K52" s="256"/>
      <c r="L52" s="256"/>
      <c r="M52" s="256"/>
      <c r="N52" s="256"/>
      <c r="O52" s="256"/>
      <c r="P52" s="256"/>
      <c r="Q52" s="258"/>
    </row>
    <row r="53" spans="1:17" ht="12" customHeight="1">
      <c r="A53" s="246"/>
      <c r="B53" s="259" t="s">
        <v>467</v>
      </c>
      <c r="C53" s="267" t="s">
        <v>468</v>
      </c>
      <c r="D53" s="257">
        <v>305</v>
      </c>
      <c r="E53" s="257">
        <v>351</v>
      </c>
      <c r="F53" s="257" t="s">
        <v>44</v>
      </c>
      <c r="G53" s="257" t="s">
        <v>44</v>
      </c>
      <c r="H53" s="257" t="s">
        <v>44</v>
      </c>
      <c r="I53" s="257" t="s">
        <v>44</v>
      </c>
      <c r="J53" s="257" t="s">
        <v>44</v>
      </c>
      <c r="K53" s="257" t="s">
        <v>44</v>
      </c>
      <c r="L53" s="257" t="s">
        <v>44</v>
      </c>
      <c r="M53" s="257" t="s">
        <v>44</v>
      </c>
      <c r="N53" s="257" t="s">
        <v>44</v>
      </c>
      <c r="O53" s="257" t="s">
        <v>44</v>
      </c>
      <c r="P53" s="257" t="s">
        <v>44</v>
      </c>
      <c r="Q53" s="269" t="s">
        <v>44</v>
      </c>
    </row>
    <row r="54" spans="1:17" ht="12" customHeight="1">
      <c r="A54" s="246"/>
      <c r="B54" s="259"/>
      <c r="C54" s="264" t="s">
        <v>469</v>
      </c>
      <c r="D54" s="257" t="s">
        <v>44</v>
      </c>
      <c r="E54" s="256">
        <v>318</v>
      </c>
      <c r="F54" s="256" t="s">
        <v>44</v>
      </c>
      <c r="G54" s="256" t="s">
        <v>44</v>
      </c>
      <c r="H54" s="256" t="s">
        <v>44</v>
      </c>
      <c r="I54" s="256" t="s">
        <v>44</v>
      </c>
      <c r="J54" s="256" t="s">
        <v>44</v>
      </c>
      <c r="K54" s="256" t="s">
        <v>44</v>
      </c>
      <c r="L54" s="256" t="s">
        <v>44</v>
      </c>
      <c r="M54" s="256" t="s">
        <v>44</v>
      </c>
      <c r="N54" s="256" t="s">
        <v>44</v>
      </c>
      <c r="O54" s="256" t="s">
        <v>44</v>
      </c>
      <c r="P54" s="256" t="s">
        <v>44</v>
      </c>
      <c r="Q54" s="258" t="s">
        <v>44</v>
      </c>
    </row>
    <row r="55" spans="1:17" ht="12" customHeight="1">
      <c r="A55" s="246"/>
      <c r="B55" s="270"/>
      <c r="C55" s="265"/>
      <c r="D55" s="256"/>
      <c r="E55" s="257"/>
      <c r="F55" s="256"/>
      <c r="G55" s="256"/>
      <c r="H55" s="256"/>
      <c r="I55" s="256"/>
      <c r="J55" s="256"/>
      <c r="K55" s="256"/>
      <c r="L55" s="256"/>
      <c r="M55" s="256"/>
      <c r="N55" s="256"/>
      <c r="O55" s="256"/>
      <c r="P55" s="256"/>
      <c r="Q55" s="258"/>
    </row>
    <row r="56" spans="1:17" ht="12" customHeight="1">
      <c r="A56" s="246"/>
      <c r="B56" s="271" t="s">
        <v>470</v>
      </c>
      <c r="C56" s="272" t="s">
        <v>471</v>
      </c>
      <c r="D56" s="273">
        <v>930</v>
      </c>
      <c r="E56" s="273">
        <v>353</v>
      </c>
      <c r="F56" s="273">
        <v>126</v>
      </c>
      <c r="G56" s="273" t="s">
        <v>44</v>
      </c>
      <c r="H56" s="273" t="s">
        <v>44</v>
      </c>
      <c r="I56" s="273">
        <v>8</v>
      </c>
      <c r="J56" s="273">
        <v>70</v>
      </c>
      <c r="K56" s="273" t="s">
        <v>44</v>
      </c>
      <c r="L56" s="273">
        <v>7</v>
      </c>
      <c r="M56" s="273">
        <v>30</v>
      </c>
      <c r="N56" s="273">
        <v>31</v>
      </c>
      <c r="O56" s="273">
        <v>8</v>
      </c>
      <c r="P56" s="273" t="s">
        <v>44</v>
      </c>
      <c r="Q56" s="274">
        <v>73</v>
      </c>
    </row>
    <row r="57" ht="12">
      <c r="C57" s="185" t="s">
        <v>472</v>
      </c>
    </row>
    <row r="58" ht="12">
      <c r="C58" s="185" t="s">
        <v>473</v>
      </c>
    </row>
    <row r="59" ht="12">
      <c r="C59" s="185" t="s">
        <v>474</v>
      </c>
    </row>
  </sheetData>
  <mergeCells count="2">
    <mergeCell ref="B3:C3"/>
    <mergeCell ref="B4:C4"/>
  </mergeCells>
  <printOptions/>
  <pageMargins left="0.75" right="0.75" top="1" bottom="1" header="0.512" footer="0.512"/>
  <pageSetup orientation="portrait" paperSize="9"/>
  <drawing r:id="rId1"/>
</worksheet>
</file>

<file path=xl/worksheets/sheet11.xml><?xml version="1.0" encoding="utf-8"?>
<worksheet xmlns="http://schemas.openxmlformats.org/spreadsheetml/2006/main" xmlns:r="http://schemas.openxmlformats.org/officeDocument/2006/relationships">
  <dimension ref="A2:N47"/>
  <sheetViews>
    <sheetView workbookViewId="0" topLeftCell="A1">
      <selection activeCell="A1" sqref="A1"/>
    </sheetView>
  </sheetViews>
  <sheetFormatPr defaultColWidth="9.00390625" defaultRowHeight="13.5"/>
  <cols>
    <col min="1" max="2" width="2.625" style="275" customWidth="1"/>
    <col min="3" max="3" width="15.625" style="275" customWidth="1"/>
    <col min="4" max="4" width="8.625" style="275" customWidth="1"/>
    <col min="5" max="13" width="7.625" style="275" customWidth="1"/>
    <col min="14" max="16384" width="9.00390625" style="275" customWidth="1"/>
  </cols>
  <sheetData>
    <row r="1" ht="12" customHeight="1"/>
    <row r="2" spans="2:12" ht="14.25">
      <c r="B2" s="276" t="s">
        <v>475</v>
      </c>
      <c r="L2" s="277"/>
    </row>
    <row r="3" spans="2:13" ht="11.25" customHeight="1">
      <c r="B3" s="278"/>
      <c r="C3" s="278"/>
      <c r="D3" s="278"/>
      <c r="E3" s="278"/>
      <c r="F3" s="278"/>
      <c r="G3" s="278"/>
      <c r="H3" s="278"/>
      <c r="I3" s="278"/>
      <c r="J3" s="278"/>
      <c r="K3" s="278"/>
      <c r="L3" s="278"/>
      <c r="M3" s="278"/>
    </row>
    <row r="4" spans="1:13" ht="27" customHeight="1">
      <c r="A4" s="279"/>
      <c r="B4" s="280"/>
      <c r="C4" s="281" t="s">
        <v>476</v>
      </c>
      <c r="D4" s="282" t="s">
        <v>259</v>
      </c>
      <c r="E4" s="283" t="s">
        <v>477</v>
      </c>
      <c r="F4" s="282" t="s">
        <v>478</v>
      </c>
      <c r="G4" s="282" t="s">
        <v>204</v>
      </c>
      <c r="H4" s="282" t="s">
        <v>479</v>
      </c>
      <c r="I4" s="282" t="s">
        <v>480</v>
      </c>
      <c r="J4" s="282" t="s">
        <v>481</v>
      </c>
      <c r="K4" s="282" t="s">
        <v>482</v>
      </c>
      <c r="L4" s="282" t="s">
        <v>483</v>
      </c>
      <c r="M4" s="284" t="s">
        <v>484</v>
      </c>
    </row>
    <row r="5" spans="1:13" ht="9" customHeight="1">
      <c r="A5" s="279"/>
      <c r="B5" s="277"/>
      <c r="C5" s="265"/>
      <c r="D5" s="285"/>
      <c r="E5" s="286"/>
      <c r="F5" s="285"/>
      <c r="G5" s="285"/>
      <c r="H5" s="285"/>
      <c r="I5" s="285"/>
      <c r="J5" s="285"/>
      <c r="K5" s="285"/>
      <c r="L5" s="285"/>
      <c r="M5" s="279"/>
    </row>
    <row r="6" spans="1:13" ht="12" customHeight="1">
      <c r="A6" s="279"/>
      <c r="B6" s="597" t="s">
        <v>485</v>
      </c>
      <c r="C6" s="598"/>
      <c r="D6" s="286">
        <v>31</v>
      </c>
      <c r="E6" s="286">
        <v>35</v>
      </c>
      <c r="F6" s="286">
        <v>17</v>
      </c>
      <c r="G6" s="286">
        <v>1</v>
      </c>
      <c r="H6" s="286">
        <v>2</v>
      </c>
      <c r="I6" s="286">
        <v>4</v>
      </c>
      <c r="J6" s="286">
        <v>2</v>
      </c>
      <c r="K6" s="286">
        <v>1</v>
      </c>
      <c r="L6" s="286">
        <v>5</v>
      </c>
      <c r="M6" s="287">
        <v>3</v>
      </c>
    </row>
    <row r="7" spans="1:13" ht="12" customHeight="1">
      <c r="A7" s="279"/>
      <c r="B7" s="277"/>
      <c r="C7" s="263" t="s">
        <v>486</v>
      </c>
      <c r="D7" s="285">
        <v>10</v>
      </c>
      <c r="E7" s="286">
        <v>10</v>
      </c>
      <c r="F7" s="288">
        <v>5</v>
      </c>
      <c r="G7" s="288">
        <v>1</v>
      </c>
      <c r="H7" s="288">
        <v>1</v>
      </c>
      <c r="I7" s="288" t="s">
        <v>44</v>
      </c>
      <c r="J7" s="288">
        <v>2</v>
      </c>
      <c r="K7" s="288">
        <v>1</v>
      </c>
      <c r="L7" s="288" t="s">
        <v>44</v>
      </c>
      <c r="M7" s="264" t="s">
        <v>44</v>
      </c>
    </row>
    <row r="8" spans="1:13" ht="12" customHeight="1">
      <c r="A8" s="279"/>
      <c r="B8" s="277"/>
      <c r="C8" s="264" t="s">
        <v>487</v>
      </c>
      <c r="D8" s="285">
        <v>10</v>
      </c>
      <c r="E8" s="286">
        <v>10</v>
      </c>
      <c r="F8" s="288">
        <v>5</v>
      </c>
      <c r="G8" s="288">
        <v>1</v>
      </c>
      <c r="H8" s="288">
        <v>1</v>
      </c>
      <c r="I8" s="288" t="s">
        <v>44</v>
      </c>
      <c r="J8" s="288">
        <v>2</v>
      </c>
      <c r="K8" s="288">
        <v>1</v>
      </c>
      <c r="L8" s="288" t="s">
        <v>44</v>
      </c>
      <c r="M8" s="264" t="s">
        <v>44</v>
      </c>
    </row>
    <row r="9" spans="1:14" ht="12" customHeight="1">
      <c r="A9" s="279"/>
      <c r="B9" s="277"/>
      <c r="C9" s="263" t="s">
        <v>488</v>
      </c>
      <c r="D9" s="288" t="s">
        <v>44</v>
      </c>
      <c r="E9" s="289" t="s">
        <v>44</v>
      </c>
      <c r="F9" s="288" t="s">
        <v>44</v>
      </c>
      <c r="G9" s="288" t="s">
        <v>44</v>
      </c>
      <c r="H9" s="288" t="s">
        <v>44</v>
      </c>
      <c r="I9" s="288" t="s">
        <v>44</v>
      </c>
      <c r="J9" s="288" t="s">
        <v>44</v>
      </c>
      <c r="K9" s="288" t="s">
        <v>44</v>
      </c>
      <c r="L9" s="288" t="s">
        <v>44</v>
      </c>
      <c r="M9" s="266" t="s">
        <v>44</v>
      </c>
      <c r="N9" s="303"/>
    </row>
    <row r="10" spans="1:14" ht="12" customHeight="1">
      <c r="A10" s="279"/>
      <c r="B10" s="277"/>
      <c r="C10" s="263" t="s">
        <v>489</v>
      </c>
      <c r="D10" s="288" t="s">
        <v>44</v>
      </c>
      <c r="E10" s="289" t="s">
        <v>44</v>
      </c>
      <c r="F10" s="288" t="s">
        <v>44</v>
      </c>
      <c r="G10" s="288" t="s">
        <v>44</v>
      </c>
      <c r="H10" s="288" t="s">
        <v>44</v>
      </c>
      <c r="I10" s="288" t="s">
        <v>44</v>
      </c>
      <c r="J10" s="288" t="s">
        <v>44</v>
      </c>
      <c r="K10" s="288" t="s">
        <v>44</v>
      </c>
      <c r="L10" s="288" t="s">
        <v>44</v>
      </c>
      <c r="M10" s="290" t="s">
        <v>44</v>
      </c>
      <c r="N10" s="303"/>
    </row>
    <row r="11" spans="1:14" ht="12" customHeight="1">
      <c r="A11" s="279"/>
      <c r="B11" s="277"/>
      <c r="C11" s="291" t="s">
        <v>437</v>
      </c>
      <c r="D11" s="288">
        <v>21</v>
      </c>
      <c r="E11" s="286">
        <v>25</v>
      </c>
      <c r="F11" s="288">
        <v>12</v>
      </c>
      <c r="G11" s="288" t="s">
        <v>44</v>
      </c>
      <c r="H11" s="288">
        <v>1</v>
      </c>
      <c r="I11" s="288">
        <v>4</v>
      </c>
      <c r="J11" s="288" t="s">
        <v>44</v>
      </c>
      <c r="K11" s="288" t="s">
        <v>44</v>
      </c>
      <c r="L11" s="288">
        <v>5</v>
      </c>
      <c r="M11" s="266">
        <v>3</v>
      </c>
      <c r="N11" s="303"/>
    </row>
    <row r="12" spans="1:14" ht="12" customHeight="1">
      <c r="A12" s="279"/>
      <c r="B12" s="277"/>
      <c r="C12" s="263" t="s">
        <v>490</v>
      </c>
      <c r="D12" s="288" t="s">
        <v>44</v>
      </c>
      <c r="E12" s="289" t="s">
        <v>44</v>
      </c>
      <c r="F12" s="288" t="s">
        <v>44</v>
      </c>
      <c r="G12" s="288" t="s">
        <v>44</v>
      </c>
      <c r="H12" s="288" t="s">
        <v>44</v>
      </c>
      <c r="I12" s="288" t="s">
        <v>44</v>
      </c>
      <c r="J12" s="288" t="s">
        <v>44</v>
      </c>
      <c r="K12" s="288" t="s">
        <v>44</v>
      </c>
      <c r="L12" s="288" t="s">
        <v>44</v>
      </c>
      <c r="M12" s="266" t="s">
        <v>44</v>
      </c>
      <c r="N12" s="303"/>
    </row>
    <row r="13" spans="1:14" ht="12" customHeight="1">
      <c r="A13" s="279"/>
      <c r="B13" s="262"/>
      <c r="C13" s="292" t="s">
        <v>491</v>
      </c>
      <c r="D13" s="288">
        <v>2</v>
      </c>
      <c r="E13" s="289" t="s">
        <v>44</v>
      </c>
      <c r="F13" s="288" t="s">
        <v>44</v>
      </c>
      <c r="G13" s="288" t="s">
        <v>44</v>
      </c>
      <c r="H13" s="288" t="s">
        <v>44</v>
      </c>
      <c r="I13" s="288" t="s">
        <v>44</v>
      </c>
      <c r="J13" s="288" t="s">
        <v>44</v>
      </c>
      <c r="K13" s="288" t="s">
        <v>44</v>
      </c>
      <c r="L13" s="288" t="s">
        <v>44</v>
      </c>
      <c r="M13" s="266" t="s">
        <v>44</v>
      </c>
      <c r="N13" s="303"/>
    </row>
    <row r="14" spans="1:14" ht="12" customHeight="1">
      <c r="A14" s="279"/>
      <c r="B14" s="277"/>
      <c r="C14" s="292" t="s">
        <v>492</v>
      </c>
      <c r="D14" s="288">
        <v>1</v>
      </c>
      <c r="E14" s="289" t="s">
        <v>44</v>
      </c>
      <c r="F14" s="288" t="s">
        <v>44</v>
      </c>
      <c r="G14" s="288" t="s">
        <v>44</v>
      </c>
      <c r="H14" s="288" t="s">
        <v>44</v>
      </c>
      <c r="I14" s="288" t="s">
        <v>44</v>
      </c>
      <c r="J14" s="288" t="s">
        <v>44</v>
      </c>
      <c r="K14" s="288" t="s">
        <v>44</v>
      </c>
      <c r="L14" s="288" t="s">
        <v>44</v>
      </c>
      <c r="M14" s="290" t="s">
        <v>44</v>
      </c>
      <c r="N14" s="303"/>
    </row>
    <row r="15" spans="1:14" ht="12" customHeight="1">
      <c r="A15" s="279"/>
      <c r="B15" s="262"/>
      <c r="C15" s="292" t="s">
        <v>493</v>
      </c>
      <c r="D15" s="288" t="s">
        <v>44</v>
      </c>
      <c r="E15" s="289" t="s">
        <v>44</v>
      </c>
      <c r="F15" s="288" t="s">
        <v>44</v>
      </c>
      <c r="G15" s="288" t="s">
        <v>44</v>
      </c>
      <c r="H15" s="288" t="s">
        <v>44</v>
      </c>
      <c r="I15" s="288" t="s">
        <v>44</v>
      </c>
      <c r="J15" s="288" t="s">
        <v>44</v>
      </c>
      <c r="K15" s="288" t="s">
        <v>44</v>
      </c>
      <c r="L15" s="288" t="s">
        <v>44</v>
      </c>
      <c r="M15" s="266" t="s">
        <v>44</v>
      </c>
      <c r="N15" s="303"/>
    </row>
    <row r="16" spans="1:14" ht="9" customHeight="1">
      <c r="A16" s="279"/>
      <c r="B16" s="277"/>
      <c r="C16" s="265"/>
      <c r="D16" s="286"/>
      <c r="E16" s="286"/>
      <c r="F16" s="288"/>
      <c r="G16" s="285"/>
      <c r="H16" s="288"/>
      <c r="I16" s="285"/>
      <c r="J16" s="285"/>
      <c r="K16" s="285"/>
      <c r="L16" s="285"/>
      <c r="M16" s="277"/>
      <c r="N16" s="303"/>
    </row>
    <row r="17" spans="1:14" ht="12" customHeight="1">
      <c r="A17" s="279"/>
      <c r="B17" s="597" t="s">
        <v>494</v>
      </c>
      <c r="C17" s="598"/>
      <c r="D17" s="286">
        <v>6</v>
      </c>
      <c r="E17" s="286">
        <v>13</v>
      </c>
      <c r="F17" s="289">
        <v>1</v>
      </c>
      <c r="G17" s="289">
        <v>2</v>
      </c>
      <c r="H17" s="289">
        <v>1</v>
      </c>
      <c r="I17" s="289">
        <v>1</v>
      </c>
      <c r="J17" s="289">
        <v>1</v>
      </c>
      <c r="K17" s="289">
        <v>4</v>
      </c>
      <c r="L17" s="289">
        <v>3</v>
      </c>
      <c r="M17" s="301" t="s">
        <v>44</v>
      </c>
      <c r="N17" s="303"/>
    </row>
    <row r="18" spans="1:14" ht="12" customHeight="1">
      <c r="A18" s="279"/>
      <c r="B18" s="277"/>
      <c r="C18" s="263" t="s">
        <v>495</v>
      </c>
      <c r="D18" s="288" t="s">
        <v>44</v>
      </c>
      <c r="E18" s="289" t="s">
        <v>44</v>
      </c>
      <c r="F18" s="288" t="s">
        <v>44</v>
      </c>
      <c r="G18" s="288" t="s">
        <v>44</v>
      </c>
      <c r="H18" s="288" t="s">
        <v>44</v>
      </c>
      <c r="I18" s="288" t="s">
        <v>44</v>
      </c>
      <c r="J18" s="288" t="s">
        <v>44</v>
      </c>
      <c r="K18" s="288" t="s">
        <v>44</v>
      </c>
      <c r="L18" s="288" t="s">
        <v>44</v>
      </c>
      <c r="M18" s="266" t="s">
        <v>44</v>
      </c>
      <c r="N18" s="303"/>
    </row>
    <row r="19" spans="1:14" ht="12" customHeight="1">
      <c r="A19" s="279"/>
      <c r="B19" s="277"/>
      <c r="C19" s="263" t="s">
        <v>496</v>
      </c>
      <c r="D19" s="288">
        <v>1</v>
      </c>
      <c r="E19" s="289" t="s">
        <v>44</v>
      </c>
      <c r="F19" s="288" t="s">
        <v>44</v>
      </c>
      <c r="G19" s="288" t="s">
        <v>44</v>
      </c>
      <c r="H19" s="288" t="s">
        <v>44</v>
      </c>
      <c r="I19" s="288" t="s">
        <v>44</v>
      </c>
      <c r="J19" s="288" t="s">
        <v>44</v>
      </c>
      <c r="K19" s="288" t="s">
        <v>44</v>
      </c>
      <c r="L19" s="288" t="s">
        <v>44</v>
      </c>
      <c r="M19" s="266" t="s">
        <v>44</v>
      </c>
      <c r="N19" s="303"/>
    </row>
    <row r="20" spans="1:14" ht="12" customHeight="1">
      <c r="A20" s="279"/>
      <c r="B20" s="277"/>
      <c r="C20" s="263" t="s">
        <v>497</v>
      </c>
      <c r="D20" s="288" t="s">
        <v>44</v>
      </c>
      <c r="E20" s="289" t="s">
        <v>44</v>
      </c>
      <c r="F20" s="288" t="s">
        <v>44</v>
      </c>
      <c r="G20" s="288" t="s">
        <v>44</v>
      </c>
      <c r="H20" s="288" t="s">
        <v>44</v>
      </c>
      <c r="I20" s="288" t="s">
        <v>44</v>
      </c>
      <c r="J20" s="288" t="s">
        <v>44</v>
      </c>
      <c r="K20" s="288" t="s">
        <v>44</v>
      </c>
      <c r="L20" s="288" t="s">
        <v>44</v>
      </c>
      <c r="M20" s="266" t="s">
        <v>44</v>
      </c>
      <c r="N20" s="303"/>
    </row>
    <row r="21" spans="1:14" ht="12" customHeight="1">
      <c r="A21" s="279"/>
      <c r="B21" s="277"/>
      <c r="C21" s="263" t="s">
        <v>498</v>
      </c>
      <c r="D21" s="288" t="s">
        <v>44</v>
      </c>
      <c r="E21" s="289" t="s">
        <v>44</v>
      </c>
      <c r="F21" s="288" t="s">
        <v>44</v>
      </c>
      <c r="G21" s="288" t="s">
        <v>44</v>
      </c>
      <c r="H21" s="288" t="s">
        <v>44</v>
      </c>
      <c r="I21" s="288" t="s">
        <v>44</v>
      </c>
      <c r="J21" s="288" t="s">
        <v>44</v>
      </c>
      <c r="K21" s="288" t="s">
        <v>44</v>
      </c>
      <c r="L21" s="288" t="s">
        <v>44</v>
      </c>
      <c r="M21" s="266" t="s">
        <v>44</v>
      </c>
      <c r="N21" s="303"/>
    </row>
    <row r="22" spans="1:14" ht="12" customHeight="1">
      <c r="A22" s="279"/>
      <c r="B22" s="277"/>
      <c r="C22" s="263" t="s">
        <v>499</v>
      </c>
      <c r="D22" s="288">
        <v>2</v>
      </c>
      <c r="E22" s="289" t="s">
        <v>44</v>
      </c>
      <c r="F22" s="288" t="s">
        <v>44</v>
      </c>
      <c r="G22" s="288" t="s">
        <v>44</v>
      </c>
      <c r="H22" s="288" t="s">
        <v>44</v>
      </c>
      <c r="I22" s="288" t="s">
        <v>44</v>
      </c>
      <c r="J22" s="288" t="s">
        <v>44</v>
      </c>
      <c r="K22" s="288" t="s">
        <v>44</v>
      </c>
      <c r="L22" s="288" t="s">
        <v>44</v>
      </c>
      <c r="M22" s="266" t="s">
        <v>44</v>
      </c>
      <c r="N22" s="303"/>
    </row>
    <row r="23" spans="1:14" ht="12" customHeight="1">
      <c r="A23" s="279"/>
      <c r="B23" s="277"/>
      <c r="C23" s="263" t="s">
        <v>500</v>
      </c>
      <c r="D23" s="285">
        <v>3</v>
      </c>
      <c r="E23" s="286">
        <v>13</v>
      </c>
      <c r="F23" s="288">
        <v>1</v>
      </c>
      <c r="G23" s="288">
        <v>2</v>
      </c>
      <c r="H23" s="288">
        <v>1</v>
      </c>
      <c r="I23" s="288">
        <v>1</v>
      </c>
      <c r="J23" s="288">
        <v>1</v>
      </c>
      <c r="K23" s="285">
        <v>4</v>
      </c>
      <c r="L23" s="285">
        <v>3</v>
      </c>
      <c r="M23" s="266" t="s">
        <v>44</v>
      </c>
      <c r="N23" s="303"/>
    </row>
    <row r="24" spans="1:14" ht="12" customHeight="1">
      <c r="A24" s="279"/>
      <c r="B24" s="277"/>
      <c r="C24" s="263" t="s">
        <v>490</v>
      </c>
      <c r="D24" s="288" t="s">
        <v>44</v>
      </c>
      <c r="E24" s="289" t="s">
        <v>44</v>
      </c>
      <c r="F24" s="288" t="s">
        <v>44</v>
      </c>
      <c r="G24" s="288" t="s">
        <v>44</v>
      </c>
      <c r="H24" s="288" t="s">
        <v>44</v>
      </c>
      <c r="I24" s="288" t="s">
        <v>44</v>
      </c>
      <c r="J24" s="288" t="s">
        <v>44</v>
      </c>
      <c r="K24" s="288" t="s">
        <v>44</v>
      </c>
      <c r="L24" s="288" t="s">
        <v>44</v>
      </c>
      <c r="M24" s="266" t="s">
        <v>44</v>
      </c>
      <c r="N24" s="303"/>
    </row>
    <row r="25" spans="1:14" ht="9" customHeight="1">
      <c r="A25" s="279"/>
      <c r="B25" s="277"/>
      <c r="C25" s="265"/>
      <c r="D25" s="286"/>
      <c r="E25" s="286"/>
      <c r="F25" s="285"/>
      <c r="G25" s="288"/>
      <c r="H25" s="288"/>
      <c r="I25" s="285"/>
      <c r="J25" s="285"/>
      <c r="K25" s="285"/>
      <c r="L25" s="285"/>
      <c r="M25" s="277"/>
      <c r="N25" s="303"/>
    </row>
    <row r="26" spans="1:14" ht="12" customHeight="1">
      <c r="A26" s="279"/>
      <c r="B26" s="597" t="s">
        <v>501</v>
      </c>
      <c r="C26" s="598"/>
      <c r="D26" s="286">
        <v>53</v>
      </c>
      <c r="E26" s="286">
        <v>67</v>
      </c>
      <c r="F26" s="286">
        <v>65</v>
      </c>
      <c r="G26" s="289" t="s">
        <v>44</v>
      </c>
      <c r="H26" s="289" t="s">
        <v>44</v>
      </c>
      <c r="I26" s="289" t="s">
        <v>44</v>
      </c>
      <c r="J26" s="289" t="s">
        <v>44</v>
      </c>
      <c r="K26" s="289" t="s">
        <v>44</v>
      </c>
      <c r="L26" s="289" t="s">
        <v>44</v>
      </c>
      <c r="M26" s="293">
        <v>2</v>
      </c>
      <c r="N26" s="303"/>
    </row>
    <row r="27" spans="1:14" ht="12" customHeight="1">
      <c r="A27" s="279"/>
      <c r="B27" s="277"/>
      <c r="C27" s="263" t="s">
        <v>502</v>
      </c>
      <c r="D27" s="288" t="s">
        <v>44</v>
      </c>
      <c r="E27" s="289" t="s">
        <v>44</v>
      </c>
      <c r="F27" s="288" t="s">
        <v>44</v>
      </c>
      <c r="G27" s="288" t="s">
        <v>44</v>
      </c>
      <c r="H27" s="288" t="s">
        <v>44</v>
      </c>
      <c r="I27" s="288" t="s">
        <v>44</v>
      </c>
      <c r="J27" s="288" t="s">
        <v>44</v>
      </c>
      <c r="K27" s="288" t="s">
        <v>44</v>
      </c>
      <c r="L27" s="288" t="s">
        <v>44</v>
      </c>
      <c r="M27" s="290" t="s">
        <v>44</v>
      </c>
      <c r="N27" s="303"/>
    </row>
    <row r="28" spans="1:14" ht="12" customHeight="1">
      <c r="A28" s="279"/>
      <c r="B28" s="277"/>
      <c r="C28" s="263" t="s">
        <v>503</v>
      </c>
      <c r="D28" s="285">
        <v>53</v>
      </c>
      <c r="E28" s="286">
        <v>67</v>
      </c>
      <c r="F28" s="285">
        <v>65</v>
      </c>
      <c r="G28" s="288" t="s">
        <v>44</v>
      </c>
      <c r="H28" s="288" t="s">
        <v>44</v>
      </c>
      <c r="I28" s="288" t="s">
        <v>44</v>
      </c>
      <c r="J28" s="288" t="s">
        <v>44</v>
      </c>
      <c r="K28" s="288" t="s">
        <v>44</v>
      </c>
      <c r="L28" s="288" t="s">
        <v>44</v>
      </c>
      <c r="M28" s="290">
        <v>2</v>
      </c>
      <c r="N28" s="303"/>
    </row>
    <row r="29" spans="1:14" ht="12" customHeight="1">
      <c r="A29" s="279"/>
      <c r="B29" s="277"/>
      <c r="C29" s="263" t="s">
        <v>504</v>
      </c>
      <c r="D29" s="288" t="s">
        <v>44</v>
      </c>
      <c r="E29" s="289" t="s">
        <v>44</v>
      </c>
      <c r="F29" s="288" t="s">
        <v>44</v>
      </c>
      <c r="G29" s="288" t="s">
        <v>44</v>
      </c>
      <c r="H29" s="288" t="s">
        <v>44</v>
      </c>
      <c r="I29" s="288" t="s">
        <v>44</v>
      </c>
      <c r="J29" s="288" t="s">
        <v>44</v>
      </c>
      <c r="K29" s="288" t="s">
        <v>44</v>
      </c>
      <c r="L29" s="288" t="s">
        <v>44</v>
      </c>
      <c r="M29" s="290" t="s">
        <v>44</v>
      </c>
      <c r="N29" s="303"/>
    </row>
    <row r="30" spans="1:14" ht="9" customHeight="1">
      <c r="A30" s="279"/>
      <c r="B30" s="277"/>
      <c r="C30" s="265"/>
      <c r="D30" s="286"/>
      <c r="E30" s="286"/>
      <c r="F30" s="285"/>
      <c r="G30" s="285"/>
      <c r="H30" s="285"/>
      <c r="I30" s="285"/>
      <c r="J30" s="285"/>
      <c r="K30" s="285"/>
      <c r="L30" s="285"/>
      <c r="M30" s="277"/>
      <c r="N30" s="303"/>
    </row>
    <row r="31" spans="1:14" ht="12" customHeight="1">
      <c r="A31" s="279"/>
      <c r="B31" s="597" t="s">
        <v>362</v>
      </c>
      <c r="C31" s="598"/>
      <c r="D31" s="286">
        <v>305</v>
      </c>
      <c r="E31" s="286">
        <v>351</v>
      </c>
      <c r="F31" s="286">
        <v>118</v>
      </c>
      <c r="G31" s="286">
        <v>31</v>
      </c>
      <c r="H31" s="286">
        <v>28</v>
      </c>
      <c r="I31" s="286">
        <v>23</v>
      </c>
      <c r="J31" s="286">
        <v>39</v>
      </c>
      <c r="K31" s="286">
        <v>10</v>
      </c>
      <c r="L31" s="286">
        <v>54</v>
      </c>
      <c r="M31" s="302">
        <v>48</v>
      </c>
      <c r="N31" s="303"/>
    </row>
    <row r="32" spans="1:13" ht="12" customHeight="1">
      <c r="A32" s="279"/>
      <c r="B32" s="277"/>
      <c r="C32" s="295" t="s">
        <v>505</v>
      </c>
      <c r="D32" s="286">
        <v>283</v>
      </c>
      <c r="E32" s="286">
        <v>283</v>
      </c>
      <c r="F32" s="285">
        <v>101</v>
      </c>
      <c r="G32" s="285">
        <v>27</v>
      </c>
      <c r="H32" s="285">
        <v>20</v>
      </c>
      <c r="I32" s="285">
        <v>16</v>
      </c>
      <c r="J32" s="285">
        <v>31</v>
      </c>
      <c r="K32" s="285">
        <v>8</v>
      </c>
      <c r="L32" s="285">
        <v>43</v>
      </c>
      <c r="M32" s="279">
        <v>37</v>
      </c>
    </row>
    <row r="33" spans="1:13" ht="12" customHeight="1">
      <c r="A33" s="279"/>
      <c r="B33" s="277"/>
      <c r="C33" s="291" t="s">
        <v>506</v>
      </c>
      <c r="D33" s="289"/>
      <c r="E33" s="286">
        <v>250</v>
      </c>
      <c r="F33" s="285">
        <v>90</v>
      </c>
      <c r="G33" s="285">
        <v>25</v>
      </c>
      <c r="H33" s="285">
        <v>16</v>
      </c>
      <c r="I33" s="285">
        <v>13</v>
      </c>
      <c r="J33" s="285">
        <v>30</v>
      </c>
      <c r="K33" s="285">
        <v>5</v>
      </c>
      <c r="L33" s="285">
        <v>38</v>
      </c>
      <c r="M33" s="279">
        <v>33</v>
      </c>
    </row>
    <row r="34" spans="1:13" ht="12" customHeight="1">
      <c r="A34" s="279"/>
      <c r="B34" s="277"/>
      <c r="C34" s="263" t="s">
        <v>490</v>
      </c>
      <c r="D34" s="286">
        <v>22</v>
      </c>
      <c r="E34" s="286">
        <v>68</v>
      </c>
      <c r="F34" s="285">
        <v>17</v>
      </c>
      <c r="G34" s="288">
        <v>4</v>
      </c>
      <c r="H34" s="288">
        <v>8</v>
      </c>
      <c r="I34" s="285">
        <v>7</v>
      </c>
      <c r="J34" s="285">
        <v>8</v>
      </c>
      <c r="K34" s="288">
        <v>2</v>
      </c>
      <c r="L34" s="285">
        <v>11</v>
      </c>
      <c r="M34" s="279">
        <v>11</v>
      </c>
    </row>
    <row r="35" spans="1:13" s="296" customFormat="1" ht="9" customHeight="1">
      <c r="A35" s="294"/>
      <c r="B35" s="277"/>
      <c r="C35" s="265"/>
      <c r="D35" s="286"/>
      <c r="E35" s="286"/>
      <c r="F35" s="285"/>
      <c r="G35" s="285"/>
      <c r="H35" s="285"/>
      <c r="I35" s="285"/>
      <c r="J35" s="285"/>
      <c r="K35" s="285"/>
      <c r="L35" s="285"/>
      <c r="M35" s="279"/>
    </row>
    <row r="36" spans="1:13" ht="12" customHeight="1">
      <c r="A36" s="294"/>
      <c r="B36" s="595" t="s">
        <v>507</v>
      </c>
      <c r="C36" s="596"/>
      <c r="D36" s="297">
        <v>930</v>
      </c>
      <c r="E36" s="297">
        <v>353</v>
      </c>
      <c r="F36" s="297">
        <v>191</v>
      </c>
      <c r="G36" s="298">
        <v>3</v>
      </c>
      <c r="H36" s="298">
        <v>12</v>
      </c>
      <c r="I36" s="298">
        <v>6</v>
      </c>
      <c r="J36" s="299" t="s">
        <v>44</v>
      </c>
      <c r="K36" s="297">
        <v>96</v>
      </c>
      <c r="L36" s="298">
        <v>4</v>
      </c>
      <c r="M36" s="300">
        <v>41</v>
      </c>
    </row>
    <row r="37" ht="12">
      <c r="C37" s="275" t="s">
        <v>508</v>
      </c>
    </row>
    <row r="38" ht="12">
      <c r="C38" s="275" t="s">
        <v>509</v>
      </c>
    </row>
    <row r="39" ht="12">
      <c r="C39" s="275" t="s">
        <v>510</v>
      </c>
    </row>
    <row r="44" ht="12">
      <c r="H44" s="290"/>
    </row>
    <row r="45" ht="12">
      <c r="H45" s="290"/>
    </row>
    <row r="46" ht="12">
      <c r="H46" s="290"/>
    </row>
    <row r="47" ht="12">
      <c r="H47" s="290"/>
    </row>
  </sheetData>
  <mergeCells count="5">
    <mergeCell ref="B36:C36"/>
    <mergeCell ref="B6:C6"/>
    <mergeCell ref="B17:C17"/>
    <mergeCell ref="B26:C26"/>
    <mergeCell ref="B31:C31"/>
  </mergeCells>
  <printOptions/>
  <pageMargins left="0.75" right="0.75" top="1" bottom="1" header="0.512" footer="0.512"/>
  <pageSetup orientation="portrait" paperSize="9"/>
  <drawing r:id="rId1"/>
</worksheet>
</file>

<file path=xl/worksheets/sheet12.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9.00390625" defaultRowHeight="13.5"/>
  <cols>
    <col min="1" max="1" width="2.625" style="275" customWidth="1"/>
    <col min="2" max="2" width="3.625" style="275" customWidth="1"/>
    <col min="3" max="3" width="18.125" style="275" customWidth="1"/>
    <col min="4" max="7" width="15.625" style="275" customWidth="1"/>
    <col min="8" max="8" width="8.75390625" style="275" customWidth="1"/>
    <col min="9" max="16384" width="9.00390625" style="275" customWidth="1"/>
  </cols>
  <sheetData>
    <row r="2" spans="2:8" ht="14.25">
      <c r="B2" s="304" t="s">
        <v>511</v>
      </c>
      <c r="H2" s="305"/>
    </row>
    <row r="3" spans="2:7" ht="12">
      <c r="B3" s="278"/>
      <c r="C3" s="278"/>
      <c r="D3" s="278"/>
      <c r="E3" s="278"/>
      <c r="F3" s="278"/>
      <c r="G3" s="278"/>
    </row>
    <row r="4" spans="1:7" ht="13.5" customHeight="1">
      <c r="A4" s="279"/>
      <c r="B4" s="603" t="s">
        <v>512</v>
      </c>
      <c r="C4" s="604"/>
      <c r="D4" s="306" t="s">
        <v>513</v>
      </c>
      <c r="E4" s="307"/>
      <c r="F4" s="306" t="s">
        <v>514</v>
      </c>
      <c r="G4" s="308"/>
    </row>
    <row r="5" spans="1:7" ht="12">
      <c r="A5" s="279"/>
      <c r="B5" s="605"/>
      <c r="C5" s="606"/>
      <c r="D5" s="309" t="s">
        <v>259</v>
      </c>
      <c r="E5" s="310" t="s">
        <v>260</v>
      </c>
      <c r="F5" s="311" t="s">
        <v>259</v>
      </c>
      <c r="G5" s="310" t="s">
        <v>260</v>
      </c>
    </row>
    <row r="6" spans="1:7" ht="12">
      <c r="A6" s="279"/>
      <c r="B6" s="277"/>
      <c r="C6" s="265"/>
      <c r="D6" s="285"/>
      <c r="E6" s="279"/>
      <c r="F6" s="312"/>
      <c r="G6" s="279"/>
    </row>
    <row r="7" spans="1:7" ht="12">
      <c r="A7" s="279"/>
      <c r="B7" s="599" t="s">
        <v>485</v>
      </c>
      <c r="C7" s="600"/>
      <c r="D7" s="286">
        <v>31</v>
      </c>
      <c r="E7" s="294">
        <v>35</v>
      </c>
      <c r="F7" s="313">
        <v>2.5</v>
      </c>
      <c r="G7" s="314">
        <v>2.8</v>
      </c>
    </row>
    <row r="8" spans="1:7" ht="12">
      <c r="A8" s="279"/>
      <c r="B8" s="277"/>
      <c r="C8" s="263" t="s">
        <v>486</v>
      </c>
      <c r="D8" s="285">
        <v>10</v>
      </c>
      <c r="E8" s="279">
        <v>10</v>
      </c>
      <c r="F8" s="315">
        <v>0.8</v>
      </c>
      <c r="G8" s="316">
        <v>0.8</v>
      </c>
    </row>
    <row r="9" spans="1:7" ht="12">
      <c r="A9" s="279"/>
      <c r="B9" s="277"/>
      <c r="C9" s="264" t="s">
        <v>487</v>
      </c>
      <c r="D9" s="285">
        <v>10</v>
      </c>
      <c r="E9" s="279">
        <v>10</v>
      </c>
      <c r="F9" s="317" t="s">
        <v>44</v>
      </c>
      <c r="G9" s="318">
        <v>0.8</v>
      </c>
    </row>
    <row r="10" spans="1:7" ht="12">
      <c r="A10" s="279"/>
      <c r="B10" s="277"/>
      <c r="C10" s="263" t="s">
        <v>488</v>
      </c>
      <c r="D10" s="288" t="s">
        <v>44</v>
      </c>
      <c r="E10" s="264" t="s">
        <v>44</v>
      </c>
      <c r="F10" s="317" t="s">
        <v>44</v>
      </c>
      <c r="G10" s="318" t="s">
        <v>44</v>
      </c>
    </row>
    <row r="11" spans="1:7" ht="12">
      <c r="A11" s="279"/>
      <c r="B11" s="277"/>
      <c r="C11" s="263" t="s">
        <v>489</v>
      </c>
      <c r="D11" s="288" t="s">
        <v>44</v>
      </c>
      <c r="E11" s="264" t="s">
        <v>44</v>
      </c>
      <c r="F11" s="317" t="s">
        <v>44</v>
      </c>
      <c r="G11" s="318" t="s">
        <v>44</v>
      </c>
    </row>
    <row r="12" spans="1:7" ht="12">
      <c r="A12" s="279"/>
      <c r="B12" s="277"/>
      <c r="C12" s="263" t="s">
        <v>490</v>
      </c>
      <c r="D12" s="288">
        <v>21</v>
      </c>
      <c r="E12" s="264">
        <v>25</v>
      </c>
      <c r="F12" s="317">
        <v>1.7</v>
      </c>
      <c r="G12" s="318">
        <v>2</v>
      </c>
    </row>
    <row r="13" spans="1:7" ht="12">
      <c r="A13" s="279"/>
      <c r="B13" s="262"/>
      <c r="C13" s="264" t="s">
        <v>515</v>
      </c>
      <c r="D13" s="288">
        <v>2</v>
      </c>
      <c r="E13" s="264" t="s">
        <v>44</v>
      </c>
      <c r="F13" s="317" t="s">
        <v>44</v>
      </c>
      <c r="G13" s="318" t="s">
        <v>44</v>
      </c>
    </row>
    <row r="14" spans="1:7" ht="12">
      <c r="A14" s="279"/>
      <c r="B14" s="277"/>
      <c r="C14" s="264" t="s">
        <v>516</v>
      </c>
      <c r="D14" s="288">
        <v>1</v>
      </c>
      <c r="E14" s="264" t="s">
        <v>44</v>
      </c>
      <c r="F14" s="317" t="s">
        <v>44</v>
      </c>
      <c r="G14" s="318" t="s">
        <v>44</v>
      </c>
    </row>
    <row r="15" spans="1:7" ht="12">
      <c r="A15" s="279"/>
      <c r="B15" s="262"/>
      <c r="C15" s="264" t="s">
        <v>517</v>
      </c>
      <c r="D15" s="288" t="s">
        <v>44</v>
      </c>
      <c r="E15" s="264" t="s">
        <v>44</v>
      </c>
      <c r="F15" s="317" t="s">
        <v>44</v>
      </c>
      <c r="G15" s="318" t="s">
        <v>44</v>
      </c>
    </row>
    <row r="16" spans="1:7" ht="12">
      <c r="A16" s="279"/>
      <c r="B16" s="277"/>
      <c r="C16" s="265"/>
      <c r="D16" s="285"/>
      <c r="E16" s="279"/>
      <c r="F16" s="315"/>
      <c r="G16" s="316"/>
    </row>
    <row r="17" spans="1:7" ht="12">
      <c r="A17" s="279"/>
      <c r="B17" s="599" t="s">
        <v>494</v>
      </c>
      <c r="C17" s="600"/>
      <c r="D17" s="286">
        <v>6</v>
      </c>
      <c r="E17" s="294">
        <v>13</v>
      </c>
      <c r="F17" s="313">
        <v>0.5</v>
      </c>
      <c r="G17" s="314">
        <v>1</v>
      </c>
    </row>
    <row r="18" spans="1:7" ht="12">
      <c r="A18" s="279"/>
      <c r="B18" s="277"/>
      <c r="C18" s="263" t="s">
        <v>495</v>
      </c>
      <c r="D18" s="288" t="s">
        <v>44</v>
      </c>
      <c r="E18" s="264" t="s">
        <v>44</v>
      </c>
      <c r="F18" s="317" t="s">
        <v>44</v>
      </c>
      <c r="G18" s="318" t="s">
        <v>44</v>
      </c>
    </row>
    <row r="19" spans="1:7" ht="12">
      <c r="A19" s="279"/>
      <c r="B19" s="277"/>
      <c r="C19" s="263" t="s">
        <v>496</v>
      </c>
      <c r="D19" s="288">
        <v>1</v>
      </c>
      <c r="E19" s="264" t="s">
        <v>44</v>
      </c>
      <c r="F19" s="317">
        <v>0.1</v>
      </c>
      <c r="G19" s="318" t="s">
        <v>44</v>
      </c>
    </row>
    <row r="20" spans="1:7" ht="12">
      <c r="A20" s="279"/>
      <c r="B20" s="277"/>
      <c r="C20" s="263" t="s">
        <v>497</v>
      </c>
      <c r="D20" s="288" t="s">
        <v>44</v>
      </c>
      <c r="E20" s="264" t="s">
        <v>44</v>
      </c>
      <c r="F20" s="317" t="s">
        <v>44</v>
      </c>
      <c r="G20" s="318" t="s">
        <v>44</v>
      </c>
    </row>
    <row r="21" spans="1:7" ht="12">
      <c r="A21" s="279"/>
      <c r="B21" s="277"/>
      <c r="C21" s="263" t="s">
        <v>498</v>
      </c>
      <c r="D21" s="288" t="s">
        <v>44</v>
      </c>
      <c r="E21" s="264" t="s">
        <v>44</v>
      </c>
      <c r="F21" s="317" t="s">
        <v>44</v>
      </c>
      <c r="G21" s="318" t="s">
        <v>44</v>
      </c>
    </row>
    <row r="22" spans="1:7" ht="12">
      <c r="A22" s="279"/>
      <c r="B22" s="277"/>
      <c r="C22" s="263" t="s">
        <v>499</v>
      </c>
      <c r="D22" s="288">
        <v>2</v>
      </c>
      <c r="E22" s="264" t="s">
        <v>44</v>
      </c>
      <c r="F22" s="317">
        <v>0.2</v>
      </c>
      <c r="G22" s="318" t="s">
        <v>44</v>
      </c>
    </row>
    <row r="23" spans="1:7" ht="12">
      <c r="A23" s="279"/>
      <c r="B23" s="277"/>
      <c r="C23" s="263" t="s">
        <v>500</v>
      </c>
      <c r="D23" s="285">
        <v>3</v>
      </c>
      <c r="E23" s="264">
        <v>13</v>
      </c>
      <c r="F23" s="315">
        <v>0.1</v>
      </c>
      <c r="G23" s="316">
        <v>1</v>
      </c>
    </row>
    <row r="24" spans="1:7" ht="12">
      <c r="A24" s="279"/>
      <c r="B24" s="277"/>
      <c r="C24" s="263" t="s">
        <v>490</v>
      </c>
      <c r="D24" s="288" t="s">
        <v>44</v>
      </c>
      <c r="E24" s="264" t="s">
        <v>44</v>
      </c>
      <c r="F24" s="317" t="s">
        <v>44</v>
      </c>
      <c r="G24" s="318" t="s">
        <v>44</v>
      </c>
    </row>
    <row r="25" spans="1:7" ht="12">
      <c r="A25" s="279"/>
      <c r="B25" s="277"/>
      <c r="C25" s="264"/>
      <c r="D25" s="285"/>
      <c r="E25" s="279"/>
      <c r="F25" s="315"/>
      <c r="G25" s="316"/>
    </row>
    <row r="26" spans="1:7" ht="12">
      <c r="A26" s="279"/>
      <c r="B26" s="599" t="s">
        <v>501</v>
      </c>
      <c r="C26" s="600"/>
      <c r="D26" s="286">
        <v>53</v>
      </c>
      <c r="E26" s="294">
        <v>67</v>
      </c>
      <c r="F26" s="313">
        <v>4.2</v>
      </c>
      <c r="G26" s="314">
        <v>5.3</v>
      </c>
    </row>
    <row r="27" spans="1:7" ht="12">
      <c r="A27" s="279"/>
      <c r="B27" s="277"/>
      <c r="C27" s="263" t="s">
        <v>502</v>
      </c>
      <c r="D27" s="288" t="s">
        <v>44</v>
      </c>
      <c r="E27" s="264" t="s">
        <v>44</v>
      </c>
      <c r="F27" s="317" t="s">
        <v>44</v>
      </c>
      <c r="G27" s="318" t="s">
        <v>44</v>
      </c>
    </row>
    <row r="28" spans="1:7" ht="12">
      <c r="A28" s="279"/>
      <c r="B28" s="277"/>
      <c r="C28" s="263" t="s">
        <v>503</v>
      </c>
      <c r="D28" s="285">
        <v>53</v>
      </c>
      <c r="E28" s="264">
        <v>67</v>
      </c>
      <c r="F28" s="315">
        <v>4.2</v>
      </c>
      <c r="G28" s="316">
        <v>5.3</v>
      </c>
    </row>
    <row r="29" spans="1:7" ht="12">
      <c r="A29" s="279"/>
      <c r="B29" s="277"/>
      <c r="C29" s="263" t="s">
        <v>504</v>
      </c>
      <c r="D29" s="288" t="s">
        <v>44</v>
      </c>
      <c r="E29" s="264" t="s">
        <v>44</v>
      </c>
      <c r="F29" s="317" t="s">
        <v>44</v>
      </c>
      <c r="G29" s="318" t="s">
        <v>44</v>
      </c>
    </row>
    <row r="30" spans="1:7" ht="12">
      <c r="A30" s="279"/>
      <c r="B30" s="277"/>
      <c r="C30" s="265"/>
      <c r="D30" s="285"/>
      <c r="E30" s="279"/>
      <c r="F30" s="315"/>
      <c r="G30" s="316"/>
    </row>
    <row r="31" spans="1:7" ht="12">
      <c r="A31" s="279"/>
      <c r="B31" s="599" t="s">
        <v>362</v>
      </c>
      <c r="C31" s="600"/>
      <c r="D31" s="286">
        <v>305</v>
      </c>
      <c r="E31" s="294">
        <v>351</v>
      </c>
      <c r="F31" s="313">
        <v>24.3</v>
      </c>
      <c r="G31" s="314">
        <v>28</v>
      </c>
    </row>
    <row r="32" spans="1:7" ht="11.25" customHeight="1">
      <c r="A32" s="279"/>
      <c r="B32" s="303"/>
      <c r="C32" s="263" t="s">
        <v>469</v>
      </c>
      <c r="D32" s="317" t="s">
        <v>330</v>
      </c>
      <c r="E32" s="279">
        <v>318</v>
      </c>
      <c r="F32" s="317" t="s">
        <v>330</v>
      </c>
      <c r="G32" s="316">
        <v>25.4</v>
      </c>
    </row>
    <row r="33" spans="1:7" ht="11.25" customHeight="1">
      <c r="A33" s="277"/>
      <c r="B33" s="303"/>
      <c r="C33" s="263"/>
      <c r="D33" s="288"/>
      <c r="E33" s="279"/>
      <c r="F33" s="317"/>
      <c r="G33" s="316"/>
    </row>
    <row r="34" spans="1:7" ht="11.25" customHeight="1">
      <c r="A34" s="277"/>
      <c r="B34" s="601" t="s">
        <v>507</v>
      </c>
      <c r="C34" s="602"/>
      <c r="D34" s="298">
        <v>930</v>
      </c>
      <c r="E34" s="300">
        <v>353</v>
      </c>
      <c r="F34" s="319">
        <v>74.1</v>
      </c>
      <c r="G34" s="320">
        <v>28.2</v>
      </c>
    </row>
    <row r="35" ht="12">
      <c r="B35" s="275" t="s">
        <v>474</v>
      </c>
    </row>
  </sheetData>
  <mergeCells count="6">
    <mergeCell ref="B31:C31"/>
    <mergeCell ref="B34:C34"/>
    <mergeCell ref="B4:C5"/>
    <mergeCell ref="B7:C7"/>
    <mergeCell ref="B17:C17"/>
    <mergeCell ref="B26:C26"/>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2:M38"/>
  <sheetViews>
    <sheetView workbookViewId="0" topLeftCell="A1">
      <selection activeCell="A1" sqref="A1"/>
    </sheetView>
  </sheetViews>
  <sheetFormatPr defaultColWidth="9.00390625" defaultRowHeight="13.5"/>
  <cols>
    <col min="1" max="1" width="2.625" style="321" customWidth="1"/>
    <col min="2" max="2" width="14.125" style="321" customWidth="1"/>
    <col min="3" max="4" width="8.625" style="321" customWidth="1"/>
    <col min="5" max="7" width="7.625" style="321" customWidth="1"/>
    <col min="8" max="8" width="8.625" style="321" customWidth="1"/>
    <col min="9" max="13" width="6.625" style="321" customWidth="1"/>
    <col min="14" max="16384" width="9.00390625" style="321" customWidth="1"/>
  </cols>
  <sheetData>
    <row r="2" ht="14.25">
      <c r="B2" s="322" t="s">
        <v>518</v>
      </c>
    </row>
    <row r="3" spans="2:13" ht="12">
      <c r="B3" s="323"/>
      <c r="C3" s="323"/>
      <c r="D3" s="323"/>
      <c r="E3" s="323"/>
      <c r="F3" s="323"/>
      <c r="G3" s="323"/>
      <c r="H3" s="323"/>
      <c r="I3" s="323"/>
      <c r="J3" s="323"/>
      <c r="K3" s="323"/>
      <c r="L3" s="323"/>
      <c r="M3" s="324" t="s">
        <v>519</v>
      </c>
    </row>
    <row r="4" spans="1:13" ht="12">
      <c r="A4" s="325"/>
      <c r="B4" s="326" t="s">
        <v>520</v>
      </c>
      <c r="C4" s="327"/>
      <c r="D4" s="327"/>
      <c r="E4" s="327"/>
      <c r="F4" s="327"/>
      <c r="G4" s="327"/>
      <c r="H4" s="327"/>
      <c r="I4" s="327"/>
      <c r="J4" s="328" t="s">
        <v>521</v>
      </c>
      <c r="K4" s="328"/>
      <c r="L4" s="328"/>
      <c r="M4" s="329"/>
    </row>
    <row r="5" spans="1:13" ht="12">
      <c r="A5" s="325"/>
      <c r="B5" s="325"/>
      <c r="C5" s="330" t="s">
        <v>522</v>
      </c>
      <c r="D5" s="331" t="s">
        <v>523</v>
      </c>
      <c r="E5" s="330" t="s">
        <v>524</v>
      </c>
      <c r="F5" s="330" t="s">
        <v>525</v>
      </c>
      <c r="G5" s="330" t="s">
        <v>526</v>
      </c>
      <c r="H5" s="331" t="s">
        <v>527</v>
      </c>
      <c r="I5" s="330" t="s">
        <v>528</v>
      </c>
      <c r="J5" s="330" t="s">
        <v>529</v>
      </c>
      <c r="K5" s="330" t="s">
        <v>530</v>
      </c>
      <c r="L5" s="330" t="s">
        <v>531</v>
      </c>
      <c r="M5" s="332" t="s">
        <v>532</v>
      </c>
    </row>
    <row r="6" spans="1:13" ht="12">
      <c r="A6" s="325"/>
      <c r="B6" s="333" t="s">
        <v>533</v>
      </c>
      <c r="C6" s="334" t="s">
        <v>534</v>
      </c>
      <c r="D6" s="334" t="s">
        <v>535</v>
      </c>
      <c r="E6" s="334" t="s">
        <v>534</v>
      </c>
      <c r="F6" s="334" t="s">
        <v>534</v>
      </c>
      <c r="G6" s="334" t="s">
        <v>534</v>
      </c>
      <c r="H6" s="334" t="s">
        <v>536</v>
      </c>
      <c r="I6" s="334" t="s">
        <v>536</v>
      </c>
      <c r="J6" s="334" t="s">
        <v>537</v>
      </c>
      <c r="K6" s="334" t="s">
        <v>536</v>
      </c>
      <c r="L6" s="334" t="s">
        <v>536</v>
      </c>
      <c r="M6" s="335" t="s">
        <v>536</v>
      </c>
    </row>
    <row r="7" spans="1:13" ht="27" customHeight="1">
      <c r="A7" s="325"/>
      <c r="B7" s="336" t="s">
        <v>538</v>
      </c>
      <c r="C7" s="337">
        <v>15106</v>
      </c>
      <c r="D7" s="337">
        <v>2032</v>
      </c>
      <c r="E7" s="337">
        <v>81.4</v>
      </c>
      <c r="F7" s="337">
        <v>55.2</v>
      </c>
      <c r="G7" s="337">
        <v>286.9</v>
      </c>
      <c r="H7" s="338">
        <v>605</v>
      </c>
      <c r="I7" s="337">
        <v>11.4</v>
      </c>
      <c r="J7" s="338">
        <v>2721</v>
      </c>
      <c r="K7" s="339">
        <v>1.1</v>
      </c>
      <c r="L7" s="339">
        <v>1.37</v>
      </c>
      <c r="M7" s="340">
        <v>159</v>
      </c>
    </row>
    <row r="8" spans="1:13" ht="30" customHeight="1" hidden="1">
      <c r="A8" s="325"/>
      <c r="B8" s="336" t="s">
        <v>538</v>
      </c>
      <c r="C8" s="341" t="e">
        <f>SUM(C9:C19,#REF!,C24:C25,C28:C33)</f>
        <v>#REF!</v>
      </c>
      <c r="D8" s="341" t="e">
        <f>SUM(D9:D19,#REF!,D24:D25,D28:D33)</f>
        <v>#REF!</v>
      </c>
      <c r="E8" s="341" t="e">
        <f>SUM(E9:E19,#REF!,E24:E25,E28:E33)</f>
        <v>#REF!</v>
      </c>
      <c r="F8" s="341" t="e">
        <f>SUM(F9:F19,#REF!,F24:F25,F28:F33)</f>
        <v>#REF!</v>
      </c>
      <c r="G8" s="341" t="e">
        <f>SUM(G9:G19,#REF!,G24:G25,G28:G33)</f>
        <v>#REF!</v>
      </c>
      <c r="H8" s="342" t="e">
        <f>SUM(H9:H19,#REF!,H24:H25,H28:H33)</f>
        <v>#REF!</v>
      </c>
      <c r="I8" s="341" t="e">
        <f>SUM(I9:I19,#REF!,I24:I25,I28:I33)</f>
        <v>#REF!</v>
      </c>
      <c r="J8" s="342" t="e">
        <f>SUM(J9:J19,#REF!,J24:J25,J28:J33)</f>
        <v>#REF!</v>
      </c>
      <c r="K8" s="343" t="e">
        <f>SUM(K9:K19,#REF!,K24:K25,K28:K33)</f>
        <v>#REF!</v>
      </c>
      <c r="L8" s="343" t="e">
        <f>SUM(L9:L19,#REF!,L24:L25,L28:L33)</f>
        <v>#REF!</v>
      </c>
      <c r="M8" s="344" t="e">
        <f>SUM(M9:M19,#REF!,M24:M25,M28:M33)</f>
        <v>#REF!</v>
      </c>
    </row>
    <row r="9" spans="1:13" ht="15" customHeight="1">
      <c r="A9" s="325"/>
      <c r="B9" s="345" t="s">
        <v>539</v>
      </c>
      <c r="C9" s="327">
        <v>198.9</v>
      </c>
      <c r="D9" s="346">
        <v>695</v>
      </c>
      <c r="E9" s="327">
        <v>13.1</v>
      </c>
      <c r="F9" s="327">
        <v>2.3</v>
      </c>
      <c r="G9" s="327">
        <v>148.2</v>
      </c>
      <c r="H9" s="346">
        <v>10</v>
      </c>
      <c r="I9" s="327">
        <v>0.8</v>
      </c>
      <c r="J9" s="346">
        <v>0</v>
      </c>
      <c r="K9" s="347">
        <v>0.21</v>
      </c>
      <c r="L9" s="347">
        <v>0.04</v>
      </c>
      <c r="M9" s="348">
        <v>0</v>
      </c>
    </row>
    <row r="10" spans="1:13" ht="15" customHeight="1">
      <c r="A10" s="325"/>
      <c r="B10" s="349" t="s">
        <v>540</v>
      </c>
      <c r="C10" s="327">
        <v>59.6</v>
      </c>
      <c r="D10" s="346">
        <v>153</v>
      </c>
      <c r="E10" s="327">
        <v>4.2</v>
      </c>
      <c r="F10" s="327">
        <v>1.7</v>
      </c>
      <c r="G10" s="327">
        <v>28.4</v>
      </c>
      <c r="H10" s="346">
        <v>11</v>
      </c>
      <c r="I10" s="327">
        <v>0.4</v>
      </c>
      <c r="J10" s="346">
        <v>2</v>
      </c>
      <c r="K10" s="347">
        <v>0.04</v>
      </c>
      <c r="L10" s="347">
        <v>0.02</v>
      </c>
      <c r="M10" s="348">
        <v>0</v>
      </c>
    </row>
    <row r="11" spans="1:13" ht="15" customHeight="1">
      <c r="A11" s="325"/>
      <c r="B11" s="345" t="s">
        <v>541</v>
      </c>
      <c r="C11" s="327">
        <v>76.3</v>
      </c>
      <c r="D11" s="346">
        <v>51</v>
      </c>
      <c r="E11" s="327">
        <v>1.1</v>
      </c>
      <c r="F11" s="327">
        <v>0.2</v>
      </c>
      <c r="G11" s="327">
        <v>11.5</v>
      </c>
      <c r="H11" s="346">
        <v>15</v>
      </c>
      <c r="I11" s="327">
        <v>0.3</v>
      </c>
      <c r="J11" s="346">
        <v>0</v>
      </c>
      <c r="K11" s="347">
        <v>0.05</v>
      </c>
      <c r="L11" s="347">
        <v>0.01</v>
      </c>
      <c r="M11" s="348">
        <v>9</v>
      </c>
    </row>
    <row r="12" spans="1:13" ht="15" customHeight="1">
      <c r="A12" s="325"/>
      <c r="B12" s="345" t="s">
        <v>542</v>
      </c>
      <c r="C12" s="327">
        <v>7.3</v>
      </c>
      <c r="D12" s="346">
        <v>27</v>
      </c>
      <c r="E12" s="327">
        <v>0</v>
      </c>
      <c r="F12" s="327">
        <v>0</v>
      </c>
      <c r="G12" s="327">
        <v>7.1</v>
      </c>
      <c r="H12" s="346">
        <v>0</v>
      </c>
      <c r="I12" s="327">
        <v>0</v>
      </c>
      <c r="J12" s="346">
        <v>0</v>
      </c>
      <c r="K12" s="347">
        <v>0</v>
      </c>
      <c r="L12" s="347">
        <v>0</v>
      </c>
      <c r="M12" s="348">
        <v>0</v>
      </c>
    </row>
    <row r="13" spans="1:13" ht="15" customHeight="1">
      <c r="A13" s="325"/>
      <c r="B13" s="345" t="s">
        <v>543</v>
      </c>
      <c r="C13" s="327">
        <v>23.3</v>
      </c>
      <c r="D13" s="346">
        <v>78</v>
      </c>
      <c r="E13" s="327">
        <v>1.2</v>
      </c>
      <c r="F13" s="327">
        <v>2.1</v>
      </c>
      <c r="G13" s="327">
        <v>13.2</v>
      </c>
      <c r="H13" s="346">
        <v>8</v>
      </c>
      <c r="I13" s="327">
        <v>0.1</v>
      </c>
      <c r="J13" s="346">
        <v>18</v>
      </c>
      <c r="K13" s="347">
        <v>0</v>
      </c>
      <c r="L13" s="347">
        <v>0.01</v>
      </c>
      <c r="M13" s="348">
        <v>0</v>
      </c>
    </row>
    <row r="14" spans="1:13" ht="15" customHeight="1">
      <c r="A14" s="325"/>
      <c r="B14" s="345" t="s">
        <v>544</v>
      </c>
      <c r="C14" s="327">
        <v>14.3</v>
      </c>
      <c r="D14" s="346">
        <v>115</v>
      </c>
      <c r="E14" s="327">
        <v>0</v>
      </c>
      <c r="F14" s="327">
        <v>12.4</v>
      </c>
      <c r="G14" s="327">
        <v>0.1</v>
      </c>
      <c r="H14" s="346">
        <v>0</v>
      </c>
      <c r="I14" s="327">
        <v>0</v>
      </c>
      <c r="J14" s="346">
        <v>43</v>
      </c>
      <c r="K14" s="347">
        <v>0</v>
      </c>
      <c r="L14" s="347">
        <v>0</v>
      </c>
      <c r="M14" s="348">
        <v>0</v>
      </c>
    </row>
    <row r="15" spans="1:13" ht="15" customHeight="1">
      <c r="A15" s="325"/>
      <c r="B15" s="345" t="s">
        <v>545</v>
      </c>
      <c r="C15" s="327">
        <v>2.5</v>
      </c>
      <c r="D15" s="346">
        <v>12</v>
      </c>
      <c r="E15" s="327">
        <v>0.3</v>
      </c>
      <c r="F15" s="327">
        <v>1</v>
      </c>
      <c r="G15" s="327">
        <v>0.5</v>
      </c>
      <c r="H15" s="346">
        <v>14</v>
      </c>
      <c r="I15" s="327">
        <v>0.1</v>
      </c>
      <c r="J15" s="346">
        <v>0</v>
      </c>
      <c r="K15" s="347">
        <v>0.01</v>
      </c>
      <c r="L15" s="347">
        <v>0</v>
      </c>
      <c r="M15" s="348">
        <v>0</v>
      </c>
    </row>
    <row r="16" spans="1:13" ht="15" customHeight="1">
      <c r="A16" s="325"/>
      <c r="B16" s="345" t="s">
        <v>546</v>
      </c>
      <c r="C16" s="327">
        <v>90.2</v>
      </c>
      <c r="D16" s="346">
        <v>121</v>
      </c>
      <c r="E16" s="327">
        <v>8.8</v>
      </c>
      <c r="F16" s="327">
        <v>6.3</v>
      </c>
      <c r="G16" s="327">
        <v>6.6</v>
      </c>
      <c r="H16" s="346">
        <v>105</v>
      </c>
      <c r="I16" s="327">
        <v>2</v>
      </c>
      <c r="J16" s="346">
        <v>0</v>
      </c>
      <c r="K16" s="347">
        <v>0.04</v>
      </c>
      <c r="L16" s="347">
        <v>0.08</v>
      </c>
      <c r="M16" s="348">
        <v>0</v>
      </c>
    </row>
    <row r="17" spans="1:13" ht="15" customHeight="1">
      <c r="A17" s="325"/>
      <c r="B17" s="345" t="s">
        <v>547</v>
      </c>
      <c r="C17" s="327">
        <v>104.3</v>
      </c>
      <c r="D17" s="346">
        <v>155</v>
      </c>
      <c r="E17" s="327">
        <v>20.4</v>
      </c>
      <c r="F17" s="327">
        <v>6.1</v>
      </c>
      <c r="G17" s="327">
        <v>2.6</v>
      </c>
      <c r="H17" s="346">
        <v>61</v>
      </c>
      <c r="I17" s="327">
        <v>1.4</v>
      </c>
      <c r="J17" s="346">
        <v>148</v>
      </c>
      <c r="K17" s="347">
        <v>0.11</v>
      </c>
      <c r="L17" s="347">
        <v>0.18</v>
      </c>
      <c r="M17" s="348">
        <v>0</v>
      </c>
    </row>
    <row r="18" spans="1:13" ht="15" customHeight="1">
      <c r="A18" s="325"/>
      <c r="B18" s="345" t="s">
        <v>548</v>
      </c>
      <c r="C18" s="327">
        <v>63.6</v>
      </c>
      <c r="D18" s="346">
        <v>151</v>
      </c>
      <c r="E18" s="327">
        <v>11.1</v>
      </c>
      <c r="F18" s="327">
        <v>10.7</v>
      </c>
      <c r="G18" s="327">
        <v>0.5</v>
      </c>
      <c r="H18" s="346">
        <v>3</v>
      </c>
      <c r="I18" s="327">
        <v>0.8</v>
      </c>
      <c r="J18" s="346">
        <v>236</v>
      </c>
      <c r="K18" s="347">
        <v>0.25</v>
      </c>
      <c r="L18" s="347">
        <v>0.14</v>
      </c>
      <c r="M18" s="348">
        <v>2</v>
      </c>
    </row>
    <row r="19" spans="1:13" ht="15" customHeight="1">
      <c r="A19" s="325"/>
      <c r="B19" s="345" t="s">
        <v>549</v>
      </c>
      <c r="C19" s="327">
        <v>41</v>
      </c>
      <c r="D19" s="346">
        <v>66</v>
      </c>
      <c r="E19" s="327">
        <v>4.9</v>
      </c>
      <c r="F19" s="327">
        <v>4.5</v>
      </c>
      <c r="G19" s="327">
        <v>0.3</v>
      </c>
      <c r="H19" s="346">
        <v>22</v>
      </c>
      <c r="I19" s="327">
        <v>0.6</v>
      </c>
      <c r="J19" s="346">
        <v>264</v>
      </c>
      <c r="K19" s="347">
        <v>0.02</v>
      </c>
      <c r="L19" s="347">
        <v>0.19</v>
      </c>
      <c r="M19" s="348">
        <v>0</v>
      </c>
    </row>
    <row r="20" spans="1:13" ht="9" customHeight="1">
      <c r="A20" s="325"/>
      <c r="B20" s="345"/>
      <c r="C20" s="327"/>
      <c r="D20" s="346"/>
      <c r="E20" s="327"/>
      <c r="F20" s="327"/>
      <c r="G20" s="327"/>
      <c r="H20" s="346"/>
      <c r="I20" s="327"/>
      <c r="J20" s="346"/>
      <c r="K20" s="347"/>
      <c r="L20" s="347"/>
      <c r="M20" s="348"/>
    </row>
    <row r="21" spans="1:13" ht="12">
      <c r="A21" s="325"/>
      <c r="B21" s="345" t="s">
        <v>550</v>
      </c>
      <c r="C21" s="327">
        <v>116.8</v>
      </c>
      <c r="D21" s="346">
        <v>69</v>
      </c>
      <c r="E21" s="327">
        <v>3.4</v>
      </c>
      <c r="F21" s="327">
        <v>3.7</v>
      </c>
      <c r="G21" s="327">
        <v>5.2</v>
      </c>
      <c r="H21" s="346">
        <v>116</v>
      </c>
      <c r="I21" s="327">
        <v>0.1</v>
      </c>
      <c r="J21" s="346">
        <v>129</v>
      </c>
      <c r="K21" s="347">
        <v>0.03</v>
      </c>
      <c r="L21" s="347">
        <v>0.17</v>
      </c>
      <c r="M21" s="348">
        <v>0</v>
      </c>
    </row>
    <row r="22" spans="1:13" ht="12">
      <c r="A22" s="325"/>
      <c r="B22" s="345" t="s">
        <v>551</v>
      </c>
      <c r="C22" s="327">
        <v>16.5</v>
      </c>
      <c r="D22" s="346">
        <v>20</v>
      </c>
      <c r="E22" s="327">
        <v>0.7</v>
      </c>
      <c r="F22" s="327">
        <v>0.6</v>
      </c>
      <c r="G22" s="327">
        <v>2.6</v>
      </c>
      <c r="H22" s="346">
        <v>25</v>
      </c>
      <c r="I22" s="327">
        <v>0</v>
      </c>
      <c r="J22" s="346">
        <v>22</v>
      </c>
      <c r="K22" s="347">
        <v>0</v>
      </c>
      <c r="L22" s="347">
        <v>0.03</v>
      </c>
      <c r="M22" s="348">
        <v>0</v>
      </c>
    </row>
    <row r="23" spans="1:13" ht="9" customHeight="1">
      <c r="A23" s="325"/>
      <c r="B23" s="345"/>
      <c r="C23" s="327"/>
      <c r="D23" s="346"/>
      <c r="E23" s="327"/>
      <c r="F23" s="327"/>
      <c r="G23" s="327"/>
      <c r="H23" s="346"/>
      <c r="I23" s="327"/>
      <c r="J23" s="346"/>
      <c r="K23" s="347"/>
      <c r="L23" s="347"/>
      <c r="M23" s="348"/>
    </row>
    <row r="24" spans="1:13" ht="15" customHeight="1">
      <c r="A24" s="325"/>
      <c r="B24" s="345" t="s">
        <v>552</v>
      </c>
      <c r="C24" s="327">
        <v>94.5</v>
      </c>
      <c r="D24" s="346">
        <v>26</v>
      </c>
      <c r="E24" s="327">
        <v>2.1</v>
      </c>
      <c r="F24" s="327">
        <v>0</v>
      </c>
      <c r="G24" s="327">
        <v>5.3</v>
      </c>
      <c r="H24" s="346">
        <v>54</v>
      </c>
      <c r="I24" s="327">
        <v>1.5</v>
      </c>
      <c r="J24" s="346">
        <v>1580</v>
      </c>
      <c r="K24" s="347">
        <v>0.07</v>
      </c>
      <c r="L24" s="347">
        <v>0.12</v>
      </c>
      <c r="M24" s="348">
        <v>48</v>
      </c>
    </row>
    <row r="25" spans="1:13" ht="12">
      <c r="A25" s="325"/>
      <c r="B25" s="345" t="s">
        <v>553</v>
      </c>
      <c r="C25" s="327">
        <v>235.1</v>
      </c>
      <c r="D25" s="346">
        <v>57</v>
      </c>
      <c r="E25" s="327">
        <v>2.9</v>
      </c>
      <c r="F25" s="327">
        <v>0.1</v>
      </c>
      <c r="G25" s="327">
        <v>12.6</v>
      </c>
      <c r="H25" s="346">
        <v>89</v>
      </c>
      <c r="I25" s="327">
        <v>0.9</v>
      </c>
      <c r="J25" s="346">
        <v>76</v>
      </c>
      <c r="K25" s="347">
        <v>0.07</v>
      </c>
      <c r="L25" s="347">
        <v>0.06</v>
      </c>
      <c r="M25" s="348">
        <v>42</v>
      </c>
    </row>
    <row r="26" spans="1:13" ht="12">
      <c r="A26" s="325"/>
      <c r="B26" s="332" t="s">
        <v>554</v>
      </c>
      <c r="C26" s="327">
        <v>34.6</v>
      </c>
      <c r="D26" s="346">
        <v>10</v>
      </c>
      <c r="E26" s="327">
        <v>0.5</v>
      </c>
      <c r="F26" s="327">
        <v>0</v>
      </c>
      <c r="G26" s="327">
        <v>2.3</v>
      </c>
      <c r="H26" s="346">
        <v>20</v>
      </c>
      <c r="I26" s="327">
        <v>0.2</v>
      </c>
      <c r="J26" s="346">
        <v>40</v>
      </c>
      <c r="K26" s="347">
        <v>0.01</v>
      </c>
      <c r="L26" s="347">
        <v>0.01</v>
      </c>
      <c r="M26" s="348">
        <v>8</v>
      </c>
    </row>
    <row r="27" spans="1:13" ht="9" customHeight="1">
      <c r="A27" s="325"/>
      <c r="B27" s="345"/>
      <c r="C27" s="327"/>
      <c r="D27" s="346"/>
      <c r="E27" s="327"/>
      <c r="F27" s="327"/>
      <c r="G27" s="327"/>
      <c r="H27" s="346"/>
      <c r="I27" s="327"/>
      <c r="J27" s="346"/>
      <c r="K27" s="347"/>
      <c r="L27" s="347"/>
      <c r="M27" s="348"/>
    </row>
    <row r="28" spans="1:13" ht="15" customHeight="1">
      <c r="A28" s="325"/>
      <c r="B28" s="345" t="s">
        <v>555</v>
      </c>
      <c r="C28" s="327">
        <v>150.5</v>
      </c>
      <c r="D28" s="346">
        <v>78</v>
      </c>
      <c r="E28" s="327">
        <v>0.5</v>
      </c>
      <c r="F28" s="327">
        <v>0</v>
      </c>
      <c r="G28" s="327">
        <v>20.9</v>
      </c>
      <c r="H28" s="346">
        <v>10</v>
      </c>
      <c r="I28" s="327">
        <v>0.1</v>
      </c>
      <c r="J28" s="346">
        <v>47</v>
      </c>
      <c r="K28" s="347">
        <v>0.04</v>
      </c>
      <c r="L28" s="347">
        <v>0.02</v>
      </c>
      <c r="M28" s="348">
        <v>40</v>
      </c>
    </row>
    <row r="29" spans="1:13" ht="15" customHeight="1">
      <c r="A29" s="325"/>
      <c r="B29" s="345" t="s">
        <v>556</v>
      </c>
      <c r="C29" s="327">
        <v>17.7</v>
      </c>
      <c r="D29" s="346">
        <v>0</v>
      </c>
      <c r="E29" s="327">
        <v>0.3</v>
      </c>
      <c r="F29" s="327">
        <v>0</v>
      </c>
      <c r="G29" s="327">
        <v>0.9</v>
      </c>
      <c r="H29" s="346">
        <v>0</v>
      </c>
      <c r="I29" s="327">
        <v>0.1</v>
      </c>
      <c r="J29" s="346">
        <v>0</v>
      </c>
      <c r="K29" s="347">
        <v>0.02</v>
      </c>
      <c r="L29" s="347">
        <v>0.04</v>
      </c>
      <c r="M29" s="348">
        <v>0</v>
      </c>
    </row>
    <row r="30" spans="1:13" ht="15" customHeight="1">
      <c r="A30" s="325"/>
      <c r="B30" s="345" t="s">
        <v>557</v>
      </c>
      <c r="C30" s="327">
        <v>8.2</v>
      </c>
      <c r="D30" s="346">
        <v>0</v>
      </c>
      <c r="E30" s="327">
        <v>0.4</v>
      </c>
      <c r="F30" s="327">
        <v>0</v>
      </c>
      <c r="G30" s="327">
        <v>1.7</v>
      </c>
      <c r="H30" s="346">
        <v>26</v>
      </c>
      <c r="I30" s="327">
        <v>0.5</v>
      </c>
      <c r="J30" s="346">
        <v>110</v>
      </c>
      <c r="K30" s="347">
        <v>0.01</v>
      </c>
      <c r="L30" s="347">
        <v>0.02</v>
      </c>
      <c r="M30" s="348">
        <v>0</v>
      </c>
    </row>
    <row r="31" spans="1:13" ht="15" customHeight="1">
      <c r="A31" s="325"/>
      <c r="B31" s="345" t="s">
        <v>558</v>
      </c>
      <c r="C31" s="327">
        <v>128</v>
      </c>
      <c r="D31" s="346">
        <v>76</v>
      </c>
      <c r="E31" s="327">
        <v>0.7</v>
      </c>
      <c r="F31" s="327">
        <v>0.1</v>
      </c>
      <c r="G31" s="327">
        <v>7.9</v>
      </c>
      <c r="H31" s="346">
        <v>11</v>
      </c>
      <c r="I31" s="327">
        <v>0</v>
      </c>
      <c r="J31" s="346">
        <v>12</v>
      </c>
      <c r="K31" s="347">
        <v>0.01</v>
      </c>
      <c r="L31" s="347">
        <v>0.09</v>
      </c>
      <c r="M31" s="348">
        <v>13</v>
      </c>
    </row>
    <row r="32" spans="1:13" ht="15" customHeight="1">
      <c r="A32" s="325"/>
      <c r="B32" s="345" t="s">
        <v>559</v>
      </c>
      <c r="C32" s="327">
        <v>47.3</v>
      </c>
      <c r="D32" s="346">
        <v>52</v>
      </c>
      <c r="E32" s="327">
        <v>3.1</v>
      </c>
      <c r="F32" s="327">
        <v>1.2</v>
      </c>
      <c r="G32" s="327">
        <v>6.8</v>
      </c>
      <c r="H32" s="346">
        <v>12</v>
      </c>
      <c r="I32" s="327">
        <v>0.7</v>
      </c>
      <c r="J32" s="346">
        <v>10</v>
      </c>
      <c r="K32" s="347">
        <v>0.02</v>
      </c>
      <c r="L32" s="347">
        <v>0.05</v>
      </c>
      <c r="M32" s="348">
        <v>0</v>
      </c>
    </row>
    <row r="33" spans="1:13" ht="15" customHeight="1">
      <c r="A33" s="325"/>
      <c r="B33" s="345" t="s">
        <v>560</v>
      </c>
      <c r="C33" s="327">
        <v>13.8</v>
      </c>
      <c r="D33" s="346">
        <v>24</v>
      </c>
      <c r="E33" s="327">
        <v>1.2</v>
      </c>
      <c r="F33" s="327">
        <v>0.9</v>
      </c>
      <c r="G33" s="327">
        <v>2.1</v>
      </c>
      <c r="H33" s="346">
        <v>4</v>
      </c>
      <c r="I33" s="327">
        <v>0</v>
      </c>
      <c r="J33" s="346">
        <v>17</v>
      </c>
      <c r="K33" s="347">
        <v>0.01</v>
      </c>
      <c r="L33" s="347">
        <v>0.01</v>
      </c>
      <c r="M33" s="348">
        <v>0</v>
      </c>
    </row>
    <row r="34" spans="1:13" ht="12">
      <c r="A34" s="325"/>
      <c r="B34" s="350"/>
      <c r="C34" s="351"/>
      <c r="D34" s="352"/>
      <c r="E34" s="351"/>
      <c r="F34" s="351"/>
      <c r="G34" s="351"/>
      <c r="H34" s="352"/>
      <c r="I34" s="351"/>
      <c r="J34" s="352"/>
      <c r="K34" s="353"/>
      <c r="L34" s="353"/>
      <c r="M34" s="354"/>
    </row>
    <row r="35" ht="12">
      <c r="B35" s="355" t="s">
        <v>561</v>
      </c>
    </row>
    <row r="36" ht="12">
      <c r="B36" s="355" t="s">
        <v>562</v>
      </c>
    </row>
    <row r="37" ht="12">
      <c r="B37" s="355" t="s">
        <v>563</v>
      </c>
    </row>
    <row r="38" ht="12">
      <c r="B38" s="355" t="s">
        <v>564</v>
      </c>
    </row>
  </sheetData>
  <printOptions/>
  <pageMargins left="0.75" right="0.75" top="1" bottom="1"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dimension ref="A2:H38"/>
  <sheetViews>
    <sheetView workbookViewId="0" topLeftCell="A1">
      <selection activeCell="A1" sqref="A1"/>
    </sheetView>
  </sheetViews>
  <sheetFormatPr defaultColWidth="9.00390625" defaultRowHeight="13.5"/>
  <cols>
    <col min="1" max="1" width="2.625" style="58" customWidth="1"/>
    <col min="2" max="2" width="39.125" style="58" customWidth="1"/>
    <col min="3" max="7" width="10.625" style="58" customWidth="1"/>
    <col min="8" max="16384" width="9.00390625" style="58" customWidth="1"/>
  </cols>
  <sheetData>
    <row r="2" spans="2:6" ht="14.25">
      <c r="B2" s="3" t="s">
        <v>565</v>
      </c>
      <c r="F2" s="356"/>
    </row>
    <row r="3" spans="2:7" ht="12">
      <c r="B3" s="4"/>
      <c r="C3" s="4"/>
      <c r="D3" s="4"/>
      <c r="E3" s="4"/>
      <c r="F3" s="4"/>
      <c r="G3" s="4"/>
    </row>
    <row r="4" spans="1:8" ht="18" customHeight="1">
      <c r="A4" s="110"/>
      <c r="B4" s="361" t="s">
        <v>566</v>
      </c>
      <c r="C4" s="99" t="s">
        <v>567</v>
      </c>
      <c r="D4" s="99" t="s">
        <v>14</v>
      </c>
      <c r="E4" s="99" t="s">
        <v>568</v>
      </c>
      <c r="F4" s="98" t="s">
        <v>569</v>
      </c>
      <c r="G4" s="98" t="s">
        <v>570</v>
      </c>
      <c r="H4" s="366"/>
    </row>
    <row r="5" spans="1:8" s="358" customFormat="1" ht="36" customHeight="1">
      <c r="A5" s="155"/>
      <c r="B5" s="362" t="s">
        <v>101</v>
      </c>
      <c r="C5" s="142">
        <v>6099</v>
      </c>
      <c r="D5" s="142">
        <v>6065</v>
      </c>
      <c r="E5" s="142">
        <v>5186</v>
      </c>
      <c r="F5" s="357">
        <v>5783</v>
      </c>
      <c r="G5" s="357">
        <v>6498</v>
      </c>
      <c r="H5" s="154"/>
    </row>
    <row r="6" spans="1:8" s="358" customFormat="1" ht="22.5" customHeight="1">
      <c r="A6" s="155"/>
      <c r="B6" s="363" t="s">
        <v>571</v>
      </c>
      <c r="C6" s="139">
        <v>179</v>
      </c>
      <c r="D6" s="139">
        <v>178</v>
      </c>
      <c r="E6" s="139">
        <v>131</v>
      </c>
      <c r="F6" s="359">
        <v>185</v>
      </c>
      <c r="G6" s="359">
        <v>187</v>
      </c>
      <c r="H6" s="154"/>
    </row>
    <row r="7" spans="1:8" s="358" customFormat="1" ht="15" customHeight="1">
      <c r="A7" s="155"/>
      <c r="B7" s="364" t="s">
        <v>572</v>
      </c>
      <c r="C7" s="139">
        <v>9</v>
      </c>
      <c r="D7" s="139">
        <v>12</v>
      </c>
      <c r="E7" s="139">
        <v>10</v>
      </c>
      <c r="F7" s="359">
        <v>8</v>
      </c>
      <c r="G7" s="359">
        <v>5</v>
      </c>
      <c r="H7" s="154"/>
    </row>
    <row r="8" spans="1:8" s="358" customFormat="1" ht="22.5" customHeight="1">
      <c r="A8" s="155"/>
      <c r="B8" s="363" t="s">
        <v>573</v>
      </c>
      <c r="C8" s="139">
        <v>335</v>
      </c>
      <c r="D8" s="139">
        <v>312</v>
      </c>
      <c r="E8" s="139">
        <v>329</v>
      </c>
      <c r="F8" s="359">
        <v>325</v>
      </c>
      <c r="G8" s="359">
        <v>376</v>
      </c>
      <c r="H8" s="154"/>
    </row>
    <row r="9" spans="1:8" s="358" customFormat="1" ht="15" customHeight="1">
      <c r="A9" s="155"/>
      <c r="B9" s="364" t="s">
        <v>574</v>
      </c>
      <c r="C9" s="139">
        <v>63</v>
      </c>
      <c r="D9" s="139">
        <v>54</v>
      </c>
      <c r="E9" s="139">
        <v>71</v>
      </c>
      <c r="F9" s="359">
        <v>65</v>
      </c>
      <c r="G9" s="359">
        <v>72</v>
      </c>
      <c r="H9" s="154"/>
    </row>
    <row r="10" spans="1:8" s="358" customFormat="1" ht="15" customHeight="1">
      <c r="A10" s="155"/>
      <c r="B10" s="364" t="s">
        <v>575</v>
      </c>
      <c r="C10" s="139">
        <v>180</v>
      </c>
      <c r="D10" s="139">
        <v>169</v>
      </c>
      <c r="E10" s="139">
        <v>195</v>
      </c>
      <c r="F10" s="359">
        <v>169</v>
      </c>
      <c r="G10" s="359">
        <v>201</v>
      </c>
      <c r="H10" s="154"/>
    </row>
    <row r="11" spans="1:8" s="358" customFormat="1" ht="22.5" customHeight="1">
      <c r="A11" s="155"/>
      <c r="B11" s="363" t="s">
        <v>576</v>
      </c>
      <c r="C11" s="139">
        <v>34</v>
      </c>
      <c r="D11" s="139">
        <v>26</v>
      </c>
      <c r="E11" s="139">
        <v>21</v>
      </c>
      <c r="F11" s="359">
        <v>34</v>
      </c>
      <c r="G11" s="359">
        <v>51</v>
      </c>
      <c r="H11" s="154"/>
    </row>
    <row r="12" spans="1:8" s="358" customFormat="1" ht="22.5" customHeight="1">
      <c r="A12" s="155"/>
      <c r="B12" s="363" t="s">
        <v>577</v>
      </c>
      <c r="C12" s="139">
        <v>293</v>
      </c>
      <c r="D12" s="139">
        <v>277</v>
      </c>
      <c r="E12" s="139">
        <v>210</v>
      </c>
      <c r="F12" s="359">
        <v>308</v>
      </c>
      <c r="G12" s="359">
        <v>330</v>
      </c>
      <c r="H12" s="154"/>
    </row>
    <row r="13" spans="1:8" s="358" customFormat="1" ht="15" customHeight="1">
      <c r="A13" s="155"/>
      <c r="B13" s="364" t="s">
        <v>578</v>
      </c>
      <c r="C13" s="139">
        <v>163</v>
      </c>
      <c r="D13" s="139">
        <v>147</v>
      </c>
      <c r="E13" s="139">
        <v>115</v>
      </c>
      <c r="F13" s="359">
        <v>179</v>
      </c>
      <c r="G13" s="359">
        <v>190</v>
      </c>
      <c r="H13" s="154"/>
    </row>
    <row r="14" spans="1:8" s="358" customFormat="1" ht="22.5" customHeight="1">
      <c r="A14" s="155"/>
      <c r="B14" s="363" t="s">
        <v>579</v>
      </c>
      <c r="C14" s="139">
        <v>382</v>
      </c>
      <c r="D14" s="139">
        <v>392</v>
      </c>
      <c r="E14" s="139">
        <v>382</v>
      </c>
      <c r="F14" s="359">
        <v>362</v>
      </c>
      <c r="G14" s="359">
        <v>361</v>
      </c>
      <c r="H14" s="154"/>
    </row>
    <row r="15" spans="1:8" s="358" customFormat="1" ht="15" customHeight="1">
      <c r="A15" s="155"/>
      <c r="B15" s="11" t="s">
        <v>580</v>
      </c>
      <c r="C15" s="139">
        <v>201</v>
      </c>
      <c r="D15" s="139">
        <v>193</v>
      </c>
      <c r="E15" s="139">
        <v>224</v>
      </c>
      <c r="F15" s="359">
        <v>179</v>
      </c>
      <c r="G15" s="359">
        <v>214</v>
      </c>
      <c r="H15" s="154"/>
    </row>
    <row r="16" spans="1:8" s="358" customFormat="1" ht="22.5" customHeight="1">
      <c r="A16" s="155"/>
      <c r="B16" s="363" t="s">
        <v>581</v>
      </c>
      <c r="C16" s="139">
        <v>153</v>
      </c>
      <c r="D16" s="139">
        <v>147</v>
      </c>
      <c r="E16" s="139">
        <v>148</v>
      </c>
      <c r="F16" s="359">
        <v>141</v>
      </c>
      <c r="G16" s="359">
        <v>162</v>
      </c>
      <c r="H16" s="154"/>
    </row>
    <row r="17" spans="1:8" s="358" customFormat="1" ht="22.5" customHeight="1">
      <c r="A17" s="155"/>
      <c r="B17" s="363" t="s">
        <v>582</v>
      </c>
      <c r="C17" s="139">
        <v>229</v>
      </c>
      <c r="D17" s="139">
        <v>224</v>
      </c>
      <c r="E17" s="139">
        <v>249</v>
      </c>
      <c r="F17" s="359">
        <v>191</v>
      </c>
      <c r="G17" s="359">
        <v>256</v>
      </c>
      <c r="H17" s="154"/>
    </row>
    <row r="18" spans="1:8" s="358" customFormat="1" ht="22.5" customHeight="1">
      <c r="A18" s="155"/>
      <c r="B18" s="363" t="s">
        <v>583</v>
      </c>
      <c r="C18" s="139">
        <v>97</v>
      </c>
      <c r="D18" s="139">
        <v>125</v>
      </c>
      <c r="E18" s="139">
        <v>28</v>
      </c>
      <c r="F18" s="359">
        <v>58</v>
      </c>
      <c r="G18" s="359">
        <v>93</v>
      </c>
      <c r="H18" s="154"/>
    </row>
    <row r="19" spans="1:8" s="358" customFormat="1" ht="22.5" customHeight="1">
      <c r="A19" s="155"/>
      <c r="B19" s="363" t="s">
        <v>584</v>
      </c>
      <c r="C19" s="139">
        <v>1377</v>
      </c>
      <c r="D19" s="139">
        <v>1304</v>
      </c>
      <c r="E19" s="139">
        <v>1204</v>
      </c>
      <c r="F19" s="359">
        <v>1489</v>
      </c>
      <c r="G19" s="359">
        <v>1455</v>
      </c>
      <c r="H19" s="154"/>
    </row>
    <row r="20" spans="1:8" s="358" customFormat="1" ht="15" customHeight="1">
      <c r="A20" s="155"/>
      <c r="B20" s="364" t="s">
        <v>585</v>
      </c>
      <c r="C20" s="139">
        <v>752</v>
      </c>
      <c r="D20" s="139">
        <v>726</v>
      </c>
      <c r="E20" s="139">
        <v>648</v>
      </c>
      <c r="F20" s="359">
        <v>882</v>
      </c>
      <c r="G20" s="359">
        <v>723</v>
      </c>
      <c r="H20" s="154"/>
    </row>
    <row r="21" spans="1:8" s="358" customFormat="1" ht="15" customHeight="1">
      <c r="A21" s="155"/>
      <c r="B21" s="11" t="s">
        <v>586</v>
      </c>
      <c r="C21" s="139">
        <v>224</v>
      </c>
      <c r="D21" s="139">
        <v>203</v>
      </c>
      <c r="E21" s="139">
        <v>256</v>
      </c>
      <c r="F21" s="359">
        <v>247</v>
      </c>
      <c r="G21" s="359">
        <v>232</v>
      </c>
      <c r="H21" s="154"/>
    </row>
    <row r="22" spans="1:8" s="358" customFormat="1" ht="15" customHeight="1">
      <c r="A22" s="155"/>
      <c r="B22" s="364" t="s">
        <v>587</v>
      </c>
      <c r="C22" s="139">
        <v>343</v>
      </c>
      <c r="D22" s="139">
        <v>324</v>
      </c>
      <c r="E22" s="139">
        <v>257</v>
      </c>
      <c r="F22" s="359">
        <v>301</v>
      </c>
      <c r="G22" s="359">
        <v>430</v>
      </c>
      <c r="H22" s="154"/>
    </row>
    <row r="23" spans="1:8" s="358" customFormat="1" ht="22.5" customHeight="1">
      <c r="A23" s="155"/>
      <c r="B23" s="363" t="s">
        <v>588</v>
      </c>
      <c r="C23" s="139">
        <v>704</v>
      </c>
      <c r="D23" s="139">
        <v>716</v>
      </c>
      <c r="E23" s="139">
        <v>503</v>
      </c>
      <c r="F23" s="359">
        <v>635</v>
      </c>
      <c r="G23" s="359">
        <v>781</v>
      </c>
      <c r="H23" s="154"/>
    </row>
    <row r="24" spans="1:8" s="358" customFormat="1" ht="15" customHeight="1">
      <c r="A24" s="155"/>
      <c r="B24" s="11" t="s">
        <v>589</v>
      </c>
      <c r="C24" s="139">
        <v>124</v>
      </c>
      <c r="D24" s="139">
        <v>125</v>
      </c>
      <c r="E24" s="139">
        <v>79</v>
      </c>
      <c r="F24" s="359">
        <v>122</v>
      </c>
      <c r="G24" s="359">
        <v>132</v>
      </c>
      <c r="H24" s="154"/>
    </row>
    <row r="25" spans="1:8" s="358" customFormat="1" ht="22.5" customHeight="1">
      <c r="A25" s="155"/>
      <c r="B25" s="363" t="s">
        <v>590</v>
      </c>
      <c r="C25" s="139">
        <v>469</v>
      </c>
      <c r="D25" s="139">
        <v>455</v>
      </c>
      <c r="E25" s="139">
        <v>448</v>
      </c>
      <c r="F25" s="359">
        <v>494</v>
      </c>
      <c r="G25" s="359">
        <v>472</v>
      </c>
      <c r="H25" s="154"/>
    </row>
    <row r="26" spans="1:8" s="358" customFormat="1" ht="22.5" customHeight="1">
      <c r="A26" s="155"/>
      <c r="B26" s="363" t="s">
        <v>591</v>
      </c>
      <c r="C26" s="139">
        <v>209</v>
      </c>
      <c r="D26" s="139">
        <v>230</v>
      </c>
      <c r="E26" s="139">
        <v>199</v>
      </c>
      <c r="F26" s="359">
        <v>180</v>
      </c>
      <c r="G26" s="359">
        <v>188</v>
      </c>
      <c r="H26" s="154"/>
    </row>
    <row r="27" spans="1:8" s="358" customFormat="1" ht="22.5" customHeight="1">
      <c r="A27" s="155"/>
      <c r="B27" s="363" t="s">
        <v>592</v>
      </c>
      <c r="C27" s="139">
        <v>793</v>
      </c>
      <c r="D27" s="139">
        <v>788</v>
      </c>
      <c r="E27" s="139">
        <v>603</v>
      </c>
      <c r="F27" s="359">
        <v>615</v>
      </c>
      <c r="G27" s="359">
        <v>984</v>
      </c>
      <c r="H27" s="154"/>
    </row>
    <row r="28" spans="1:8" s="358" customFormat="1" ht="22.5" customHeight="1">
      <c r="A28" s="155"/>
      <c r="B28" s="363" t="s">
        <v>593</v>
      </c>
      <c r="C28" s="139">
        <v>208</v>
      </c>
      <c r="D28" s="139">
        <v>194</v>
      </c>
      <c r="E28" s="139">
        <v>213</v>
      </c>
      <c r="F28" s="359">
        <v>203</v>
      </c>
      <c r="G28" s="359">
        <v>232</v>
      </c>
      <c r="H28" s="154"/>
    </row>
    <row r="29" spans="1:8" s="358" customFormat="1" ht="22.5" customHeight="1">
      <c r="A29" s="155"/>
      <c r="B29" s="363" t="s">
        <v>594</v>
      </c>
      <c r="C29" s="139">
        <v>44</v>
      </c>
      <c r="D29" s="139">
        <v>45</v>
      </c>
      <c r="E29" s="139">
        <v>35</v>
      </c>
      <c r="F29" s="359">
        <v>39</v>
      </c>
      <c r="G29" s="359">
        <v>35</v>
      </c>
      <c r="H29" s="154"/>
    </row>
    <row r="30" spans="1:8" s="358" customFormat="1" ht="22.5" customHeight="1">
      <c r="A30" s="155"/>
      <c r="B30" s="363" t="s">
        <v>595</v>
      </c>
      <c r="C30" s="139">
        <v>7</v>
      </c>
      <c r="D30" s="139">
        <v>7</v>
      </c>
      <c r="E30" s="139">
        <v>5</v>
      </c>
      <c r="F30" s="359">
        <v>9</v>
      </c>
      <c r="G30" s="359">
        <v>5</v>
      </c>
      <c r="H30" s="154"/>
    </row>
    <row r="31" spans="1:8" s="358" customFormat="1" ht="22.5" customHeight="1">
      <c r="A31" s="155"/>
      <c r="B31" s="363" t="s">
        <v>596</v>
      </c>
      <c r="C31" s="139">
        <v>15</v>
      </c>
      <c r="D31" s="139">
        <v>12</v>
      </c>
      <c r="E31" s="139">
        <v>14</v>
      </c>
      <c r="F31" s="359">
        <v>14</v>
      </c>
      <c r="G31" s="359">
        <v>17</v>
      </c>
      <c r="H31" s="154"/>
    </row>
    <row r="32" spans="1:8" s="358" customFormat="1" ht="23.25" customHeight="1">
      <c r="A32" s="155"/>
      <c r="B32" s="363" t="s">
        <v>597</v>
      </c>
      <c r="C32" s="139">
        <v>70</v>
      </c>
      <c r="D32" s="139">
        <v>63</v>
      </c>
      <c r="E32" s="139">
        <v>72</v>
      </c>
      <c r="F32" s="359">
        <v>77</v>
      </c>
      <c r="G32" s="359">
        <v>74</v>
      </c>
      <c r="H32" s="154"/>
    </row>
    <row r="33" spans="1:8" s="358" customFormat="1" ht="22.5" customHeight="1">
      <c r="A33" s="155"/>
      <c r="B33" s="363" t="s">
        <v>598</v>
      </c>
      <c r="C33" s="139">
        <v>330</v>
      </c>
      <c r="D33" s="139">
        <v>345</v>
      </c>
      <c r="E33" s="139">
        <v>270</v>
      </c>
      <c r="F33" s="359">
        <v>313</v>
      </c>
      <c r="G33" s="359">
        <v>323</v>
      </c>
      <c r="H33" s="154"/>
    </row>
    <row r="34" spans="1:8" s="358" customFormat="1" ht="22.5" customHeight="1">
      <c r="A34" s="155"/>
      <c r="B34" s="363" t="s">
        <v>599</v>
      </c>
      <c r="C34" s="139">
        <v>171</v>
      </c>
      <c r="D34" s="139">
        <v>223</v>
      </c>
      <c r="E34" s="139">
        <v>121</v>
      </c>
      <c r="F34" s="359">
        <v>110</v>
      </c>
      <c r="G34" s="359">
        <v>117</v>
      </c>
      <c r="H34" s="154"/>
    </row>
    <row r="35" spans="1:8" ht="4.5" customHeight="1">
      <c r="A35" s="110"/>
      <c r="B35" s="365"/>
      <c r="C35" s="114"/>
      <c r="D35" s="114"/>
      <c r="E35" s="114"/>
      <c r="F35" s="4"/>
      <c r="G35" s="115"/>
      <c r="H35" s="366"/>
    </row>
    <row r="36" spans="2:8" ht="12">
      <c r="B36" s="92" t="s">
        <v>600</v>
      </c>
      <c r="H36" s="110"/>
    </row>
    <row r="37" ht="36" customHeight="1">
      <c r="B37" s="360" t="s">
        <v>601</v>
      </c>
    </row>
    <row r="38" ht="12">
      <c r="B38" s="92" t="s">
        <v>602</v>
      </c>
    </row>
  </sheetData>
  <printOptions/>
  <pageMargins left="0.75" right="0.75" top="1" bottom="1" header="0.512" footer="0.512"/>
  <pageSetup orientation="portrait" paperSize="9"/>
  <drawing r:id="rId1"/>
</worksheet>
</file>

<file path=xl/worksheets/sheet15.xml><?xml version="1.0" encoding="utf-8"?>
<worksheet xmlns="http://schemas.openxmlformats.org/spreadsheetml/2006/main" xmlns:r="http://schemas.openxmlformats.org/officeDocument/2006/relationships">
  <dimension ref="B1:E69"/>
  <sheetViews>
    <sheetView workbookViewId="0" topLeftCell="A1">
      <selection activeCell="A1" sqref="A1"/>
    </sheetView>
  </sheetViews>
  <sheetFormatPr defaultColWidth="9.00390625" defaultRowHeight="13.5"/>
  <cols>
    <col min="1" max="1" width="2.625" style="185" customWidth="1"/>
    <col min="2" max="2" width="10.625" style="185" customWidth="1"/>
    <col min="3" max="4" width="7.25390625" style="185" bestFit="1" customWidth="1"/>
    <col min="5" max="5" width="5.375" style="185" customWidth="1"/>
    <col min="6" max="16384" width="9.00390625" style="185" customWidth="1"/>
  </cols>
  <sheetData>
    <row r="1" spans="2:5" ht="14.25">
      <c r="B1" s="367" t="s">
        <v>603</v>
      </c>
      <c r="C1" s="368"/>
      <c r="D1" s="368"/>
      <c r="E1" s="368"/>
    </row>
    <row r="2" spans="2:5" ht="12">
      <c r="B2" s="368"/>
      <c r="C2" s="368"/>
      <c r="D2" s="368"/>
      <c r="E2" s="368"/>
    </row>
    <row r="3" spans="2:5" ht="12">
      <c r="B3" s="369"/>
      <c r="C3" s="370" t="s">
        <v>604</v>
      </c>
      <c r="D3" s="371"/>
      <c r="E3" s="372"/>
    </row>
    <row r="4" spans="2:5" ht="22.5">
      <c r="B4" s="373" t="s">
        <v>605</v>
      </c>
      <c r="C4" s="374" t="s">
        <v>606</v>
      </c>
      <c r="D4" s="375" t="s">
        <v>607</v>
      </c>
      <c r="E4" s="376" t="s">
        <v>608</v>
      </c>
    </row>
    <row r="5" spans="2:5" ht="12.75" customHeight="1">
      <c r="B5" s="377"/>
      <c r="C5" s="378"/>
      <c r="D5" s="379"/>
      <c r="E5" s="380"/>
    </row>
    <row r="6" spans="2:5" ht="12.75" customHeight="1">
      <c r="B6" s="381" t="s">
        <v>609</v>
      </c>
      <c r="C6" s="382">
        <v>288857</v>
      </c>
      <c r="D6" s="382">
        <v>171141</v>
      </c>
      <c r="E6" s="383">
        <v>59.247655414270724</v>
      </c>
    </row>
    <row r="7" spans="2:5" ht="8.25" customHeight="1">
      <c r="B7" s="384"/>
      <c r="C7" s="385"/>
      <c r="D7" s="386"/>
      <c r="E7" s="387"/>
    </row>
    <row r="8" spans="2:5" ht="12.75" customHeight="1">
      <c r="B8" s="388" t="s">
        <v>102</v>
      </c>
      <c r="C8" s="382">
        <v>70453</v>
      </c>
      <c r="D8" s="389">
        <v>36208</v>
      </c>
      <c r="E8" s="383">
        <v>51.39312733311569</v>
      </c>
    </row>
    <row r="9" spans="2:5" ht="12.75" customHeight="1">
      <c r="B9" s="384" t="s">
        <v>610</v>
      </c>
      <c r="C9" s="390">
        <v>35662</v>
      </c>
      <c r="D9" s="391">
        <v>20491</v>
      </c>
      <c r="E9" s="387">
        <v>57.4589198586731</v>
      </c>
    </row>
    <row r="10" spans="2:5" ht="12.75" customHeight="1">
      <c r="B10" s="384" t="s">
        <v>611</v>
      </c>
      <c r="C10" s="390">
        <v>8716</v>
      </c>
      <c r="D10" s="391">
        <v>4557</v>
      </c>
      <c r="E10" s="387">
        <v>52.283157411656724</v>
      </c>
    </row>
    <row r="11" spans="2:5" ht="12.75" customHeight="1">
      <c r="B11" s="384" t="s">
        <v>612</v>
      </c>
      <c r="C11" s="390">
        <v>19425</v>
      </c>
      <c r="D11" s="391">
        <v>7048</v>
      </c>
      <c r="E11" s="387">
        <v>36.283140283140284</v>
      </c>
    </row>
    <row r="12" spans="2:5" ht="12.75" customHeight="1">
      <c r="B12" s="384" t="s">
        <v>613</v>
      </c>
      <c r="C12" s="390">
        <v>4050</v>
      </c>
      <c r="D12" s="391">
        <v>2272</v>
      </c>
      <c r="E12" s="387">
        <v>56.098765432098766</v>
      </c>
    </row>
    <row r="13" spans="2:5" ht="12.75" customHeight="1">
      <c r="B13" s="384" t="s">
        <v>614</v>
      </c>
      <c r="C13" s="390">
        <v>2600</v>
      </c>
      <c r="D13" s="391">
        <v>1840</v>
      </c>
      <c r="E13" s="387">
        <v>70.76923076923077</v>
      </c>
    </row>
    <row r="14" spans="2:5" ht="8.25" customHeight="1">
      <c r="B14" s="384"/>
      <c r="C14" s="390"/>
      <c r="D14" s="391"/>
      <c r="E14" s="387"/>
    </row>
    <row r="15" spans="2:5" ht="12.75" customHeight="1">
      <c r="B15" s="388" t="s">
        <v>108</v>
      </c>
      <c r="C15" s="392">
        <v>25723</v>
      </c>
      <c r="D15" s="393">
        <v>14078</v>
      </c>
      <c r="E15" s="383">
        <v>54.72923064961319</v>
      </c>
    </row>
    <row r="16" spans="2:5" ht="12.75" customHeight="1">
      <c r="B16" s="384" t="s">
        <v>109</v>
      </c>
      <c r="C16" s="390">
        <v>11323</v>
      </c>
      <c r="D16" s="391">
        <v>5649</v>
      </c>
      <c r="E16" s="387">
        <v>49.88960522829638</v>
      </c>
    </row>
    <row r="17" spans="2:5" ht="12.75" customHeight="1">
      <c r="B17" s="384" t="s">
        <v>615</v>
      </c>
      <c r="C17" s="390">
        <v>5045</v>
      </c>
      <c r="D17" s="391">
        <v>2787</v>
      </c>
      <c r="E17" s="387">
        <v>55.24281466798811</v>
      </c>
    </row>
    <row r="18" spans="2:5" ht="12.75" customHeight="1">
      <c r="B18" s="384" t="s">
        <v>616</v>
      </c>
      <c r="C18" s="390">
        <v>2779</v>
      </c>
      <c r="D18" s="391">
        <v>2188</v>
      </c>
      <c r="E18" s="387">
        <v>78.73335732277798</v>
      </c>
    </row>
    <row r="19" spans="2:5" ht="12.75" customHeight="1">
      <c r="B19" s="384" t="s">
        <v>617</v>
      </c>
      <c r="C19" s="390">
        <v>3254</v>
      </c>
      <c r="D19" s="391">
        <v>1916</v>
      </c>
      <c r="E19" s="387">
        <v>58.881376767055926</v>
      </c>
    </row>
    <row r="20" spans="2:5" ht="12.75" customHeight="1">
      <c r="B20" s="384" t="s">
        <v>618</v>
      </c>
      <c r="C20" s="390">
        <v>3322</v>
      </c>
      <c r="D20" s="391">
        <v>1538</v>
      </c>
      <c r="E20" s="387">
        <v>46.297411198073455</v>
      </c>
    </row>
    <row r="21" spans="2:5" ht="8.25" customHeight="1">
      <c r="B21" s="384"/>
      <c r="C21" s="390"/>
      <c r="D21" s="391"/>
      <c r="E21" s="387"/>
    </row>
    <row r="22" spans="2:5" ht="12.75" customHeight="1">
      <c r="B22" s="388" t="s">
        <v>114</v>
      </c>
      <c r="C22" s="392">
        <v>30601</v>
      </c>
      <c r="D22" s="393">
        <v>18071</v>
      </c>
      <c r="E22" s="383">
        <v>59.053625698506586</v>
      </c>
    </row>
    <row r="23" spans="2:5" ht="12.75" customHeight="1">
      <c r="B23" s="384" t="s">
        <v>619</v>
      </c>
      <c r="C23" s="390">
        <v>9595</v>
      </c>
      <c r="D23" s="391">
        <v>5626</v>
      </c>
      <c r="E23" s="387">
        <v>58.634705575820746</v>
      </c>
    </row>
    <row r="24" spans="2:5" ht="12.75" customHeight="1">
      <c r="B24" s="384" t="s">
        <v>620</v>
      </c>
      <c r="C24" s="390">
        <v>11351</v>
      </c>
      <c r="D24" s="391">
        <v>5740</v>
      </c>
      <c r="E24" s="387">
        <v>50.568231873843715</v>
      </c>
    </row>
    <row r="25" spans="2:5" ht="12.75" customHeight="1">
      <c r="B25" s="384" t="s">
        <v>117</v>
      </c>
      <c r="C25" s="390">
        <v>6592</v>
      </c>
      <c r="D25" s="391">
        <v>4525</v>
      </c>
      <c r="E25" s="387">
        <v>68.64381067961165</v>
      </c>
    </row>
    <row r="26" spans="2:5" ht="12.75" customHeight="1">
      <c r="B26" s="384" t="s">
        <v>118</v>
      </c>
      <c r="C26" s="390">
        <v>3063</v>
      </c>
      <c r="D26" s="391">
        <v>2180</v>
      </c>
      <c r="E26" s="387">
        <v>71.17205354227882</v>
      </c>
    </row>
    <row r="27" spans="2:5" ht="8.25" customHeight="1">
      <c r="B27" s="384"/>
      <c r="C27" s="390"/>
      <c r="D27" s="391"/>
      <c r="E27" s="387"/>
    </row>
    <row r="28" spans="2:5" ht="12.75" customHeight="1">
      <c r="B28" s="388" t="s">
        <v>119</v>
      </c>
      <c r="C28" s="392">
        <v>25577</v>
      </c>
      <c r="D28" s="393">
        <v>15904</v>
      </c>
      <c r="E28" s="383">
        <v>62.18086562145678</v>
      </c>
    </row>
    <row r="29" spans="2:5" ht="12.75" customHeight="1">
      <c r="B29" s="384" t="s">
        <v>621</v>
      </c>
      <c r="C29" s="390">
        <v>8793</v>
      </c>
      <c r="D29" s="391">
        <v>4673</v>
      </c>
      <c r="E29" s="387">
        <v>53.144546798589786</v>
      </c>
    </row>
    <row r="30" spans="2:5" ht="10.5" customHeight="1">
      <c r="B30" s="384" t="s">
        <v>622</v>
      </c>
      <c r="C30" s="390">
        <v>2835</v>
      </c>
      <c r="D30" s="391">
        <v>1685</v>
      </c>
      <c r="E30" s="387">
        <v>59.43562610229277</v>
      </c>
    </row>
    <row r="31" spans="2:5" ht="12.75" customHeight="1">
      <c r="B31" s="384" t="s">
        <v>623</v>
      </c>
      <c r="C31" s="390">
        <v>3330</v>
      </c>
      <c r="D31" s="391">
        <v>2292</v>
      </c>
      <c r="E31" s="387">
        <v>68.82882882882882</v>
      </c>
    </row>
    <row r="32" spans="2:5" ht="12.75" customHeight="1">
      <c r="B32" s="384" t="s">
        <v>624</v>
      </c>
      <c r="C32" s="390">
        <v>2034</v>
      </c>
      <c r="D32" s="391">
        <v>1422</v>
      </c>
      <c r="E32" s="387">
        <v>69.91150442477876</v>
      </c>
    </row>
    <row r="33" spans="2:5" ht="12.75" customHeight="1">
      <c r="B33" s="384" t="s">
        <v>124</v>
      </c>
      <c r="C33" s="390">
        <v>3003</v>
      </c>
      <c r="D33" s="391">
        <v>1708</v>
      </c>
      <c r="E33" s="387">
        <v>56.87645687645687</v>
      </c>
    </row>
    <row r="34" spans="2:5" ht="12.75" customHeight="1">
      <c r="B34" s="384" t="s">
        <v>625</v>
      </c>
      <c r="C34" s="390">
        <v>1712</v>
      </c>
      <c r="D34" s="391">
        <v>1554</v>
      </c>
      <c r="E34" s="387">
        <v>90.77102803738318</v>
      </c>
    </row>
    <row r="35" spans="2:5" ht="12.75" customHeight="1">
      <c r="B35" s="384" t="s">
        <v>626</v>
      </c>
      <c r="C35" s="390">
        <v>1796</v>
      </c>
      <c r="D35" s="391">
        <v>1327</v>
      </c>
      <c r="E35" s="387">
        <v>73.88641425389754</v>
      </c>
    </row>
    <row r="36" spans="2:5" ht="12.75" customHeight="1">
      <c r="B36" s="384" t="s">
        <v>627</v>
      </c>
      <c r="C36" s="390">
        <v>2074</v>
      </c>
      <c r="D36" s="391">
        <v>1243</v>
      </c>
      <c r="E36" s="387">
        <v>59.93249758919962</v>
      </c>
    </row>
    <row r="37" spans="2:5" ht="8.25" customHeight="1">
      <c r="B37" s="384"/>
      <c r="C37" s="390"/>
      <c r="D37" s="391"/>
      <c r="E37" s="387"/>
    </row>
    <row r="38" spans="2:5" ht="12.75" customHeight="1">
      <c r="B38" s="388" t="s">
        <v>128</v>
      </c>
      <c r="C38" s="392">
        <v>34220</v>
      </c>
      <c r="D38" s="393">
        <v>16555</v>
      </c>
      <c r="E38" s="383">
        <v>48.3781414377557</v>
      </c>
    </row>
    <row r="39" spans="2:5" ht="12.75" customHeight="1">
      <c r="B39" s="384" t="s">
        <v>628</v>
      </c>
      <c r="C39" s="390">
        <v>15150</v>
      </c>
      <c r="D39" s="391">
        <v>5934</v>
      </c>
      <c r="E39" s="387">
        <v>39.16831683168317</v>
      </c>
    </row>
    <row r="40" spans="2:5" ht="12.75" customHeight="1">
      <c r="B40" s="384" t="s">
        <v>629</v>
      </c>
      <c r="C40" s="390">
        <v>10066</v>
      </c>
      <c r="D40" s="391">
        <v>3947</v>
      </c>
      <c r="E40" s="387">
        <v>39.21120604013511</v>
      </c>
    </row>
    <row r="41" spans="2:5" ht="12.75" customHeight="1">
      <c r="B41" s="384" t="s">
        <v>630</v>
      </c>
      <c r="C41" s="390">
        <v>4407</v>
      </c>
      <c r="D41" s="391">
        <v>3344</v>
      </c>
      <c r="E41" s="387">
        <v>75.87928295892897</v>
      </c>
    </row>
    <row r="42" spans="2:5" ht="12.75" customHeight="1">
      <c r="B42" s="384" t="s">
        <v>631</v>
      </c>
      <c r="C42" s="394">
        <v>4597</v>
      </c>
      <c r="D42" s="391">
        <v>3330</v>
      </c>
      <c r="E42" s="395">
        <v>72.43854687839895</v>
      </c>
    </row>
    <row r="43" spans="2:5" ht="8.25" customHeight="1">
      <c r="B43" s="384"/>
      <c r="C43" s="390"/>
      <c r="D43" s="391"/>
      <c r="E43" s="387"/>
    </row>
    <row r="44" spans="2:5" ht="12.75" customHeight="1">
      <c r="B44" s="388" t="s">
        <v>133</v>
      </c>
      <c r="C44" s="392">
        <v>18923</v>
      </c>
      <c r="D44" s="393">
        <v>9837</v>
      </c>
      <c r="E44" s="383">
        <v>51.984357659990486</v>
      </c>
    </row>
    <row r="45" spans="2:5" ht="12.75" customHeight="1">
      <c r="B45" s="384" t="s">
        <v>632</v>
      </c>
      <c r="C45" s="390">
        <v>7000</v>
      </c>
      <c r="D45" s="391">
        <v>3330</v>
      </c>
      <c r="E45" s="387">
        <v>47.57142857142857</v>
      </c>
    </row>
    <row r="46" spans="2:5" ht="12.75" customHeight="1">
      <c r="B46" s="384" t="s">
        <v>633</v>
      </c>
      <c r="C46" s="390">
        <v>2925</v>
      </c>
      <c r="D46" s="391">
        <v>1393</v>
      </c>
      <c r="E46" s="387">
        <v>47.623931623931625</v>
      </c>
    </row>
    <row r="47" spans="2:5" ht="12.75" customHeight="1">
      <c r="B47" s="384" t="s">
        <v>634</v>
      </c>
      <c r="C47" s="390">
        <v>5922</v>
      </c>
      <c r="D47" s="391">
        <v>3638</v>
      </c>
      <c r="E47" s="387">
        <v>61.43194866599122</v>
      </c>
    </row>
    <row r="48" spans="2:5" ht="12.75" customHeight="1">
      <c r="B48" s="384" t="s">
        <v>635</v>
      </c>
      <c r="C48" s="390">
        <v>3076</v>
      </c>
      <c r="D48" s="391">
        <v>1476</v>
      </c>
      <c r="E48" s="387">
        <v>47.98439531859558</v>
      </c>
    </row>
    <row r="49" spans="2:5" ht="8.25" customHeight="1">
      <c r="B49" s="384"/>
      <c r="C49" s="390"/>
      <c r="D49" s="391"/>
      <c r="E49" s="387"/>
    </row>
    <row r="50" spans="2:5" ht="12.75" customHeight="1">
      <c r="B50" s="388" t="s">
        <v>138</v>
      </c>
      <c r="C50" s="392">
        <v>40350</v>
      </c>
      <c r="D50" s="393">
        <v>32764</v>
      </c>
      <c r="E50" s="383">
        <v>81.19950433705081</v>
      </c>
    </row>
    <row r="51" spans="2:5" ht="12.75" customHeight="1">
      <c r="B51" s="384" t="s">
        <v>636</v>
      </c>
      <c r="C51" s="390">
        <v>22986</v>
      </c>
      <c r="D51" s="391">
        <v>19463</v>
      </c>
      <c r="E51" s="387">
        <v>84.67327938745323</v>
      </c>
    </row>
    <row r="52" spans="2:5" ht="12.75" customHeight="1">
      <c r="B52" s="384" t="s">
        <v>637</v>
      </c>
      <c r="C52" s="390">
        <v>4000</v>
      </c>
      <c r="D52" s="391">
        <v>2320</v>
      </c>
      <c r="E52" s="387">
        <v>58</v>
      </c>
    </row>
    <row r="53" spans="2:5" ht="12.75" customHeight="1">
      <c r="B53" s="384" t="s">
        <v>638</v>
      </c>
      <c r="C53" s="390">
        <v>2370</v>
      </c>
      <c r="D53" s="391">
        <v>1981</v>
      </c>
      <c r="E53" s="387">
        <v>83.58649789029536</v>
      </c>
    </row>
    <row r="54" spans="2:5" ht="12.75" customHeight="1">
      <c r="B54" s="384" t="s">
        <v>639</v>
      </c>
      <c r="C54" s="390">
        <v>2913</v>
      </c>
      <c r="D54" s="391">
        <v>2349</v>
      </c>
      <c r="E54" s="387">
        <v>80.63851699279093</v>
      </c>
    </row>
    <row r="55" spans="2:5" ht="12.75" customHeight="1">
      <c r="B55" s="384" t="s">
        <v>640</v>
      </c>
      <c r="C55" s="390">
        <v>2439</v>
      </c>
      <c r="D55" s="391">
        <v>2041</v>
      </c>
      <c r="E55" s="387">
        <v>83.68183681836818</v>
      </c>
    </row>
    <row r="56" spans="2:5" ht="12.75" customHeight="1">
      <c r="B56" s="384" t="s">
        <v>641</v>
      </c>
      <c r="C56" s="390">
        <v>1964</v>
      </c>
      <c r="D56" s="391">
        <v>1831</v>
      </c>
      <c r="E56" s="387">
        <v>93.22810590631364</v>
      </c>
    </row>
    <row r="57" spans="2:5" ht="12.75" customHeight="1">
      <c r="B57" s="384" t="s">
        <v>642</v>
      </c>
      <c r="C57" s="390">
        <v>3678</v>
      </c>
      <c r="D57" s="391">
        <v>2779</v>
      </c>
      <c r="E57" s="387">
        <v>75.55736813485589</v>
      </c>
    </row>
    <row r="58" spans="2:5" ht="8.25" customHeight="1">
      <c r="B58" s="384"/>
      <c r="C58" s="390"/>
      <c r="D58" s="391"/>
      <c r="E58" s="387"/>
    </row>
    <row r="59" spans="2:5" ht="12.75" customHeight="1">
      <c r="B59" s="388" t="s">
        <v>146</v>
      </c>
      <c r="C59" s="392">
        <v>43010</v>
      </c>
      <c r="D59" s="392">
        <v>27724</v>
      </c>
      <c r="E59" s="383">
        <v>64.4594280399907</v>
      </c>
    </row>
    <row r="60" spans="2:5" ht="12.75" customHeight="1">
      <c r="B60" s="384" t="s">
        <v>643</v>
      </c>
      <c r="C60" s="390">
        <v>25603</v>
      </c>
      <c r="D60" s="391">
        <v>14193</v>
      </c>
      <c r="E60" s="387">
        <v>55.43490997148771</v>
      </c>
    </row>
    <row r="61" spans="2:5" ht="12.75" customHeight="1">
      <c r="B61" s="384" t="s">
        <v>644</v>
      </c>
      <c r="C61" s="390">
        <v>2292</v>
      </c>
      <c r="D61" s="391">
        <v>1920</v>
      </c>
      <c r="E61" s="387">
        <v>83.7696335078534</v>
      </c>
    </row>
    <row r="62" spans="2:5" ht="12.75" customHeight="1">
      <c r="B62" s="384" t="s">
        <v>645</v>
      </c>
      <c r="C62" s="390">
        <v>4664</v>
      </c>
      <c r="D62" s="391">
        <v>3160</v>
      </c>
      <c r="E62" s="387">
        <v>67.75300171526587</v>
      </c>
    </row>
    <row r="63" spans="2:5" ht="12.75" customHeight="1">
      <c r="B63" s="384" t="s">
        <v>646</v>
      </c>
      <c r="C63" s="390">
        <v>5178</v>
      </c>
      <c r="D63" s="391">
        <v>4090</v>
      </c>
      <c r="E63" s="387">
        <v>78.98802626496717</v>
      </c>
    </row>
    <row r="64" spans="2:5" ht="12.75" customHeight="1">
      <c r="B64" s="384" t="s">
        <v>647</v>
      </c>
      <c r="C64" s="390">
        <v>2113</v>
      </c>
      <c r="D64" s="391">
        <v>1705</v>
      </c>
      <c r="E64" s="387">
        <v>80.69096071935637</v>
      </c>
    </row>
    <row r="65" spans="2:5" ht="12.75" customHeight="1">
      <c r="B65" s="384" t="s">
        <v>648</v>
      </c>
      <c r="C65" s="390">
        <v>1660</v>
      </c>
      <c r="D65" s="391">
        <v>1374</v>
      </c>
      <c r="E65" s="387">
        <v>82.7710843373494</v>
      </c>
    </row>
    <row r="66" spans="2:5" ht="12.75" customHeight="1">
      <c r="B66" s="384" t="s">
        <v>649</v>
      </c>
      <c r="C66" s="390">
        <v>1500</v>
      </c>
      <c r="D66" s="391">
        <v>1282</v>
      </c>
      <c r="E66" s="387">
        <v>85.46666666666667</v>
      </c>
    </row>
    <row r="67" spans="2:5" ht="3.75" customHeight="1">
      <c r="B67" s="373"/>
      <c r="C67" s="396"/>
      <c r="D67" s="397"/>
      <c r="E67" s="398"/>
    </row>
    <row r="68" spans="2:5" ht="12.75" customHeight="1">
      <c r="B68" s="399" t="s">
        <v>650</v>
      </c>
      <c r="C68" s="368"/>
      <c r="D68" s="368"/>
      <c r="E68" s="368"/>
    </row>
    <row r="69" ht="12">
      <c r="B69" s="400" t="s">
        <v>651</v>
      </c>
    </row>
  </sheetData>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2:O68"/>
  <sheetViews>
    <sheetView workbookViewId="0" topLeftCell="A1">
      <selection activeCell="A1" sqref="A1"/>
    </sheetView>
  </sheetViews>
  <sheetFormatPr defaultColWidth="9.00390625" defaultRowHeight="13.5"/>
  <cols>
    <col min="1" max="1" width="2.625" style="358" customWidth="1"/>
    <col min="2" max="2" width="8.875" style="358" customWidth="1"/>
    <col min="3" max="3" width="7.625" style="358" customWidth="1"/>
    <col min="4" max="6" width="6.375" style="358" customWidth="1"/>
    <col min="7" max="7" width="5.625" style="358" customWidth="1"/>
    <col min="8" max="9" width="6.375" style="358" customWidth="1"/>
    <col min="10" max="10" width="7.125" style="358" bestFit="1" customWidth="1"/>
    <col min="11" max="11" width="6.375" style="358" customWidth="1"/>
    <col min="12" max="12" width="7.125" style="358" bestFit="1" customWidth="1"/>
    <col min="13" max="13" width="6.625" style="358" customWidth="1"/>
    <col min="14" max="14" width="8.125" style="358" customWidth="1"/>
    <col min="15" max="15" width="7.625" style="358" customWidth="1"/>
    <col min="16" max="16384" width="9.00390625" style="358" customWidth="1"/>
  </cols>
  <sheetData>
    <row r="2" spans="2:10" ht="14.25">
      <c r="B2" s="401" t="s">
        <v>652</v>
      </c>
      <c r="J2" s="402"/>
    </row>
    <row r="3" spans="2:15" ht="12">
      <c r="B3" s="403" t="s">
        <v>653</v>
      </c>
      <c r="C3" s="403"/>
      <c r="D3" s="403"/>
      <c r="E3" s="403"/>
      <c r="F3" s="403"/>
      <c r="G3" s="403"/>
      <c r="H3" s="403"/>
      <c r="I3" s="403"/>
      <c r="J3" s="403"/>
      <c r="K3" s="403"/>
      <c r="L3" s="403"/>
      <c r="M3" s="403"/>
      <c r="O3" s="404"/>
    </row>
    <row r="4" spans="1:15" ht="13.5" customHeight="1">
      <c r="A4" s="140"/>
      <c r="B4" s="537" t="s">
        <v>654</v>
      </c>
      <c r="C4" s="405" t="s">
        <v>655</v>
      </c>
      <c r="D4" s="607" t="s">
        <v>656</v>
      </c>
      <c r="E4" s="608"/>
      <c r="F4" s="608"/>
      <c r="G4" s="608"/>
      <c r="H4" s="608"/>
      <c r="I4" s="609"/>
      <c r="J4" s="607" t="s">
        <v>657</v>
      </c>
      <c r="K4" s="608"/>
      <c r="L4" s="609"/>
      <c r="M4" s="405" t="s">
        <v>658</v>
      </c>
      <c r="N4" s="406" t="s">
        <v>659</v>
      </c>
      <c r="O4" s="407" t="s">
        <v>660</v>
      </c>
    </row>
    <row r="5" spans="1:15" ht="12">
      <c r="A5" s="140"/>
      <c r="B5" s="538"/>
      <c r="C5" s="405" t="s">
        <v>661</v>
      </c>
      <c r="D5" s="405" t="s">
        <v>662</v>
      </c>
      <c r="E5" s="405" t="s">
        <v>663</v>
      </c>
      <c r="F5" s="405" t="s">
        <v>664</v>
      </c>
      <c r="G5" s="405" t="s">
        <v>82</v>
      </c>
      <c r="H5" s="405" t="s">
        <v>665</v>
      </c>
      <c r="I5" s="405" t="s">
        <v>666</v>
      </c>
      <c r="J5" s="405" t="s">
        <v>667</v>
      </c>
      <c r="K5" s="405" t="s">
        <v>668</v>
      </c>
      <c r="L5" s="405" t="s">
        <v>669</v>
      </c>
      <c r="M5" s="405" t="s">
        <v>670</v>
      </c>
      <c r="N5" s="405" t="s">
        <v>671</v>
      </c>
      <c r="O5" s="407" t="s">
        <v>672</v>
      </c>
    </row>
    <row r="6" spans="1:15" ht="12">
      <c r="A6" s="140"/>
      <c r="B6" s="539"/>
      <c r="C6" s="408" t="s">
        <v>673</v>
      </c>
      <c r="D6" s="408" t="s">
        <v>674</v>
      </c>
      <c r="E6" s="408" t="s">
        <v>674</v>
      </c>
      <c r="F6" s="408" t="s">
        <v>674</v>
      </c>
      <c r="G6" s="408" t="s">
        <v>674</v>
      </c>
      <c r="H6" s="408" t="s">
        <v>674</v>
      </c>
      <c r="I6" s="408" t="s">
        <v>674</v>
      </c>
      <c r="J6" s="408" t="s">
        <v>674</v>
      </c>
      <c r="K6" s="408" t="s">
        <v>675</v>
      </c>
      <c r="L6" s="408" t="s">
        <v>674</v>
      </c>
      <c r="M6" s="408" t="s">
        <v>674</v>
      </c>
      <c r="N6" s="408" t="s">
        <v>676</v>
      </c>
      <c r="O6" s="409" t="s">
        <v>674</v>
      </c>
    </row>
    <row r="7" spans="1:15" ht="12">
      <c r="A7" s="140"/>
      <c r="B7" s="410" t="s">
        <v>677</v>
      </c>
      <c r="C7" s="411">
        <f aca="true" t="shared" si="0" ref="C7:O7">SUM(C10:C13,C16:C19,C22:C25,C28:C29,C32:C39,C42:C48,C51:C57,C60:C67)</f>
        <v>1255833</v>
      </c>
      <c r="D7" s="411">
        <f t="shared" si="0"/>
        <v>257186</v>
      </c>
      <c r="E7" s="411">
        <f t="shared" si="0"/>
        <v>42323</v>
      </c>
      <c r="F7" s="411">
        <f t="shared" si="0"/>
        <v>20744</v>
      </c>
      <c r="G7" s="411">
        <f t="shared" si="0"/>
        <v>8915</v>
      </c>
      <c r="H7" s="411">
        <f t="shared" si="0"/>
        <v>41343</v>
      </c>
      <c r="I7" s="411">
        <f t="shared" si="0"/>
        <v>4662</v>
      </c>
      <c r="J7" s="411">
        <f t="shared" si="0"/>
        <v>258136</v>
      </c>
      <c r="K7" s="411">
        <v>563</v>
      </c>
      <c r="L7" s="411">
        <f t="shared" si="0"/>
        <v>117037</v>
      </c>
      <c r="M7" s="411">
        <f t="shared" si="0"/>
        <v>298937</v>
      </c>
      <c r="N7" s="412">
        <f>SUM(N10:N13,N16:N19,N22:N25,N28:N29,N32:N39,N42:N48,N51:N57,N60:N67)</f>
        <v>69387</v>
      </c>
      <c r="O7" s="413">
        <f t="shared" si="0"/>
        <v>27959</v>
      </c>
    </row>
    <row r="8" spans="1:15" ht="9.75" customHeight="1">
      <c r="A8" s="140"/>
      <c r="B8" s="70"/>
      <c r="C8" s="414"/>
      <c r="D8" s="414"/>
      <c r="E8" s="414"/>
      <c r="F8" s="414"/>
      <c r="G8" s="414"/>
      <c r="H8" s="414"/>
      <c r="I8" s="414"/>
      <c r="J8" s="414"/>
      <c r="K8" s="414"/>
      <c r="L8" s="414"/>
      <c r="M8" s="414"/>
      <c r="N8" s="414"/>
      <c r="O8" s="415"/>
    </row>
    <row r="9" spans="1:15" ht="12.75" customHeight="1">
      <c r="A9" s="140"/>
      <c r="B9" s="416" t="s">
        <v>678</v>
      </c>
      <c r="C9" s="414"/>
      <c r="D9" s="414"/>
      <c r="E9" s="414"/>
      <c r="F9" s="414"/>
      <c r="G9" s="414"/>
      <c r="H9" s="414"/>
      <c r="I9" s="414"/>
      <c r="J9" s="414"/>
      <c r="K9" s="414"/>
      <c r="L9" s="414"/>
      <c r="M9" s="414"/>
      <c r="N9" s="414"/>
      <c r="O9" s="417"/>
    </row>
    <row r="10" spans="1:15" ht="12.75" customHeight="1">
      <c r="A10" s="140"/>
      <c r="B10" s="418" t="s">
        <v>263</v>
      </c>
      <c r="C10" s="414">
        <v>251430</v>
      </c>
      <c r="D10" s="414">
        <v>71606</v>
      </c>
      <c r="E10" s="414">
        <v>4075</v>
      </c>
      <c r="F10" s="414">
        <v>6090</v>
      </c>
      <c r="G10" s="414">
        <v>132</v>
      </c>
      <c r="H10" s="414">
        <v>16328</v>
      </c>
      <c r="I10" s="414">
        <v>766</v>
      </c>
      <c r="J10" s="414">
        <v>65127</v>
      </c>
      <c r="K10" s="414">
        <v>710</v>
      </c>
      <c r="L10" s="414">
        <v>33870</v>
      </c>
      <c r="M10" s="414">
        <v>88225</v>
      </c>
      <c r="N10" s="414">
        <v>10846</v>
      </c>
      <c r="O10" s="417">
        <v>4283</v>
      </c>
    </row>
    <row r="11" spans="1:15" ht="12.75" customHeight="1">
      <c r="A11" s="140"/>
      <c r="B11" s="418" t="s">
        <v>264</v>
      </c>
      <c r="C11" s="414">
        <v>37559</v>
      </c>
      <c r="D11" s="414">
        <v>5588</v>
      </c>
      <c r="E11" s="414">
        <v>802</v>
      </c>
      <c r="F11" s="414">
        <v>1239</v>
      </c>
      <c r="G11" s="414">
        <v>8690</v>
      </c>
      <c r="H11" s="414">
        <v>2250</v>
      </c>
      <c r="I11" s="414">
        <v>51</v>
      </c>
      <c r="J11" s="414">
        <v>7680</v>
      </c>
      <c r="K11" s="414">
        <v>560</v>
      </c>
      <c r="L11" s="414">
        <v>10940</v>
      </c>
      <c r="M11" s="414">
        <v>7908</v>
      </c>
      <c r="N11" s="414">
        <v>10710</v>
      </c>
      <c r="O11" s="417">
        <v>6326</v>
      </c>
    </row>
    <row r="12" spans="1:15" ht="12.75" customHeight="1">
      <c r="A12" s="140"/>
      <c r="B12" s="418" t="s">
        <v>266</v>
      </c>
      <c r="C12" s="414">
        <v>15697</v>
      </c>
      <c r="D12" s="414">
        <v>2506</v>
      </c>
      <c r="E12" s="414">
        <v>216</v>
      </c>
      <c r="F12" s="414">
        <v>282</v>
      </c>
      <c r="G12" s="419">
        <v>0</v>
      </c>
      <c r="H12" s="414">
        <v>493</v>
      </c>
      <c r="I12" s="414">
        <v>25</v>
      </c>
      <c r="J12" s="414">
        <v>3047</v>
      </c>
      <c r="K12" s="414">
        <v>532</v>
      </c>
      <c r="L12" s="414">
        <v>475</v>
      </c>
      <c r="M12" s="414">
        <v>2900</v>
      </c>
      <c r="N12" s="414">
        <v>692</v>
      </c>
      <c r="O12" s="417">
        <v>399</v>
      </c>
    </row>
    <row r="13" spans="1:15" ht="12.75" customHeight="1">
      <c r="A13" s="140"/>
      <c r="B13" s="418" t="s">
        <v>267</v>
      </c>
      <c r="C13" s="414">
        <v>12744</v>
      </c>
      <c r="D13" s="414">
        <v>2192</v>
      </c>
      <c r="E13" s="414">
        <v>118</v>
      </c>
      <c r="F13" s="414">
        <v>235</v>
      </c>
      <c r="G13" s="414">
        <v>21</v>
      </c>
      <c r="H13" s="414">
        <v>13</v>
      </c>
      <c r="I13" s="414">
        <v>18</v>
      </c>
      <c r="J13" s="414">
        <v>2584</v>
      </c>
      <c r="K13" s="414">
        <v>556</v>
      </c>
      <c r="L13" s="414">
        <v>13</v>
      </c>
      <c r="M13" s="414">
        <v>2293</v>
      </c>
      <c r="N13" s="414">
        <v>384</v>
      </c>
      <c r="O13" s="417">
        <v>153</v>
      </c>
    </row>
    <row r="14" spans="1:15" ht="9.75" customHeight="1">
      <c r="A14" s="140"/>
      <c r="B14" s="418"/>
      <c r="C14" s="414"/>
      <c r="D14" s="414"/>
      <c r="E14" s="414"/>
      <c r="F14" s="414"/>
      <c r="G14" s="414"/>
      <c r="H14" s="414"/>
      <c r="I14" s="414"/>
      <c r="J14" s="414"/>
      <c r="K14" s="414"/>
      <c r="L14" s="414"/>
      <c r="M14" s="414"/>
      <c r="N14" s="414"/>
      <c r="O14" s="417"/>
    </row>
    <row r="15" spans="1:15" ht="12.75" customHeight="1">
      <c r="A15" s="140"/>
      <c r="B15" s="416" t="s">
        <v>679</v>
      </c>
      <c r="C15" s="414"/>
      <c r="D15" s="414"/>
      <c r="E15" s="414"/>
      <c r="F15" s="414"/>
      <c r="G15" s="414"/>
      <c r="H15" s="414"/>
      <c r="I15" s="414"/>
      <c r="J15" s="414"/>
      <c r="K15" s="414"/>
      <c r="L15" s="414"/>
      <c r="M15" s="414"/>
      <c r="N15" s="414"/>
      <c r="O15" s="417"/>
    </row>
    <row r="16" spans="1:15" ht="12.75" customHeight="1">
      <c r="A16" s="140"/>
      <c r="B16" s="418" t="s">
        <v>268</v>
      </c>
      <c r="C16" s="414">
        <v>43709</v>
      </c>
      <c r="D16" s="414">
        <v>7912</v>
      </c>
      <c r="E16" s="414">
        <v>1956</v>
      </c>
      <c r="F16" s="414">
        <v>25</v>
      </c>
      <c r="G16" s="414">
        <v>0</v>
      </c>
      <c r="H16" s="414">
        <v>3237</v>
      </c>
      <c r="I16" s="414">
        <v>186</v>
      </c>
      <c r="J16" s="414">
        <v>10053</v>
      </c>
      <c r="K16" s="414">
        <v>630</v>
      </c>
      <c r="L16" s="414">
        <v>3263</v>
      </c>
      <c r="M16" s="414">
        <v>10992</v>
      </c>
      <c r="N16" s="414">
        <v>2513</v>
      </c>
      <c r="O16" s="417">
        <v>688</v>
      </c>
    </row>
    <row r="17" spans="1:15" ht="12.75" customHeight="1">
      <c r="A17" s="140"/>
      <c r="B17" s="418" t="s">
        <v>270</v>
      </c>
      <c r="C17" s="414">
        <v>8090</v>
      </c>
      <c r="D17" s="414">
        <v>881</v>
      </c>
      <c r="E17" s="414">
        <v>379</v>
      </c>
      <c r="F17" s="419">
        <v>0</v>
      </c>
      <c r="G17" s="419">
        <v>0</v>
      </c>
      <c r="H17" s="414">
        <v>254</v>
      </c>
      <c r="I17" s="414">
        <v>144</v>
      </c>
      <c r="J17" s="414">
        <v>1395</v>
      </c>
      <c r="K17" s="414">
        <v>472</v>
      </c>
      <c r="L17" s="414">
        <v>263</v>
      </c>
      <c r="M17" s="414">
        <v>1150</v>
      </c>
      <c r="N17" s="414">
        <v>514</v>
      </c>
      <c r="O17" s="417">
        <v>147</v>
      </c>
    </row>
    <row r="18" spans="1:15" ht="12.75" customHeight="1">
      <c r="A18" s="140"/>
      <c r="B18" s="418" t="s">
        <v>271</v>
      </c>
      <c r="C18" s="414">
        <v>9887</v>
      </c>
      <c r="D18" s="414">
        <v>670</v>
      </c>
      <c r="E18" s="414">
        <v>377</v>
      </c>
      <c r="F18" s="419">
        <v>0</v>
      </c>
      <c r="G18" s="419">
        <v>31</v>
      </c>
      <c r="H18" s="414">
        <v>219</v>
      </c>
      <c r="I18" s="414">
        <v>89</v>
      </c>
      <c r="J18" s="414">
        <v>1167</v>
      </c>
      <c r="K18" s="414">
        <v>323</v>
      </c>
      <c r="L18" s="414">
        <v>219</v>
      </c>
      <c r="M18" s="414">
        <v>898</v>
      </c>
      <c r="N18" s="414">
        <v>525</v>
      </c>
      <c r="O18" s="417">
        <v>141</v>
      </c>
    </row>
    <row r="19" spans="1:15" ht="12.75" customHeight="1">
      <c r="A19" s="140"/>
      <c r="B19" s="418" t="s">
        <v>272</v>
      </c>
      <c r="C19" s="414">
        <v>10521</v>
      </c>
      <c r="D19" s="414">
        <v>1367</v>
      </c>
      <c r="E19" s="414">
        <v>443</v>
      </c>
      <c r="F19" s="419">
        <v>0</v>
      </c>
      <c r="G19" s="419">
        <v>21</v>
      </c>
      <c r="H19" s="414">
        <v>241</v>
      </c>
      <c r="I19" s="414">
        <v>139</v>
      </c>
      <c r="J19" s="414">
        <v>1968</v>
      </c>
      <c r="K19" s="414">
        <v>512</v>
      </c>
      <c r="L19" s="414">
        <v>243</v>
      </c>
      <c r="M19" s="414">
        <v>1664</v>
      </c>
      <c r="N19" s="414">
        <v>601</v>
      </c>
      <c r="O19" s="417">
        <v>157</v>
      </c>
    </row>
    <row r="20" spans="1:15" ht="9.75" customHeight="1">
      <c r="A20" s="140"/>
      <c r="B20" s="418"/>
      <c r="C20" s="414"/>
      <c r="D20" s="414"/>
      <c r="E20" s="414"/>
      <c r="F20" s="414"/>
      <c r="G20" s="414"/>
      <c r="H20" s="414"/>
      <c r="I20" s="414"/>
      <c r="J20" s="414"/>
      <c r="K20" s="414"/>
      <c r="L20" s="414"/>
      <c r="M20" s="414"/>
      <c r="N20" s="414"/>
      <c r="O20" s="417"/>
    </row>
    <row r="21" spans="1:15" ht="12.75" customHeight="1">
      <c r="A21" s="140"/>
      <c r="B21" s="416" t="s">
        <v>680</v>
      </c>
      <c r="C21" s="414"/>
      <c r="D21" s="414"/>
      <c r="E21" s="414"/>
      <c r="F21" s="414"/>
      <c r="G21" s="414"/>
      <c r="H21" s="414"/>
      <c r="I21" s="414"/>
      <c r="J21" s="414"/>
      <c r="K21" s="414"/>
      <c r="L21" s="414"/>
      <c r="M21" s="414"/>
      <c r="N21" s="414"/>
      <c r="O21" s="417"/>
    </row>
    <row r="22" spans="1:15" ht="12.75" customHeight="1">
      <c r="A22" s="140"/>
      <c r="B22" s="418" t="s">
        <v>273</v>
      </c>
      <c r="C22" s="414">
        <v>30607</v>
      </c>
      <c r="D22" s="414">
        <v>4244</v>
      </c>
      <c r="E22" s="414">
        <v>181</v>
      </c>
      <c r="F22" s="414">
        <v>523</v>
      </c>
      <c r="G22" s="419">
        <v>2</v>
      </c>
      <c r="H22" s="414">
        <v>433</v>
      </c>
      <c r="I22" s="414">
        <v>29</v>
      </c>
      <c r="J22" s="414">
        <v>3704</v>
      </c>
      <c r="K22" s="414">
        <v>332</v>
      </c>
      <c r="L22" s="414">
        <v>1708</v>
      </c>
      <c r="M22" s="414">
        <v>4638</v>
      </c>
      <c r="N22" s="414">
        <v>901</v>
      </c>
      <c r="O22" s="417">
        <v>414</v>
      </c>
    </row>
    <row r="23" spans="1:15" ht="12.75" customHeight="1">
      <c r="A23" s="140"/>
      <c r="B23" s="418" t="s">
        <v>265</v>
      </c>
      <c r="C23" s="414">
        <v>61423</v>
      </c>
      <c r="D23" s="414">
        <v>14329</v>
      </c>
      <c r="E23" s="414">
        <v>433</v>
      </c>
      <c r="F23" s="414">
        <v>1570</v>
      </c>
      <c r="G23" s="419">
        <v>9</v>
      </c>
      <c r="H23" s="414">
        <v>1191</v>
      </c>
      <c r="I23" s="414">
        <v>167</v>
      </c>
      <c r="J23" s="414">
        <v>10162</v>
      </c>
      <c r="K23" s="414">
        <v>453</v>
      </c>
      <c r="L23" s="414">
        <v>7537</v>
      </c>
      <c r="M23" s="414">
        <v>15532</v>
      </c>
      <c r="N23" s="414">
        <v>2527</v>
      </c>
      <c r="O23" s="417">
        <v>1193</v>
      </c>
    </row>
    <row r="24" spans="1:15" ht="12.75" customHeight="1">
      <c r="A24" s="140"/>
      <c r="B24" s="418" t="s">
        <v>274</v>
      </c>
      <c r="C24" s="414">
        <v>43947</v>
      </c>
      <c r="D24" s="414">
        <v>7997</v>
      </c>
      <c r="E24" s="414">
        <v>247</v>
      </c>
      <c r="F24" s="414">
        <v>941</v>
      </c>
      <c r="G24" s="419">
        <v>5</v>
      </c>
      <c r="H24" s="414">
        <v>1399</v>
      </c>
      <c r="I24" s="414">
        <v>54</v>
      </c>
      <c r="J24" s="414">
        <v>6325</v>
      </c>
      <c r="K24" s="414">
        <v>394</v>
      </c>
      <c r="L24" s="414">
        <v>4318</v>
      </c>
      <c r="M24" s="414">
        <v>9207</v>
      </c>
      <c r="N24" s="414">
        <v>1672</v>
      </c>
      <c r="O24" s="417">
        <v>779</v>
      </c>
    </row>
    <row r="25" spans="1:15" ht="12.75" customHeight="1">
      <c r="A25" s="140"/>
      <c r="B25" s="418" t="s">
        <v>269</v>
      </c>
      <c r="C25" s="414">
        <v>22126</v>
      </c>
      <c r="D25" s="414">
        <v>3669</v>
      </c>
      <c r="E25" s="414">
        <v>139</v>
      </c>
      <c r="F25" s="414">
        <v>403</v>
      </c>
      <c r="G25" s="419">
        <v>3</v>
      </c>
      <c r="H25" s="414">
        <v>606</v>
      </c>
      <c r="I25" s="414">
        <v>8</v>
      </c>
      <c r="J25" s="414">
        <v>3209</v>
      </c>
      <c r="K25" s="414">
        <v>397</v>
      </c>
      <c r="L25" s="414">
        <v>1619</v>
      </c>
      <c r="M25" s="414">
        <v>4203</v>
      </c>
      <c r="N25" s="414">
        <v>726</v>
      </c>
      <c r="O25" s="417">
        <v>330</v>
      </c>
    </row>
    <row r="26" spans="1:15" ht="9.75" customHeight="1">
      <c r="A26" s="140"/>
      <c r="B26" s="418"/>
      <c r="C26" s="414"/>
      <c r="D26" s="414"/>
      <c r="E26" s="414"/>
      <c r="F26" s="414"/>
      <c r="G26" s="414"/>
      <c r="H26" s="414"/>
      <c r="I26" s="414"/>
      <c r="J26" s="414"/>
      <c r="K26" s="414"/>
      <c r="L26" s="414"/>
      <c r="M26" s="414"/>
      <c r="N26" s="414"/>
      <c r="O26" s="417"/>
    </row>
    <row r="27" spans="1:15" ht="12.75" customHeight="1">
      <c r="A27" s="140"/>
      <c r="B27" s="416" t="s">
        <v>681</v>
      </c>
      <c r="C27" s="414"/>
      <c r="D27" s="414"/>
      <c r="E27" s="414"/>
      <c r="F27" s="414"/>
      <c r="G27" s="414"/>
      <c r="H27" s="414"/>
      <c r="I27" s="414"/>
      <c r="J27" s="414"/>
      <c r="K27" s="414"/>
      <c r="L27" s="414"/>
      <c r="M27" s="414"/>
      <c r="N27" s="414"/>
      <c r="O27" s="417"/>
    </row>
    <row r="28" spans="1:15" ht="12.75" customHeight="1">
      <c r="A28" s="140"/>
      <c r="B28" s="418" t="s">
        <v>275</v>
      </c>
      <c r="C28" s="414">
        <v>23061</v>
      </c>
      <c r="D28" s="414">
        <v>2756</v>
      </c>
      <c r="E28" s="414">
        <v>1005</v>
      </c>
      <c r="F28" s="419">
        <v>0</v>
      </c>
      <c r="G28" s="419">
        <v>0</v>
      </c>
      <c r="H28" s="414">
        <v>880</v>
      </c>
      <c r="I28" s="414">
        <v>184</v>
      </c>
      <c r="J28" s="414">
        <v>3945</v>
      </c>
      <c r="K28" s="414">
        <v>469</v>
      </c>
      <c r="L28" s="414">
        <v>880</v>
      </c>
      <c r="M28" s="414">
        <v>3624</v>
      </c>
      <c r="N28" s="414">
        <v>793</v>
      </c>
      <c r="O28" s="417">
        <v>345</v>
      </c>
    </row>
    <row r="29" spans="1:15" ht="12.75" customHeight="1">
      <c r="A29" s="140"/>
      <c r="B29" s="418" t="s">
        <v>276</v>
      </c>
      <c r="C29" s="414">
        <v>9905</v>
      </c>
      <c r="D29" s="414">
        <v>1366</v>
      </c>
      <c r="E29" s="414">
        <v>380</v>
      </c>
      <c r="F29" s="419">
        <v>0</v>
      </c>
      <c r="G29" s="419">
        <v>0</v>
      </c>
      <c r="H29" s="414">
        <v>144</v>
      </c>
      <c r="I29" s="414">
        <v>110</v>
      </c>
      <c r="J29" s="414">
        <v>1856</v>
      </c>
      <c r="K29" s="414">
        <v>513</v>
      </c>
      <c r="L29" s="414">
        <v>144</v>
      </c>
      <c r="M29" s="414">
        <v>1483</v>
      </c>
      <c r="N29" s="414">
        <v>336</v>
      </c>
      <c r="O29" s="417">
        <v>149</v>
      </c>
    </row>
    <row r="30" spans="1:15" ht="9.75" customHeight="1">
      <c r="A30" s="140"/>
      <c r="B30" s="418"/>
      <c r="C30" s="414"/>
      <c r="D30" s="414"/>
      <c r="E30" s="414"/>
      <c r="F30" s="414"/>
      <c r="G30" s="414"/>
      <c r="H30" s="414"/>
      <c r="I30" s="414"/>
      <c r="J30" s="414"/>
      <c r="K30" s="414"/>
      <c r="L30" s="414"/>
      <c r="M30" s="414"/>
      <c r="N30" s="414"/>
      <c r="O30" s="417"/>
    </row>
    <row r="31" spans="1:15" ht="12.75" customHeight="1">
      <c r="A31" s="140"/>
      <c r="B31" s="416" t="s">
        <v>682</v>
      </c>
      <c r="C31" s="414"/>
      <c r="D31" s="414"/>
      <c r="E31" s="414"/>
      <c r="F31" s="414"/>
      <c r="G31" s="414"/>
      <c r="H31" s="414"/>
      <c r="I31" s="414"/>
      <c r="J31" s="414"/>
      <c r="K31" s="414"/>
      <c r="L31" s="414"/>
      <c r="M31" s="414"/>
      <c r="N31" s="414"/>
      <c r="O31" s="417"/>
    </row>
    <row r="32" spans="1:15" ht="12.75" customHeight="1">
      <c r="A32" s="140"/>
      <c r="B32" s="418" t="s">
        <v>277</v>
      </c>
      <c r="C32" s="414">
        <v>42179</v>
      </c>
      <c r="D32" s="414">
        <v>11927</v>
      </c>
      <c r="E32" s="414">
        <v>3792</v>
      </c>
      <c r="F32" s="414">
        <v>275</v>
      </c>
      <c r="G32" s="419">
        <v>0</v>
      </c>
      <c r="H32" s="414">
        <v>737</v>
      </c>
      <c r="I32" s="419">
        <v>0</v>
      </c>
      <c r="J32" s="414">
        <v>11952</v>
      </c>
      <c r="K32" s="414">
        <v>776</v>
      </c>
      <c r="L32" s="414">
        <v>4779</v>
      </c>
      <c r="M32" s="414">
        <v>12281</v>
      </c>
      <c r="N32" s="414">
        <v>275</v>
      </c>
      <c r="O32" s="417">
        <v>275</v>
      </c>
    </row>
    <row r="33" spans="1:15" ht="12.75" customHeight="1">
      <c r="A33" s="140"/>
      <c r="B33" s="418" t="s">
        <v>278</v>
      </c>
      <c r="C33" s="414">
        <v>7562</v>
      </c>
      <c r="D33" s="414">
        <v>545</v>
      </c>
      <c r="E33" s="414">
        <v>479</v>
      </c>
      <c r="F33" s="414">
        <v>36</v>
      </c>
      <c r="G33" s="419">
        <v>0</v>
      </c>
      <c r="H33" s="414">
        <v>32</v>
      </c>
      <c r="I33" s="414">
        <v>83</v>
      </c>
      <c r="J33" s="414">
        <v>1143</v>
      </c>
      <c r="K33" s="414">
        <v>414</v>
      </c>
      <c r="L33" s="414">
        <v>32</v>
      </c>
      <c r="M33" s="414">
        <v>547</v>
      </c>
      <c r="N33" s="414">
        <v>36</v>
      </c>
      <c r="O33" s="417">
        <v>36</v>
      </c>
    </row>
    <row r="34" spans="1:15" ht="12.75" customHeight="1">
      <c r="A34" s="140"/>
      <c r="B34" s="418" t="s">
        <v>279</v>
      </c>
      <c r="C34" s="414">
        <v>11944</v>
      </c>
      <c r="D34" s="414">
        <v>1919</v>
      </c>
      <c r="E34" s="414">
        <v>913</v>
      </c>
      <c r="F34" s="419">
        <v>0</v>
      </c>
      <c r="G34" s="419">
        <v>0</v>
      </c>
      <c r="H34" s="414">
        <v>80</v>
      </c>
      <c r="I34" s="414">
        <v>25</v>
      </c>
      <c r="J34" s="414">
        <v>2857</v>
      </c>
      <c r="K34" s="414">
        <v>655</v>
      </c>
      <c r="L34" s="414">
        <v>80</v>
      </c>
      <c r="M34" s="414">
        <v>1959</v>
      </c>
      <c r="N34" s="419">
        <v>0</v>
      </c>
      <c r="O34" s="415">
        <v>0</v>
      </c>
    </row>
    <row r="35" spans="1:15" ht="12.75" customHeight="1">
      <c r="A35" s="140"/>
      <c r="B35" s="418" t="s">
        <v>280</v>
      </c>
      <c r="C35" s="414">
        <v>7436</v>
      </c>
      <c r="D35" s="414">
        <v>951</v>
      </c>
      <c r="E35" s="414">
        <v>525</v>
      </c>
      <c r="F35" s="419">
        <v>0</v>
      </c>
      <c r="G35" s="419">
        <v>0</v>
      </c>
      <c r="H35" s="414">
        <v>38</v>
      </c>
      <c r="I35" s="414">
        <v>133</v>
      </c>
      <c r="J35" s="414">
        <v>1558</v>
      </c>
      <c r="K35" s="414">
        <v>574</v>
      </c>
      <c r="L35" s="414">
        <v>89</v>
      </c>
      <c r="M35" s="414">
        <v>966</v>
      </c>
      <c r="N35" s="419">
        <v>0</v>
      </c>
      <c r="O35" s="415">
        <v>0</v>
      </c>
    </row>
    <row r="36" spans="1:15" ht="12.75" customHeight="1">
      <c r="A36" s="140"/>
      <c r="B36" s="418" t="s">
        <v>281</v>
      </c>
      <c r="C36" s="414">
        <v>11411</v>
      </c>
      <c r="D36" s="414">
        <v>1458</v>
      </c>
      <c r="E36" s="414">
        <v>638</v>
      </c>
      <c r="F36" s="419">
        <v>0</v>
      </c>
      <c r="G36" s="419">
        <v>0</v>
      </c>
      <c r="H36" s="414">
        <v>39</v>
      </c>
      <c r="I36" s="414">
        <v>145</v>
      </c>
      <c r="J36" s="414">
        <v>2164</v>
      </c>
      <c r="K36" s="414">
        <v>520</v>
      </c>
      <c r="L36" s="414">
        <v>116</v>
      </c>
      <c r="M36" s="414">
        <v>1485</v>
      </c>
      <c r="N36" s="419">
        <v>0</v>
      </c>
      <c r="O36" s="415">
        <v>0</v>
      </c>
    </row>
    <row r="37" spans="1:15" ht="12.75" customHeight="1">
      <c r="A37" s="140"/>
      <c r="B37" s="418" t="s">
        <v>282</v>
      </c>
      <c r="C37" s="414">
        <v>4848</v>
      </c>
      <c r="D37" s="414">
        <v>773</v>
      </c>
      <c r="E37" s="414">
        <v>267</v>
      </c>
      <c r="F37" s="419">
        <v>0</v>
      </c>
      <c r="G37" s="419">
        <v>0</v>
      </c>
      <c r="H37" s="414">
        <v>23</v>
      </c>
      <c r="I37" s="414">
        <v>17</v>
      </c>
      <c r="J37" s="414">
        <v>1057</v>
      </c>
      <c r="K37" s="414">
        <v>597</v>
      </c>
      <c r="L37" s="414">
        <v>23</v>
      </c>
      <c r="M37" s="414">
        <v>775</v>
      </c>
      <c r="N37" s="419">
        <v>0</v>
      </c>
      <c r="O37" s="415">
        <v>0</v>
      </c>
    </row>
    <row r="38" spans="1:15" ht="12.75" customHeight="1">
      <c r="A38" s="140"/>
      <c r="B38" s="418" t="s">
        <v>283</v>
      </c>
      <c r="C38" s="414">
        <v>6184</v>
      </c>
      <c r="D38" s="414">
        <v>526</v>
      </c>
      <c r="E38" s="414">
        <v>280</v>
      </c>
      <c r="F38" s="419">
        <v>0</v>
      </c>
      <c r="G38" s="419">
        <v>0</v>
      </c>
      <c r="H38" s="414">
        <v>19</v>
      </c>
      <c r="I38" s="414">
        <v>50</v>
      </c>
      <c r="J38" s="414">
        <v>841</v>
      </c>
      <c r="K38" s="414">
        <v>373</v>
      </c>
      <c r="L38" s="414">
        <v>34</v>
      </c>
      <c r="M38" s="414">
        <v>528</v>
      </c>
      <c r="N38" s="419">
        <v>0</v>
      </c>
      <c r="O38" s="415">
        <v>0</v>
      </c>
    </row>
    <row r="39" spans="1:15" ht="12.75" customHeight="1">
      <c r="A39" s="140"/>
      <c r="B39" s="418" t="s">
        <v>284</v>
      </c>
      <c r="C39" s="414">
        <v>6829</v>
      </c>
      <c r="D39" s="414">
        <v>792</v>
      </c>
      <c r="E39" s="414">
        <v>318</v>
      </c>
      <c r="F39" s="419">
        <v>0</v>
      </c>
      <c r="G39" s="419">
        <v>0</v>
      </c>
      <c r="H39" s="414">
        <v>183</v>
      </c>
      <c r="I39" s="414">
        <v>47</v>
      </c>
      <c r="J39" s="414">
        <v>1157</v>
      </c>
      <c r="K39" s="414">
        <v>464</v>
      </c>
      <c r="L39" s="414">
        <v>183</v>
      </c>
      <c r="M39" s="414">
        <v>894</v>
      </c>
      <c r="N39" s="419">
        <v>0</v>
      </c>
      <c r="O39" s="415">
        <v>0</v>
      </c>
    </row>
    <row r="40" spans="1:15" ht="9.75" customHeight="1">
      <c r="A40" s="140"/>
      <c r="B40" s="418"/>
      <c r="C40" s="414"/>
      <c r="D40" s="414"/>
      <c r="E40" s="414"/>
      <c r="F40" s="414"/>
      <c r="G40" s="414"/>
      <c r="H40" s="414"/>
      <c r="I40" s="414"/>
      <c r="J40" s="414"/>
      <c r="K40" s="414"/>
      <c r="L40" s="414"/>
      <c r="M40" s="414"/>
      <c r="N40" s="414"/>
      <c r="O40" s="417"/>
    </row>
    <row r="41" spans="1:15" ht="12.75" customHeight="1">
      <c r="A41" s="140"/>
      <c r="B41" s="416" t="s">
        <v>683</v>
      </c>
      <c r="C41" s="414"/>
      <c r="D41" s="414"/>
      <c r="E41" s="414"/>
      <c r="F41" s="414"/>
      <c r="G41" s="414"/>
      <c r="H41" s="414"/>
      <c r="I41" s="414"/>
      <c r="J41" s="414"/>
      <c r="K41" s="414"/>
      <c r="L41" s="414"/>
      <c r="M41" s="414"/>
      <c r="N41" s="414"/>
      <c r="O41" s="417"/>
    </row>
    <row r="42" spans="1:15" ht="12.75" customHeight="1">
      <c r="A42" s="140"/>
      <c r="B42" s="418" t="s">
        <v>285</v>
      </c>
      <c r="C42" s="414">
        <v>102079</v>
      </c>
      <c r="D42" s="414">
        <v>27481</v>
      </c>
      <c r="E42" s="414">
        <v>4570</v>
      </c>
      <c r="F42" s="419">
        <v>2246</v>
      </c>
      <c r="G42" s="419">
        <v>0</v>
      </c>
      <c r="H42" s="414">
        <v>1994</v>
      </c>
      <c r="I42" s="414">
        <v>800</v>
      </c>
      <c r="J42" s="414">
        <v>26467</v>
      </c>
      <c r="K42" s="414">
        <v>710</v>
      </c>
      <c r="L42" s="414">
        <v>10624</v>
      </c>
      <c r="M42" s="414">
        <v>28964</v>
      </c>
      <c r="N42" s="414">
        <v>7724</v>
      </c>
      <c r="O42" s="417">
        <v>2501</v>
      </c>
    </row>
    <row r="43" spans="1:15" ht="12.75" customHeight="1">
      <c r="A43" s="140"/>
      <c r="B43" s="418" t="s">
        <v>286</v>
      </c>
      <c r="C43" s="414">
        <v>7517</v>
      </c>
      <c r="D43" s="414">
        <v>1670</v>
      </c>
      <c r="E43" s="414">
        <v>1285</v>
      </c>
      <c r="F43" s="414">
        <v>640</v>
      </c>
      <c r="G43" s="419">
        <v>0</v>
      </c>
      <c r="H43" s="414">
        <v>45</v>
      </c>
      <c r="I43" s="414">
        <v>213</v>
      </c>
      <c r="J43" s="414">
        <v>3846</v>
      </c>
      <c r="K43" s="414">
        <v>1402</v>
      </c>
      <c r="L43" s="419">
        <v>7</v>
      </c>
      <c r="M43" s="419">
        <v>1670</v>
      </c>
      <c r="N43" s="414">
        <v>853</v>
      </c>
      <c r="O43" s="417">
        <v>375</v>
      </c>
    </row>
    <row r="44" spans="1:15" ht="12.75" customHeight="1">
      <c r="A44" s="140"/>
      <c r="B44" s="418" t="s">
        <v>287</v>
      </c>
      <c r="C44" s="414">
        <v>18756</v>
      </c>
      <c r="D44" s="414">
        <v>2722</v>
      </c>
      <c r="E44" s="414">
        <v>470</v>
      </c>
      <c r="F44" s="419">
        <v>250</v>
      </c>
      <c r="G44" s="419">
        <v>0</v>
      </c>
      <c r="H44" s="414">
        <v>611</v>
      </c>
      <c r="I44" s="414">
        <v>128</v>
      </c>
      <c r="J44" s="414">
        <v>3450</v>
      </c>
      <c r="K44" s="414">
        <v>504</v>
      </c>
      <c r="L44" s="414">
        <v>731</v>
      </c>
      <c r="M44" s="414">
        <v>3374</v>
      </c>
      <c r="N44" s="414">
        <v>898</v>
      </c>
      <c r="O44" s="417">
        <v>291</v>
      </c>
    </row>
    <row r="45" spans="1:15" ht="12.75" customHeight="1">
      <c r="A45" s="140"/>
      <c r="B45" s="418" t="s">
        <v>288</v>
      </c>
      <c r="C45" s="414">
        <v>18927</v>
      </c>
      <c r="D45" s="414">
        <v>2108</v>
      </c>
      <c r="E45" s="414">
        <v>375</v>
      </c>
      <c r="F45" s="419">
        <v>217</v>
      </c>
      <c r="G45" s="419">
        <v>0</v>
      </c>
      <c r="H45" s="414">
        <v>466</v>
      </c>
      <c r="I45" s="414">
        <v>101</v>
      </c>
      <c r="J45" s="414">
        <v>2774</v>
      </c>
      <c r="K45" s="414">
        <v>402</v>
      </c>
      <c r="L45" s="414">
        <v>493</v>
      </c>
      <c r="M45" s="414">
        <v>2565</v>
      </c>
      <c r="N45" s="414">
        <v>770</v>
      </c>
      <c r="O45" s="417">
        <v>249</v>
      </c>
    </row>
    <row r="46" spans="1:15" ht="12.75" customHeight="1">
      <c r="A46" s="140"/>
      <c r="B46" s="418" t="s">
        <v>289</v>
      </c>
      <c r="C46" s="414">
        <v>7830</v>
      </c>
      <c r="D46" s="414">
        <v>909</v>
      </c>
      <c r="E46" s="414">
        <v>149</v>
      </c>
      <c r="F46" s="419">
        <v>74</v>
      </c>
      <c r="G46" s="419">
        <v>0</v>
      </c>
      <c r="H46" s="419">
        <v>86</v>
      </c>
      <c r="I46" s="414">
        <v>35</v>
      </c>
      <c r="J46" s="414">
        <v>1155</v>
      </c>
      <c r="K46" s="414">
        <v>404</v>
      </c>
      <c r="L46" s="414">
        <v>98</v>
      </c>
      <c r="M46" s="414">
        <v>1011</v>
      </c>
      <c r="N46" s="414">
        <v>264</v>
      </c>
      <c r="O46" s="417">
        <v>85</v>
      </c>
    </row>
    <row r="47" spans="1:15" ht="12.75" customHeight="1">
      <c r="A47" s="140"/>
      <c r="B47" s="418" t="s">
        <v>290</v>
      </c>
      <c r="C47" s="414">
        <v>5933</v>
      </c>
      <c r="D47" s="414">
        <v>450</v>
      </c>
      <c r="E47" s="414">
        <v>439</v>
      </c>
      <c r="F47" s="419">
        <v>0</v>
      </c>
      <c r="G47" s="419">
        <v>0</v>
      </c>
      <c r="H47" s="414">
        <v>45</v>
      </c>
      <c r="I47" s="414">
        <v>8</v>
      </c>
      <c r="J47" s="414">
        <v>897</v>
      </c>
      <c r="K47" s="414">
        <v>414</v>
      </c>
      <c r="L47" s="414">
        <v>45</v>
      </c>
      <c r="M47" s="414">
        <v>497</v>
      </c>
      <c r="N47" s="414">
        <v>21</v>
      </c>
      <c r="O47" s="417">
        <v>7</v>
      </c>
    </row>
    <row r="48" spans="1:15" ht="12.75" customHeight="1">
      <c r="A48" s="140"/>
      <c r="B48" s="418" t="s">
        <v>291</v>
      </c>
      <c r="C48" s="414">
        <v>7611</v>
      </c>
      <c r="D48" s="414">
        <v>845</v>
      </c>
      <c r="E48" s="414">
        <v>156</v>
      </c>
      <c r="F48" s="414">
        <v>76</v>
      </c>
      <c r="G48" s="419">
        <v>0</v>
      </c>
      <c r="H48" s="414">
        <v>130</v>
      </c>
      <c r="I48" s="414">
        <v>27</v>
      </c>
      <c r="J48" s="414">
        <v>1094</v>
      </c>
      <c r="K48" s="414">
        <v>394</v>
      </c>
      <c r="L48" s="414">
        <v>140</v>
      </c>
      <c r="M48" s="414">
        <v>987</v>
      </c>
      <c r="N48" s="414">
        <v>262</v>
      </c>
      <c r="O48" s="417">
        <v>85</v>
      </c>
    </row>
    <row r="49" spans="1:15" ht="9.75" customHeight="1">
      <c r="A49" s="140"/>
      <c r="B49" s="418"/>
      <c r="C49" s="414"/>
      <c r="D49" s="414"/>
      <c r="E49" s="414"/>
      <c r="F49" s="414"/>
      <c r="G49" s="414"/>
      <c r="H49" s="414"/>
      <c r="I49" s="414"/>
      <c r="J49" s="414"/>
      <c r="K49" s="414"/>
      <c r="L49" s="414"/>
      <c r="M49" s="414"/>
      <c r="N49" s="414"/>
      <c r="O49" s="417"/>
    </row>
    <row r="50" spans="1:15" ht="12.75" customHeight="1">
      <c r="A50" s="140"/>
      <c r="B50" s="416" t="s">
        <v>684</v>
      </c>
      <c r="C50" s="414"/>
      <c r="D50" s="414"/>
      <c r="E50" s="414"/>
      <c r="F50" s="414"/>
      <c r="G50" s="414"/>
      <c r="H50" s="414"/>
      <c r="I50" s="414"/>
      <c r="J50" s="414"/>
      <c r="K50" s="414"/>
      <c r="L50" s="414"/>
      <c r="M50" s="414"/>
      <c r="N50" s="414"/>
      <c r="O50" s="417"/>
    </row>
    <row r="51" spans="1:15" ht="12.75" customHeight="1">
      <c r="A51" s="140"/>
      <c r="B51" s="418" t="s">
        <v>292</v>
      </c>
      <c r="C51" s="414">
        <v>101050</v>
      </c>
      <c r="D51" s="414">
        <v>27622</v>
      </c>
      <c r="E51" s="414">
        <v>4792</v>
      </c>
      <c r="F51" s="419">
        <v>0</v>
      </c>
      <c r="G51" s="419">
        <v>0</v>
      </c>
      <c r="H51" s="414">
        <v>2729</v>
      </c>
      <c r="I51" s="414">
        <v>164</v>
      </c>
      <c r="J51" s="414">
        <v>22334</v>
      </c>
      <c r="K51" s="414">
        <v>606</v>
      </c>
      <c r="L51" s="414">
        <v>12973</v>
      </c>
      <c r="M51" s="414">
        <v>30826</v>
      </c>
      <c r="N51" s="414">
        <v>5022</v>
      </c>
      <c r="O51" s="417">
        <v>2185</v>
      </c>
    </row>
    <row r="52" spans="1:15" ht="12.75" customHeight="1">
      <c r="A52" s="140"/>
      <c r="B52" s="418" t="s">
        <v>293</v>
      </c>
      <c r="C52" s="414">
        <v>12640</v>
      </c>
      <c r="D52" s="414">
        <v>1271</v>
      </c>
      <c r="E52" s="414">
        <v>280</v>
      </c>
      <c r="F52" s="419">
        <v>0</v>
      </c>
      <c r="G52" s="419">
        <v>0</v>
      </c>
      <c r="H52" s="414">
        <v>52</v>
      </c>
      <c r="I52" s="414">
        <v>18</v>
      </c>
      <c r="J52" s="414">
        <v>1337</v>
      </c>
      <c r="K52" s="414">
        <v>276</v>
      </c>
      <c r="L52" s="414">
        <v>284</v>
      </c>
      <c r="M52" s="414">
        <v>1349</v>
      </c>
      <c r="N52" s="414">
        <v>304</v>
      </c>
      <c r="O52" s="417">
        <v>126</v>
      </c>
    </row>
    <row r="53" spans="1:15" ht="12.75" customHeight="1">
      <c r="A53" s="140"/>
      <c r="B53" s="418" t="s">
        <v>294</v>
      </c>
      <c r="C53" s="414">
        <v>10013</v>
      </c>
      <c r="D53" s="414">
        <v>902</v>
      </c>
      <c r="E53" s="414">
        <v>253</v>
      </c>
      <c r="F53" s="419">
        <v>0</v>
      </c>
      <c r="G53" s="419">
        <v>0</v>
      </c>
      <c r="H53" s="414">
        <v>11</v>
      </c>
      <c r="I53" s="419">
        <v>0</v>
      </c>
      <c r="J53" s="414">
        <v>1061</v>
      </c>
      <c r="K53" s="414">
        <v>290</v>
      </c>
      <c r="L53" s="414">
        <v>105</v>
      </c>
      <c r="M53" s="414">
        <v>942</v>
      </c>
      <c r="N53" s="414">
        <v>252</v>
      </c>
      <c r="O53" s="417">
        <v>112</v>
      </c>
    </row>
    <row r="54" spans="1:15" ht="12.75" customHeight="1">
      <c r="A54" s="140"/>
      <c r="B54" s="418" t="s">
        <v>295</v>
      </c>
      <c r="C54" s="414">
        <v>8894</v>
      </c>
      <c r="D54" s="414">
        <v>1161</v>
      </c>
      <c r="E54" s="414">
        <v>254</v>
      </c>
      <c r="F54" s="419">
        <v>0</v>
      </c>
      <c r="G54" s="419">
        <v>0</v>
      </c>
      <c r="H54" s="414">
        <v>61</v>
      </c>
      <c r="I54" s="419">
        <v>0</v>
      </c>
      <c r="J54" s="414">
        <v>943</v>
      </c>
      <c r="K54" s="414">
        <v>290</v>
      </c>
      <c r="L54" s="414">
        <v>533</v>
      </c>
      <c r="M54" s="414">
        <v>1247</v>
      </c>
      <c r="N54" s="414">
        <v>258</v>
      </c>
      <c r="O54" s="417">
        <v>113</v>
      </c>
    </row>
    <row r="55" spans="1:15" ht="12.75" customHeight="1">
      <c r="A55" s="140"/>
      <c r="B55" s="418" t="s">
        <v>296</v>
      </c>
      <c r="C55" s="414">
        <v>8135</v>
      </c>
      <c r="D55" s="414">
        <v>780</v>
      </c>
      <c r="E55" s="414">
        <v>97</v>
      </c>
      <c r="F55" s="419">
        <v>81</v>
      </c>
      <c r="G55" s="419">
        <v>1</v>
      </c>
      <c r="H55" s="414">
        <v>688</v>
      </c>
      <c r="I55" s="414">
        <v>7</v>
      </c>
      <c r="J55" s="414">
        <v>835</v>
      </c>
      <c r="K55" s="414">
        <v>281</v>
      </c>
      <c r="L55" s="414">
        <v>819</v>
      </c>
      <c r="M55" s="414">
        <v>1486</v>
      </c>
      <c r="N55" s="414">
        <v>188</v>
      </c>
      <c r="O55" s="417">
        <v>80</v>
      </c>
    </row>
    <row r="56" spans="1:15" ht="12.75" customHeight="1">
      <c r="A56" s="140"/>
      <c r="B56" s="418" t="s">
        <v>297</v>
      </c>
      <c r="C56" s="414">
        <v>6285</v>
      </c>
      <c r="D56" s="414">
        <v>630</v>
      </c>
      <c r="E56" s="414">
        <v>189</v>
      </c>
      <c r="F56" s="419">
        <v>0</v>
      </c>
      <c r="G56" s="419">
        <v>0</v>
      </c>
      <c r="H56" s="414">
        <v>19</v>
      </c>
      <c r="I56" s="414">
        <v>0</v>
      </c>
      <c r="J56" s="414">
        <v>624</v>
      </c>
      <c r="K56" s="414">
        <v>272</v>
      </c>
      <c r="L56" s="414">
        <v>214</v>
      </c>
      <c r="M56" s="414">
        <v>666</v>
      </c>
      <c r="N56" s="414">
        <v>193</v>
      </c>
      <c r="O56" s="417">
        <v>87</v>
      </c>
    </row>
    <row r="57" spans="1:15" ht="12.75" customHeight="1">
      <c r="A57" s="140"/>
      <c r="B57" s="418" t="s">
        <v>298</v>
      </c>
      <c r="C57" s="414">
        <v>11718</v>
      </c>
      <c r="D57" s="414">
        <v>2569</v>
      </c>
      <c r="E57" s="414">
        <v>419</v>
      </c>
      <c r="F57" s="419">
        <v>0</v>
      </c>
      <c r="G57" s="419">
        <v>0</v>
      </c>
      <c r="H57" s="414">
        <v>324</v>
      </c>
      <c r="I57" s="419">
        <v>0</v>
      </c>
      <c r="J57" s="414">
        <v>2988</v>
      </c>
      <c r="K57" s="414">
        <v>699</v>
      </c>
      <c r="L57" s="414">
        <v>324</v>
      </c>
      <c r="M57" s="414">
        <v>2898</v>
      </c>
      <c r="N57" s="414">
        <v>466</v>
      </c>
      <c r="O57" s="417">
        <v>208</v>
      </c>
    </row>
    <row r="58" spans="1:15" ht="9.75" customHeight="1">
      <c r="A58" s="140"/>
      <c r="B58" s="418"/>
      <c r="C58" s="414"/>
      <c r="D58" s="414"/>
      <c r="E58" s="414"/>
      <c r="F58" s="414"/>
      <c r="G58" s="414"/>
      <c r="H58" s="414"/>
      <c r="I58" s="414"/>
      <c r="J58" s="414"/>
      <c r="K58" s="414"/>
      <c r="L58" s="414"/>
      <c r="M58" s="414"/>
      <c r="N58" s="414"/>
      <c r="O58" s="417"/>
    </row>
    <row r="59" spans="1:15" ht="12.75" customHeight="1">
      <c r="A59" s="140"/>
      <c r="B59" s="416" t="s">
        <v>685</v>
      </c>
      <c r="C59" s="414"/>
      <c r="D59" s="414"/>
      <c r="E59" s="414"/>
      <c r="F59" s="414"/>
      <c r="G59" s="414"/>
      <c r="H59" s="414"/>
      <c r="I59" s="414"/>
      <c r="J59" s="414"/>
      <c r="K59" s="414"/>
      <c r="L59" s="414"/>
      <c r="M59" s="414"/>
      <c r="N59" s="414"/>
      <c r="O59" s="417"/>
    </row>
    <row r="60" spans="1:15" ht="12.75" customHeight="1">
      <c r="A60" s="140"/>
      <c r="B60" s="418" t="s">
        <v>303</v>
      </c>
      <c r="C60" s="414">
        <v>93528</v>
      </c>
      <c r="D60" s="414">
        <v>22221</v>
      </c>
      <c r="E60" s="414">
        <v>6083</v>
      </c>
      <c r="F60" s="419">
        <v>1014</v>
      </c>
      <c r="G60" s="419">
        <v>0</v>
      </c>
      <c r="H60" s="414">
        <v>1383</v>
      </c>
      <c r="I60" s="414">
        <v>128</v>
      </c>
      <c r="J60" s="414">
        <v>19476</v>
      </c>
      <c r="K60" s="414">
        <v>571</v>
      </c>
      <c r="L60" s="414">
        <v>11353</v>
      </c>
      <c r="M60" s="414">
        <v>24194</v>
      </c>
      <c r="N60" s="414">
        <v>7322</v>
      </c>
      <c r="O60" s="417">
        <v>1316</v>
      </c>
    </row>
    <row r="61" spans="1:15" ht="12.75" customHeight="1">
      <c r="A61" s="140"/>
      <c r="B61" s="418" t="s">
        <v>299</v>
      </c>
      <c r="C61" s="414">
        <v>32924</v>
      </c>
      <c r="D61" s="414">
        <v>3687</v>
      </c>
      <c r="E61" s="414">
        <v>882</v>
      </c>
      <c r="F61" s="414">
        <v>2255</v>
      </c>
      <c r="G61" s="419">
        <v>0</v>
      </c>
      <c r="H61" s="414">
        <v>1121</v>
      </c>
      <c r="I61" s="414">
        <v>368</v>
      </c>
      <c r="J61" s="414">
        <v>6093</v>
      </c>
      <c r="K61" s="414">
        <v>507</v>
      </c>
      <c r="L61" s="414">
        <v>2220</v>
      </c>
      <c r="M61" s="414">
        <v>5201</v>
      </c>
      <c r="N61" s="414">
        <v>3628</v>
      </c>
      <c r="O61" s="417">
        <v>1847</v>
      </c>
    </row>
    <row r="62" spans="1:15" ht="12.75" customHeight="1">
      <c r="A62" s="140"/>
      <c r="B62" s="418" t="s">
        <v>304</v>
      </c>
      <c r="C62" s="414">
        <v>36934</v>
      </c>
      <c r="D62" s="414">
        <v>6733</v>
      </c>
      <c r="E62" s="414">
        <v>1413</v>
      </c>
      <c r="F62" s="414">
        <v>774</v>
      </c>
      <c r="G62" s="419">
        <v>0</v>
      </c>
      <c r="H62" s="414">
        <v>856</v>
      </c>
      <c r="I62" s="419">
        <v>0</v>
      </c>
      <c r="J62" s="414">
        <v>7734</v>
      </c>
      <c r="K62" s="414">
        <v>574</v>
      </c>
      <c r="L62" s="414">
        <v>2042</v>
      </c>
      <c r="M62" s="414">
        <v>7505</v>
      </c>
      <c r="N62" s="414">
        <v>2407</v>
      </c>
      <c r="O62" s="417">
        <v>1114</v>
      </c>
    </row>
    <row r="63" spans="1:15" ht="12.75" customHeight="1">
      <c r="A63" s="140"/>
      <c r="B63" s="418" t="s">
        <v>305</v>
      </c>
      <c r="C63" s="414">
        <v>27166</v>
      </c>
      <c r="D63" s="414">
        <v>2742</v>
      </c>
      <c r="E63" s="414">
        <v>759</v>
      </c>
      <c r="F63" s="414">
        <v>494</v>
      </c>
      <c r="G63" s="419">
        <v>0</v>
      </c>
      <c r="H63" s="414">
        <v>727</v>
      </c>
      <c r="I63" s="419">
        <v>0</v>
      </c>
      <c r="J63" s="414">
        <v>3441</v>
      </c>
      <c r="K63" s="414">
        <v>347</v>
      </c>
      <c r="L63" s="414">
        <v>1281</v>
      </c>
      <c r="M63" s="414">
        <v>3265</v>
      </c>
      <c r="N63" s="414">
        <v>1532</v>
      </c>
      <c r="O63" s="417">
        <v>216</v>
      </c>
    </row>
    <row r="64" spans="1:15" ht="12.75" customHeight="1">
      <c r="A64" s="140"/>
      <c r="B64" s="418" t="s">
        <v>306</v>
      </c>
      <c r="C64" s="414">
        <v>20671</v>
      </c>
      <c r="D64" s="414">
        <v>1597</v>
      </c>
      <c r="E64" s="414">
        <v>712</v>
      </c>
      <c r="F64" s="419">
        <v>55</v>
      </c>
      <c r="G64" s="419">
        <v>0</v>
      </c>
      <c r="H64" s="414">
        <v>274</v>
      </c>
      <c r="I64" s="419">
        <v>0</v>
      </c>
      <c r="J64" s="414">
        <v>1960</v>
      </c>
      <c r="K64" s="414">
        <v>260</v>
      </c>
      <c r="L64" s="414">
        <v>678</v>
      </c>
      <c r="M64" s="414">
        <v>1901</v>
      </c>
      <c r="N64" s="414">
        <v>898</v>
      </c>
      <c r="O64" s="417">
        <v>233</v>
      </c>
    </row>
    <row r="65" spans="1:15" ht="12.75" customHeight="1">
      <c r="A65" s="140"/>
      <c r="B65" s="418" t="s">
        <v>300</v>
      </c>
      <c r="C65" s="414">
        <v>10764</v>
      </c>
      <c r="D65" s="414">
        <v>952</v>
      </c>
      <c r="E65" s="414">
        <v>175</v>
      </c>
      <c r="F65" s="414">
        <v>208</v>
      </c>
      <c r="G65" s="419">
        <v>0</v>
      </c>
      <c r="H65" s="414">
        <v>569</v>
      </c>
      <c r="I65" s="419">
        <v>0</v>
      </c>
      <c r="J65" s="414">
        <v>1240</v>
      </c>
      <c r="K65" s="414">
        <v>316</v>
      </c>
      <c r="L65" s="414">
        <v>664</v>
      </c>
      <c r="M65" s="414">
        <v>1494</v>
      </c>
      <c r="N65" s="414">
        <v>474</v>
      </c>
      <c r="O65" s="417">
        <v>256</v>
      </c>
    </row>
    <row r="66" spans="1:15" ht="12.75" customHeight="1">
      <c r="A66" s="140"/>
      <c r="B66" s="418" t="s">
        <v>301</v>
      </c>
      <c r="C66" s="414">
        <v>17674</v>
      </c>
      <c r="D66" s="414">
        <v>1301</v>
      </c>
      <c r="E66" s="414">
        <v>430</v>
      </c>
      <c r="F66" s="414">
        <v>502</v>
      </c>
      <c r="G66" s="419">
        <v>0</v>
      </c>
      <c r="H66" s="414">
        <v>246</v>
      </c>
      <c r="I66" s="414">
        <v>140</v>
      </c>
      <c r="J66" s="414">
        <v>2333</v>
      </c>
      <c r="K66" s="414">
        <v>362</v>
      </c>
      <c r="L66" s="414">
        <v>286</v>
      </c>
      <c r="M66" s="414">
        <v>1736</v>
      </c>
      <c r="N66" s="414">
        <v>1115</v>
      </c>
      <c r="O66" s="417">
        <v>613</v>
      </c>
    </row>
    <row r="67" spans="1:15" ht="12.75" customHeight="1">
      <c r="A67" s="140"/>
      <c r="B67" s="420" t="s">
        <v>302</v>
      </c>
      <c r="C67" s="421">
        <v>9685</v>
      </c>
      <c r="D67" s="421">
        <v>859</v>
      </c>
      <c r="E67" s="421">
        <v>178</v>
      </c>
      <c r="F67" s="421">
        <v>239</v>
      </c>
      <c r="G67" s="422">
        <v>0</v>
      </c>
      <c r="H67" s="421">
        <v>67</v>
      </c>
      <c r="I67" s="421">
        <v>55</v>
      </c>
      <c r="J67" s="421">
        <v>1103</v>
      </c>
      <c r="K67" s="421">
        <v>312</v>
      </c>
      <c r="L67" s="421">
        <v>295</v>
      </c>
      <c r="M67" s="421">
        <v>1007</v>
      </c>
      <c r="N67" s="421">
        <v>485</v>
      </c>
      <c r="O67" s="423">
        <v>45</v>
      </c>
    </row>
    <row r="68" ht="12.75" customHeight="1">
      <c r="B68" s="424" t="s">
        <v>686</v>
      </c>
    </row>
  </sheetData>
  <mergeCells count="3">
    <mergeCell ref="B4:B6"/>
    <mergeCell ref="D4:I4"/>
    <mergeCell ref="J4:L4"/>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2:M67"/>
  <sheetViews>
    <sheetView workbookViewId="0" topLeftCell="A1">
      <selection activeCell="A1" sqref="A1"/>
    </sheetView>
  </sheetViews>
  <sheetFormatPr defaultColWidth="9.00390625" defaultRowHeight="13.5"/>
  <cols>
    <col min="1" max="1" width="2.625" style="58" customWidth="1"/>
    <col min="2" max="2" width="20.00390625" style="58" customWidth="1"/>
    <col min="3" max="3" width="8.00390625" style="58" customWidth="1"/>
    <col min="4" max="7" width="7.875" style="58" customWidth="1"/>
    <col min="8" max="8" width="8.00390625" style="58" customWidth="1"/>
    <col min="9" max="11" width="7.875" style="58" customWidth="1"/>
    <col min="12" max="16384" width="9.00390625" style="58" customWidth="1"/>
  </cols>
  <sheetData>
    <row r="1" ht="9.75" customHeight="1"/>
    <row r="2" spans="2:3" ht="14.25">
      <c r="B2" s="3" t="s">
        <v>687</v>
      </c>
      <c r="C2" s="185"/>
    </row>
    <row r="3" spans="2:11" ht="12">
      <c r="B3" s="4"/>
      <c r="C3" s="4"/>
      <c r="D3" s="4"/>
      <c r="E3" s="4"/>
      <c r="G3" s="425"/>
      <c r="H3" s="425"/>
      <c r="I3" s="425"/>
      <c r="J3" s="425"/>
      <c r="K3" s="26" t="s">
        <v>688</v>
      </c>
    </row>
    <row r="4" spans="1:11" ht="12">
      <c r="A4" s="31"/>
      <c r="B4" s="233" t="s">
        <v>689</v>
      </c>
      <c r="C4" s="20"/>
      <c r="D4" s="110"/>
      <c r="E4" s="20"/>
      <c r="F4" s="426"/>
      <c r="G4" s="20"/>
      <c r="H4" s="110"/>
      <c r="I4" s="20"/>
      <c r="J4" s="110"/>
      <c r="K4" s="31"/>
    </row>
    <row r="5" spans="1:11" ht="12">
      <c r="A5" s="31"/>
      <c r="B5" s="31" t="s">
        <v>690</v>
      </c>
      <c r="C5" s="427" t="s">
        <v>691</v>
      </c>
      <c r="D5" s="428" t="s">
        <v>692</v>
      </c>
      <c r="E5" s="429"/>
      <c r="F5" s="428" t="s">
        <v>177</v>
      </c>
      <c r="G5" s="429"/>
      <c r="H5" s="428" t="s">
        <v>178</v>
      </c>
      <c r="I5" s="429"/>
      <c r="J5" s="428" t="s">
        <v>693</v>
      </c>
      <c r="K5" s="430"/>
    </row>
    <row r="6" spans="1:11" ht="12">
      <c r="A6" s="31"/>
      <c r="B6" s="431" t="s">
        <v>694</v>
      </c>
      <c r="C6" s="114"/>
      <c r="D6" s="4"/>
      <c r="E6" s="114"/>
      <c r="F6" s="4"/>
      <c r="G6" s="114"/>
      <c r="H6" s="4"/>
      <c r="I6" s="114"/>
      <c r="J6" s="4"/>
      <c r="K6" s="431"/>
    </row>
    <row r="7" spans="1:11" ht="12">
      <c r="A7" s="31"/>
      <c r="B7" s="432" t="s">
        <v>695</v>
      </c>
      <c r="C7" s="16">
        <v>3995</v>
      </c>
      <c r="D7" s="40">
        <v>1537</v>
      </c>
      <c r="E7" s="433" t="s">
        <v>696</v>
      </c>
      <c r="F7" s="40">
        <v>406</v>
      </c>
      <c r="G7" s="433" t="s">
        <v>696</v>
      </c>
      <c r="H7" s="40">
        <v>738</v>
      </c>
      <c r="I7" s="433" t="s">
        <v>696</v>
      </c>
      <c r="J7" s="40">
        <v>1314</v>
      </c>
      <c r="K7" s="434" t="s">
        <v>696</v>
      </c>
    </row>
    <row r="8" spans="1:11" ht="7.5" customHeight="1">
      <c r="A8" s="31"/>
      <c r="B8" s="7"/>
      <c r="C8" s="20"/>
      <c r="D8" s="110"/>
      <c r="E8" s="20"/>
      <c r="F8" s="110"/>
      <c r="G8" s="20"/>
      <c r="H8" s="110"/>
      <c r="I8" s="20"/>
      <c r="J8" s="110"/>
      <c r="K8" s="31"/>
    </row>
    <row r="9" spans="1:11" ht="12">
      <c r="A9" s="31"/>
      <c r="B9" s="7" t="s">
        <v>697</v>
      </c>
      <c r="C9" s="20">
        <v>1308</v>
      </c>
      <c r="D9" s="110">
        <v>412</v>
      </c>
      <c r="E9" s="435" t="s">
        <v>698</v>
      </c>
      <c r="F9" s="110">
        <v>178</v>
      </c>
      <c r="G9" s="435" t="s">
        <v>699</v>
      </c>
      <c r="H9" s="110">
        <v>298</v>
      </c>
      <c r="I9" s="435" t="s">
        <v>700</v>
      </c>
      <c r="J9" s="110">
        <v>421</v>
      </c>
      <c r="K9" s="436" t="s">
        <v>701</v>
      </c>
    </row>
    <row r="10" spans="1:11" ht="12">
      <c r="A10" s="31"/>
      <c r="B10" s="7" t="s">
        <v>702</v>
      </c>
      <c r="C10" s="20">
        <v>655</v>
      </c>
      <c r="D10" s="110">
        <v>228</v>
      </c>
      <c r="E10" s="435" t="s">
        <v>703</v>
      </c>
      <c r="F10" s="110">
        <v>129</v>
      </c>
      <c r="G10" s="435" t="s">
        <v>704</v>
      </c>
      <c r="H10" s="110">
        <v>17</v>
      </c>
      <c r="I10" s="435" t="s">
        <v>705</v>
      </c>
      <c r="J10" s="110">
        <v>280</v>
      </c>
      <c r="K10" s="436" t="s">
        <v>706</v>
      </c>
    </row>
    <row r="11" spans="1:11" ht="12">
      <c r="A11" s="31"/>
      <c r="B11" s="7" t="s">
        <v>707</v>
      </c>
      <c r="C11" s="20">
        <v>623</v>
      </c>
      <c r="D11" s="110">
        <v>285</v>
      </c>
      <c r="E11" s="435" t="s">
        <v>708</v>
      </c>
      <c r="F11" s="110">
        <v>50</v>
      </c>
      <c r="G11" s="435" t="s">
        <v>709</v>
      </c>
      <c r="H11" s="110">
        <v>125</v>
      </c>
      <c r="I11" s="435" t="s">
        <v>710</v>
      </c>
      <c r="J11" s="110">
        <v>163</v>
      </c>
      <c r="K11" s="436" t="s">
        <v>711</v>
      </c>
    </row>
    <row r="12" spans="1:11" ht="12">
      <c r="A12" s="31"/>
      <c r="B12" s="7" t="s">
        <v>712</v>
      </c>
      <c r="C12" s="20">
        <v>868</v>
      </c>
      <c r="D12" s="110">
        <v>399</v>
      </c>
      <c r="E12" s="435" t="s">
        <v>713</v>
      </c>
      <c r="F12" s="110">
        <v>37</v>
      </c>
      <c r="G12" s="435" t="s">
        <v>714</v>
      </c>
      <c r="H12" s="110">
        <v>229</v>
      </c>
      <c r="I12" s="435" t="s">
        <v>715</v>
      </c>
      <c r="J12" s="110">
        <v>203</v>
      </c>
      <c r="K12" s="436" t="s">
        <v>716</v>
      </c>
    </row>
    <row r="13" spans="1:11" ht="8.25" customHeight="1">
      <c r="A13" s="31"/>
      <c r="B13" s="7"/>
      <c r="C13" s="20"/>
      <c r="D13" s="110"/>
      <c r="E13" s="435"/>
      <c r="F13" s="110"/>
      <c r="G13" s="435"/>
      <c r="H13" s="110"/>
      <c r="I13" s="435"/>
      <c r="J13" s="110"/>
      <c r="K13" s="436"/>
    </row>
    <row r="14" spans="1:13" ht="12">
      <c r="A14" s="31"/>
      <c r="B14" s="7" t="s">
        <v>717</v>
      </c>
      <c r="C14" s="20">
        <v>541</v>
      </c>
      <c r="D14" s="110">
        <v>227</v>
      </c>
      <c r="E14" s="435" t="s">
        <v>703</v>
      </c>
      <c r="F14" s="110">
        <v>19</v>
      </c>
      <c r="G14" s="435" t="s">
        <v>718</v>
      </c>
      <c r="H14" s="110">
        <v>148</v>
      </c>
      <c r="I14" s="435" t="s">
        <v>719</v>
      </c>
      <c r="J14" s="110">
        <v>149</v>
      </c>
      <c r="K14" s="436" t="s">
        <v>720</v>
      </c>
      <c r="L14" s="110"/>
      <c r="M14" s="110"/>
    </row>
    <row r="15" spans="1:11" ht="12">
      <c r="A15" s="31"/>
      <c r="B15" s="7" t="s">
        <v>721</v>
      </c>
      <c r="C15" s="20">
        <v>88</v>
      </c>
      <c r="D15" s="110">
        <v>22</v>
      </c>
      <c r="E15" s="435" t="s">
        <v>722</v>
      </c>
      <c r="F15" s="110">
        <v>9</v>
      </c>
      <c r="G15" s="435" t="s">
        <v>723</v>
      </c>
      <c r="H15" s="110">
        <v>3</v>
      </c>
      <c r="I15" s="435" t="s">
        <v>724</v>
      </c>
      <c r="J15" s="110">
        <v>55</v>
      </c>
      <c r="K15" s="436" t="s">
        <v>725</v>
      </c>
    </row>
    <row r="16" spans="1:11" ht="12">
      <c r="A16" s="31"/>
      <c r="B16" s="7" t="s">
        <v>726</v>
      </c>
      <c r="C16" s="20">
        <v>80</v>
      </c>
      <c r="D16" s="110">
        <v>44</v>
      </c>
      <c r="E16" s="435" t="s">
        <v>727</v>
      </c>
      <c r="F16" s="110">
        <v>6</v>
      </c>
      <c r="G16" s="435" t="s">
        <v>728</v>
      </c>
      <c r="H16" s="110">
        <v>28</v>
      </c>
      <c r="I16" s="435" t="s">
        <v>729</v>
      </c>
      <c r="J16" s="110">
        <v>2</v>
      </c>
      <c r="K16" s="436" t="s">
        <v>730</v>
      </c>
    </row>
    <row r="17" spans="1:11" ht="12">
      <c r="A17" s="31"/>
      <c r="B17" s="7" t="s">
        <v>731</v>
      </c>
      <c r="C17" s="20">
        <v>38</v>
      </c>
      <c r="D17" s="110">
        <v>6</v>
      </c>
      <c r="E17" s="435" t="s">
        <v>724</v>
      </c>
      <c r="F17" s="110">
        <v>0</v>
      </c>
      <c r="G17" s="435" t="s">
        <v>732</v>
      </c>
      <c r="H17" s="110">
        <v>7</v>
      </c>
      <c r="I17" s="435" t="s">
        <v>733</v>
      </c>
      <c r="J17" s="110">
        <v>25</v>
      </c>
      <c r="K17" s="436" t="s">
        <v>734</v>
      </c>
    </row>
    <row r="18" spans="1:11" ht="12">
      <c r="A18" s="31"/>
      <c r="B18" s="7" t="s">
        <v>735</v>
      </c>
      <c r="C18" s="20">
        <v>2</v>
      </c>
      <c r="D18" s="110">
        <v>1</v>
      </c>
      <c r="E18" s="435" t="s">
        <v>736</v>
      </c>
      <c r="F18" s="110">
        <v>0</v>
      </c>
      <c r="G18" s="435" t="s">
        <v>732</v>
      </c>
      <c r="H18" s="110">
        <v>0</v>
      </c>
      <c r="I18" s="435" t="s">
        <v>732</v>
      </c>
      <c r="J18" s="110">
        <v>1</v>
      </c>
      <c r="K18" s="436" t="s">
        <v>736</v>
      </c>
    </row>
    <row r="19" spans="1:11" ht="12">
      <c r="A19" s="31"/>
      <c r="B19" s="7" t="s">
        <v>737</v>
      </c>
      <c r="C19" s="20">
        <v>6</v>
      </c>
      <c r="D19" s="110">
        <v>3</v>
      </c>
      <c r="E19" s="435" t="s">
        <v>730</v>
      </c>
      <c r="F19" s="110">
        <v>0</v>
      </c>
      <c r="G19" s="435" t="s">
        <v>732</v>
      </c>
      <c r="H19" s="110">
        <v>2</v>
      </c>
      <c r="I19" s="435" t="s">
        <v>738</v>
      </c>
      <c r="J19" s="110">
        <v>1</v>
      </c>
      <c r="K19" s="436" t="s">
        <v>736</v>
      </c>
    </row>
    <row r="20" spans="1:11" ht="12">
      <c r="A20" s="31"/>
      <c r="B20" s="7" t="s">
        <v>739</v>
      </c>
      <c r="C20" s="20">
        <v>1</v>
      </c>
      <c r="D20" s="110">
        <v>1</v>
      </c>
      <c r="E20" s="435" t="s">
        <v>736</v>
      </c>
      <c r="F20" s="110">
        <v>0</v>
      </c>
      <c r="G20" s="435" t="s">
        <v>732</v>
      </c>
      <c r="H20" s="110">
        <v>0</v>
      </c>
      <c r="I20" s="435" t="s">
        <v>732</v>
      </c>
      <c r="J20" s="110">
        <v>0</v>
      </c>
      <c r="K20" s="436" t="s">
        <v>732</v>
      </c>
    </row>
    <row r="21" spans="1:11" ht="12">
      <c r="A21" s="31"/>
      <c r="B21" s="7" t="s">
        <v>740</v>
      </c>
      <c r="C21" s="20">
        <v>181</v>
      </c>
      <c r="D21" s="110">
        <v>52</v>
      </c>
      <c r="E21" s="435" t="s">
        <v>741</v>
      </c>
      <c r="F21" s="110">
        <v>3</v>
      </c>
      <c r="G21" s="435" t="s">
        <v>742</v>
      </c>
      <c r="H21" s="110">
        <v>71</v>
      </c>
      <c r="I21" s="435" t="s">
        <v>743</v>
      </c>
      <c r="J21" s="110">
        <v>55</v>
      </c>
      <c r="K21" s="436" t="s">
        <v>725</v>
      </c>
    </row>
    <row r="22" spans="1:11" ht="12">
      <c r="A22" s="31"/>
      <c r="B22" s="7" t="s">
        <v>744</v>
      </c>
      <c r="C22" s="20">
        <v>61</v>
      </c>
      <c r="D22" s="110">
        <v>32</v>
      </c>
      <c r="E22" s="435" t="s">
        <v>745</v>
      </c>
      <c r="F22" s="110">
        <v>0</v>
      </c>
      <c r="G22" s="435" t="s">
        <v>732</v>
      </c>
      <c r="H22" s="110">
        <v>26</v>
      </c>
      <c r="I22" s="435" t="s">
        <v>746</v>
      </c>
      <c r="J22" s="110">
        <v>4</v>
      </c>
      <c r="K22" s="436" t="s">
        <v>738</v>
      </c>
    </row>
    <row r="23" spans="1:11" ht="12">
      <c r="A23" s="31"/>
      <c r="B23" s="7" t="s">
        <v>747</v>
      </c>
      <c r="C23" s="20">
        <v>54</v>
      </c>
      <c r="D23" s="110">
        <v>53</v>
      </c>
      <c r="E23" s="435" t="s">
        <v>741</v>
      </c>
      <c r="F23" s="110">
        <v>0</v>
      </c>
      <c r="G23" s="435" t="s">
        <v>732</v>
      </c>
      <c r="H23" s="110">
        <v>1</v>
      </c>
      <c r="I23" s="435" t="s">
        <v>736</v>
      </c>
      <c r="J23" s="110">
        <v>0</v>
      </c>
      <c r="K23" s="436" t="s">
        <v>732</v>
      </c>
    </row>
    <row r="24" spans="1:11" ht="12">
      <c r="A24" s="31"/>
      <c r="B24" s="7" t="s">
        <v>748</v>
      </c>
      <c r="C24" s="20">
        <v>30</v>
      </c>
      <c r="D24" s="110">
        <v>13</v>
      </c>
      <c r="E24" s="435" t="s">
        <v>749</v>
      </c>
      <c r="F24" s="110">
        <v>1</v>
      </c>
      <c r="G24" s="435" t="s">
        <v>730</v>
      </c>
      <c r="H24" s="110">
        <v>10</v>
      </c>
      <c r="I24" s="435" t="s">
        <v>722</v>
      </c>
      <c r="J24" s="110">
        <v>6</v>
      </c>
      <c r="K24" s="436" t="s">
        <v>750</v>
      </c>
    </row>
    <row r="25" spans="1:11" ht="8.25" customHeight="1">
      <c r="A25" s="31"/>
      <c r="B25" s="7"/>
      <c r="C25" s="20"/>
      <c r="D25" s="110"/>
      <c r="E25" s="435"/>
      <c r="F25" s="110"/>
      <c r="G25" s="435"/>
      <c r="H25" s="110"/>
      <c r="I25" s="435"/>
      <c r="J25" s="110"/>
      <c r="K25" s="436"/>
    </row>
    <row r="26" spans="1:11" ht="12">
      <c r="A26" s="31"/>
      <c r="B26" s="7" t="s">
        <v>751</v>
      </c>
      <c r="C26" s="20">
        <v>108</v>
      </c>
      <c r="D26" s="110">
        <v>48</v>
      </c>
      <c r="E26" s="435" t="s">
        <v>752</v>
      </c>
      <c r="F26" s="110">
        <v>14</v>
      </c>
      <c r="G26" s="435" t="s">
        <v>741</v>
      </c>
      <c r="H26" s="110">
        <v>17</v>
      </c>
      <c r="I26" s="435" t="s">
        <v>705</v>
      </c>
      <c r="J26" s="110">
        <v>30</v>
      </c>
      <c r="K26" s="436" t="s">
        <v>705</v>
      </c>
    </row>
    <row r="27" spans="1:11" ht="12">
      <c r="A27" s="31"/>
      <c r="B27" s="7" t="s">
        <v>753</v>
      </c>
      <c r="C27" s="20">
        <v>22</v>
      </c>
      <c r="D27" s="110">
        <v>17</v>
      </c>
      <c r="E27" s="435" t="s">
        <v>754</v>
      </c>
      <c r="F27" s="110">
        <v>1</v>
      </c>
      <c r="G27" s="435" t="s">
        <v>730</v>
      </c>
      <c r="H27" s="110">
        <v>3</v>
      </c>
      <c r="I27" s="435" t="s">
        <v>724</v>
      </c>
      <c r="J27" s="110">
        <v>2</v>
      </c>
      <c r="K27" s="436" t="s">
        <v>730</v>
      </c>
    </row>
    <row r="28" spans="1:11" ht="12">
      <c r="A28" s="31"/>
      <c r="B28" s="7" t="s">
        <v>755</v>
      </c>
      <c r="C28" s="20">
        <v>50</v>
      </c>
      <c r="D28" s="110">
        <v>19</v>
      </c>
      <c r="E28" s="435" t="s">
        <v>756</v>
      </c>
      <c r="F28" s="110">
        <v>3</v>
      </c>
      <c r="G28" s="435" t="s">
        <v>742</v>
      </c>
      <c r="H28" s="110">
        <v>12</v>
      </c>
      <c r="I28" s="435" t="s">
        <v>757</v>
      </c>
      <c r="J28" s="110">
        <v>16</v>
      </c>
      <c r="K28" s="436" t="s">
        <v>756</v>
      </c>
    </row>
    <row r="29" spans="1:11" ht="12">
      <c r="A29" s="31"/>
      <c r="B29" s="7" t="s">
        <v>758</v>
      </c>
      <c r="C29" s="20">
        <v>33</v>
      </c>
      <c r="D29" s="110">
        <v>11</v>
      </c>
      <c r="E29" s="435" t="s">
        <v>742</v>
      </c>
      <c r="F29" s="110">
        <v>9</v>
      </c>
      <c r="G29" s="435" t="s">
        <v>723</v>
      </c>
      <c r="H29" s="110">
        <v>2</v>
      </c>
      <c r="I29" s="435" t="s">
        <v>738</v>
      </c>
      <c r="J29" s="110">
        <v>12</v>
      </c>
      <c r="K29" s="436" t="s">
        <v>733</v>
      </c>
    </row>
    <row r="30" spans="1:11" ht="12">
      <c r="A30" s="31"/>
      <c r="B30" s="7" t="s">
        <v>759</v>
      </c>
      <c r="C30" s="20">
        <v>3</v>
      </c>
      <c r="D30" s="110">
        <v>1</v>
      </c>
      <c r="E30" s="435" t="s">
        <v>736</v>
      </c>
      <c r="F30" s="110">
        <v>1</v>
      </c>
      <c r="G30" s="435" t="s">
        <v>730</v>
      </c>
      <c r="H30" s="110">
        <v>0</v>
      </c>
      <c r="I30" s="435" t="s">
        <v>732</v>
      </c>
      <c r="J30" s="110">
        <v>0</v>
      </c>
      <c r="K30" s="436" t="s">
        <v>732</v>
      </c>
    </row>
    <row r="31" spans="1:11" ht="7.5" customHeight="1">
      <c r="A31" s="31"/>
      <c r="B31" s="7"/>
      <c r="C31" s="20"/>
      <c r="D31" s="110"/>
      <c r="E31" s="435"/>
      <c r="F31" s="110"/>
      <c r="G31" s="435"/>
      <c r="H31" s="110"/>
      <c r="I31" s="435"/>
      <c r="J31" s="110"/>
      <c r="K31" s="436"/>
    </row>
    <row r="32" spans="1:11" ht="12">
      <c r="A32" s="31"/>
      <c r="B32" s="7" t="s">
        <v>760</v>
      </c>
      <c r="C32" s="20">
        <v>220</v>
      </c>
      <c r="D32" s="110">
        <v>129</v>
      </c>
      <c r="E32" s="435" t="s">
        <v>761</v>
      </c>
      <c r="F32" s="110">
        <v>6</v>
      </c>
      <c r="G32" s="435" t="s">
        <v>728</v>
      </c>
      <c r="H32" s="110">
        <v>65</v>
      </c>
      <c r="I32" s="435" t="s">
        <v>762</v>
      </c>
      <c r="J32" s="110">
        <v>24</v>
      </c>
      <c r="K32" s="436" t="s">
        <v>763</v>
      </c>
    </row>
    <row r="33" spans="1:11" ht="12">
      <c r="A33" s="31"/>
      <c r="B33" s="7" t="s">
        <v>764</v>
      </c>
      <c r="C33" s="20">
        <v>129</v>
      </c>
      <c r="D33" s="110">
        <v>88</v>
      </c>
      <c r="E33" s="435" t="s">
        <v>765</v>
      </c>
      <c r="F33" s="110">
        <v>5</v>
      </c>
      <c r="G33" s="435" t="s">
        <v>756</v>
      </c>
      <c r="H33" s="110">
        <v>20</v>
      </c>
      <c r="I33" s="435" t="s">
        <v>766</v>
      </c>
      <c r="J33" s="110">
        <v>17</v>
      </c>
      <c r="K33" s="436" t="s">
        <v>767</v>
      </c>
    </row>
    <row r="34" spans="1:11" ht="12">
      <c r="A34" s="31"/>
      <c r="B34" s="7" t="s">
        <v>768</v>
      </c>
      <c r="C34" s="20">
        <v>49</v>
      </c>
      <c r="D34" s="110">
        <v>16</v>
      </c>
      <c r="E34" s="435" t="s">
        <v>769</v>
      </c>
      <c r="F34" s="110">
        <v>0</v>
      </c>
      <c r="G34" s="435" t="s">
        <v>732</v>
      </c>
      <c r="H34" s="110">
        <v>32</v>
      </c>
      <c r="I34" s="435" t="s">
        <v>770</v>
      </c>
      <c r="J34" s="110">
        <v>2</v>
      </c>
      <c r="K34" s="436" t="s">
        <v>730</v>
      </c>
    </row>
    <row r="35" spans="1:11" ht="12">
      <c r="A35" s="31"/>
      <c r="B35" s="7" t="s">
        <v>771</v>
      </c>
      <c r="C35" s="20">
        <v>5</v>
      </c>
      <c r="D35" s="110">
        <v>2</v>
      </c>
      <c r="E35" s="435" t="s">
        <v>736</v>
      </c>
      <c r="F35" s="110">
        <v>0</v>
      </c>
      <c r="G35" s="435" t="s">
        <v>732</v>
      </c>
      <c r="H35" s="110">
        <v>3</v>
      </c>
      <c r="I35" s="435" t="s">
        <v>724</v>
      </c>
      <c r="J35" s="110">
        <v>1</v>
      </c>
      <c r="K35" s="436" t="s">
        <v>736</v>
      </c>
    </row>
    <row r="36" spans="1:11" ht="12">
      <c r="A36" s="31"/>
      <c r="B36" s="7" t="s">
        <v>772</v>
      </c>
      <c r="C36" s="20">
        <v>3</v>
      </c>
      <c r="D36" s="110">
        <v>1</v>
      </c>
      <c r="E36" s="435" t="s">
        <v>736</v>
      </c>
      <c r="F36" s="110">
        <v>0</v>
      </c>
      <c r="G36" s="435" t="s">
        <v>732</v>
      </c>
      <c r="H36" s="110">
        <v>0</v>
      </c>
      <c r="I36" s="435" t="s">
        <v>732</v>
      </c>
      <c r="J36" s="110">
        <v>1</v>
      </c>
      <c r="K36" s="436" t="s">
        <v>736</v>
      </c>
    </row>
    <row r="37" spans="1:11" ht="12">
      <c r="A37" s="31"/>
      <c r="B37" s="7" t="s">
        <v>773</v>
      </c>
      <c r="C37" s="20">
        <v>9</v>
      </c>
      <c r="D37" s="110">
        <v>4</v>
      </c>
      <c r="E37" s="435" t="s">
        <v>738</v>
      </c>
      <c r="F37" s="110">
        <v>1</v>
      </c>
      <c r="G37" s="435" t="s">
        <v>730</v>
      </c>
      <c r="H37" s="110">
        <v>3</v>
      </c>
      <c r="I37" s="435" t="s">
        <v>724</v>
      </c>
      <c r="J37" s="110">
        <v>1</v>
      </c>
      <c r="K37" s="436" t="s">
        <v>736</v>
      </c>
    </row>
    <row r="38" spans="1:11" ht="12">
      <c r="A38" s="31"/>
      <c r="B38" s="7" t="s">
        <v>774</v>
      </c>
      <c r="C38" s="20">
        <v>3</v>
      </c>
      <c r="D38" s="110">
        <v>2</v>
      </c>
      <c r="E38" s="435" t="s">
        <v>736</v>
      </c>
      <c r="F38" s="110">
        <v>0</v>
      </c>
      <c r="G38" s="435" t="s">
        <v>732</v>
      </c>
      <c r="H38" s="110">
        <v>0</v>
      </c>
      <c r="I38" s="435" t="s">
        <v>732</v>
      </c>
      <c r="J38" s="110">
        <v>1</v>
      </c>
      <c r="K38" s="436" t="s">
        <v>736</v>
      </c>
    </row>
    <row r="39" spans="1:11" ht="12">
      <c r="A39" s="31"/>
      <c r="B39" s="7" t="s">
        <v>775</v>
      </c>
      <c r="C39" s="20">
        <v>14</v>
      </c>
      <c r="D39" s="110">
        <v>14</v>
      </c>
      <c r="E39" s="435" t="s">
        <v>733</v>
      </c>
      <c r="F39" s="110">
        <v>0</v>
      </c>
      <c r="G39" s="435" t="s">
        <v>732</v>
      </c>
      <c r="H39" s="110">
        <v>1</v>
      </c>
      <c r="I39" s="435" t="s">
        <v>736</v>
      </c>
      <c r="J39" s="110">
        <v>0</v>
      </c>
      <c r="K39" s="436" t="s">
        <v>732</v>
      </c>
    </row>
    <row r="40" spans="1:11" ht="12">
      <c r="A40" s="31"/>
      <c r="B40" s="7" t="s">
        <v>776</v>
      </c>
      <c r="C40" s="20">
        <v>8</v>
      </c>
      <c r="D40" s="110">
        <v>2</v>
      </c>
      <c r="E40" s="435" t="s">
        <v>736</v>
      </c>
      <c r="F40" s="110">
        <v>0</v>
      </c>
      <c r="G40" s="435" t="s">
        <v>732</v>
      </c>
      <c r="H40" s="110">
        <v>6</v>
      </c>
      <c r="I40" s="435" t="s">
        <v>749</v>
      </c>
      <c r="J40" s="110">
        <v>1</v>
      </c>
      <c r="K40" s="436" t="s">
        <v>736</v>
      </c>
    </row>
    <row r="41" spans="1:11" ht="8.25" customHeight="1">
      <c r="A41" s="31"/>
      <c r="B41" s="7"/>
      <c r="C41" s="20"/>
      <c r="D41" s="110"/>
      <c r="E41" s="435"/>
      <c r="F41" s="110"/>
      <c r="G41" s="435"/>
      <c r="H41" s="110"/>
      <c r="I41" s="435"/>
      <c r="J41" s="110"/>
      <c r="K41" s="436"/>
    </row>
    <row r="42" spans="1:11" ht="12">
      <c r="A42" s="31"/>
      <c r="B42" s="7" t="s">
        <v>777</v>
      </c>
      <c r="C42" s="20">
        <v>509</v>
      </c>
      <c r="D42" s="110">
        <v>195</v>
      </c>
      <c r="E42" s="435" t="s">
        <v>778</v>
      </c>
      <c r="F42" s="110">
        <v>10</v>
      </c>
      <c r="G42" s="435" t="s">
        <v>779</v>
      </c>
      <c r="H42" s="110">
        <v>66</v>
      </c>
      <c r="I42" s="435" t="s">
        <v>780</v>
      </c>
      <c r="J42" s="110">
        <v>239</v>
      </c>
      <c r="K42" s="436" t="s">
        <v>781</v>
      </c>
    </row>
    <row r="43" spans="1:11" ht="12">
      <c r="A43" s="31"/>
      <c r="B43" s="7" t="s">
        <v>782</v>
      </c>
      <c r="C43" s="20">
        <v>2</v>
      </c>
      <c r="D43" s="110">
        <v>1</v>
      </c>
      <c r="E43" s="435" t="s">
        <v>736</v>
      </c>
      <c r="F43" s="110">
        <v>0</v>
      </c>
      <c r="G43" s="435" t="s">
        <v>732</v>
      </c>
      <c r="H43" s="110">
        <v>0</v>
      </c>
      <c r="I43" s="435" t="s">
        <v>732</v>
      </c>
      <c r="J43" s="110">
        <v>1</v>
      </c>
      <c r="K43" s="436" t="s">
        <v>736</v>
      </c>
    </row>
    <row r="44" spans="1:11" ht="12">
      <c r="A44" s="31"/>
      <c r="B44" s="7" t="s">
        <v>783</v>
      </c>
      <c r="C44" s="20">
        <v>10</v>
      </c>
      <c r="D44" s="110">
        <v>5</v>
      </c>
      <c r="E44" s="435" t="s">
        <v>738</v>
      </c>
      <c r="F44" s="110">
        <v>1</v>
      </c>
      <c r="G44" s="435" t="s">
        <v>730</v>
      </c>
      <c r="H44" s="110">
        <v>2</v>
      </c>
      <c r="I44" s="435" t="s">
        <v>738</v>
      </c>
      <c r="J44" s="110">
        <v>3</v>
      </c>
      <c r="K44" s="436" t="s">
        <v>730</v>
      </c>
    </row>
    <row r="45" spans="1:11" ht="12">
      <c r="A45" s="31"/>
      <c r="B45" s="7" t="s">
        <v>784</v>
      </c>
      <c r="C45" s="20">
        <v>20</v>
      </c>
      <c r="D45" s="110">
        <v>12</v>
      </c>
      <c r="E45" s="435" t="s">
        <v>749</v>
      </c>
      <c r="F45" s="110">
        <v>0</v>
      </c>
      <c r="G45" s="435" t="s">
        <v>732</v>
      </c>
      <c r="H45" s="110">
        <v>3</v>
      </c>
      <c r="I45" s="435" t="s">
        <v>724</v>
      </c>
      <c r="J45" s="110">
        <v>5</v>
      </c>
      <c r="K45" s="436" t="s">
        <v>724</v>
      </c>
    </row>
    <row r="46" spans="1:11" ht="7.5" customHeight="1">
      <c r="A46" s="31"/>
      <c r="B46" s="7"/>
      <c r="C46" s="20"/>
      <c r="D46" s="110"/>
      <c r="E46" s="435"/>
      <c r="F46" s="110"/>
      <c r="G46" s="435"/>
      <c r="H46" s="110"/>
      <c r="I46" s="435"/>
      <c r="J46" s="110"/>
      <c r="K46" s="436"/>
    </row>
    <row r="47" spans="1:11" ht="12">
      <c r="A47" s="31"/>
      <c r="B47" s="432" t="s">
        <v>785</v>
      </c>
      <c r="C47" s="16">
        <v>3995</v>
      </c>
      <c r="D47" s="40">
        <v>1537</v>
      </c>
      <c r="E47" s="433" t="s">
        <v>696</v>
      </c>
      <c r="F47" s="40">
        <v>406</v>
      </c>
      <c r="G47" s="433" t="s">
        <v>696</v>
      </c>
      <c r="H47" s="40">
        <v>738</v>
      </c>
      <c r="I47" s="433" t="s">
        <v>696</v>
      </c>
      <c r="J47" s="40">
        <v>1314</v>
      </c>
      <c r="K47" s="434" t="s">
        <v>696</v>
      </c>
    </row>
    <row r="48" spans="1:13" ht="12">
      <c r="A48" s="31"/>
      <c r="B48" s="7" t="s">
        <v>786</v>
      </c>
      <c r="C48" s="20">
        <v>17</v>
      </c>
      <c r="D48" s="110">
        <v>4</v>
      </c>
      <c r="E48" s="435" t="s">
        <v>738</v>
      </c>
      <c r="F48" s="110">
        <v>0</v>
      </c>
      <c r="G48" s="435" t="s">
        <v>732</v>
      </c>
      <c r="H48" s="110">
        <v>0</v>
      </c>
      <c r="I48" s="435" t="s">
        <v>732</v>
      </c>
      <c r="J48" s="110">
        <v>13</v>
      </c>
      <c r="K48" s="436" t="s">
        <v>769</v>
      </c>
      <c r="M48" s="437"/>
    </row>
    <row r="49" spans="1:11" ht="12">
      <c r="A49" s="31"/>
      <c r="B49" s="7" t="s">
        <v>787</v>
      </c>
      <c r="C49" s="20">
        <v>1655</v>
      </c>
      <c r="D49" s="110">
        <v>740</v>
      </c>
      <c r="E49" s="435" t="s">
        <v>788</v>
      </c>
      <c r="F49" s="110">
        <v>164</v>
      </c>
      <c r="G49" s="435" t="s">
        <v>700</v>
      </c>
      <c r="H49" s="110">
        <v>266</v>
      </c>
      <c r="I49" s="435" t="s">
        <v>789</v>
      </c>
      <c r="J49" s="110">
        <v>485</v>
      </c>
      <c r="K49" s="436" t="s">
        <v>790</v>
      </c>
    </row>
    <row r="50" spans="1:11" ht="12">
      <c r="A50" s="31"/>
      <c r="B50" s="7" t="s">
        <v>791</v>
      </c>
      <c r="C50" s="20">
        <v>20</v>
      </c>
      <c r="D50" s="110">
        <v>8</v>
      </c>
      <c r="E50" s="435" t="s">
        <v>750</v>
      </c>
      <c r="F50" s="110">
        <v>1</v>
      </c>
      <c r="G50" s="435" t="s">
        <v>730</v>
      </c>
      <c r="H50" s="110">
        <v>5</v>
      </c>
      <c r="I50" s="435" t="s">
        <v>742</v>
      </c>
      <c r="J50" s="110">
        <v>6</v>
      </c>
      <c r="K50" s="436" t="s">
        <v>750</v>
      </c>
    </row>
    <row r="51" spans="1:11" ht="12">
      <c r="A51" s="31"/>
      <c r="B51" s="7" t="s">
        <v>792</v>
      </c>
      <c r="C51" s="20">
        <v>23</v>
      </c>
      <c r="D51" s="110">
        <v>1</v>
      </c>
      <c r="E51" s="435" t="s">
        <v>736</v>
      </c>
      <c r="F51" s="110">
        <v>0</v>
      </c>
      <c r="G51" s="435" t="s">
        <v>732</v>
      </c>
      <c r="H51" s="110">
        <v>1</v>
      </c>
      <c r="I51" s="435" t="s">
        <v>736</v>
      </c>
      <c r="J51" s="110">
        <v>21</v>
      </c>
      <c r="K51" s="436" t="s">
        <v>757</v>
      </c>
    </row>
    <row r="52" spans="1:11" ht="12">
      <c r="A52" s="31"/>
      <c r="B52" s="7" t="s">
        <v>793</v>
      </c>
      <c r="C52" s="20">
        <v>3</v>
      </c>
      <c r="D52" s="110">
        <v>2</v>
      </c>
      <c r="E52" s="435" t="s">
        <v>736</v>
      </c>
      <c r="F52" s="110">
        <v>0</v>
      </c>
      <c r="G52" s="435" t="s">
        <v>732</v>
      </c>
      <c r="H52" s="110">
        <v>1</v>
      </c>
      <c r="I52" s="435" t="s">
        <v>736</v>
      </c>
      <c r="J52" s="110">
        <v>0</v>
      </c>
      <c r="K52" s="436" t="s">
        <v>732</v>
      </c>
    </row>
    <row r="53" spans="1:11" ht="12">
      <c r="A53" s="31"/>
      <c r="B53" s="7" t="s">
        <v>794</v>
      </c>
      <c r="C53" s="20">
        <v>48</v>
      </c>
      <c r="D53" s="110">
        <v>23</v>
      </c>
      <c r="E53" s="435" t="s">
        <v>728</v>
      </c>
      <c r="F53" s="110">
        <v>3</v>
      </c>
      <c r="G53" s="435" t="s">
        <v>742</v>
      </c>
      <c r="H53" s="110">
        <v>13</v>
      </c>
      <c r="I53" s="435" t="s">
        <v>763</v>
      </c>
      <c r="J53" s="110">
        <v>8</v>
      </c>
      <c r="K53" s="436" t="s">
        <v>795</v>
      </c>
    </row>
    <row r="54" spans="1:11" ht="12">
      <c r="A54" s="31"/>
      <c r="B54" s="7" t="s">
        <v>796</v>
      </c>
      <c r="C54" s="20">
        <v>8</v>
      </c>
      <c r="D54" s="110">
        <v>4</v>
      </c>
      <c r="E54" s="435" t="s">
        <v>738</v>
      </c>
      <c r="F54" s="110">
        <v>0</v>
      </c>
      <c r="G54" s="435" t="s">
        <v>732</v>
      </c>
      <c r="H54" s="110">
        <v>2</v>
      </c>
      <c r="I54" s="435" t="s">
        <v>738</v>
      </c>
      <c r="J54" s="110">
        <v>2</v>
      </c>
      <c r="K54" s="436" t="s">
        <v>730</v>
      </c>
    </row>
    <row r="55" spans="1:11" ht="12">
      <c r="A55" s="31"/>
      <c r="B55" s="7" t="s">
        <v>797</v>
      </c>
      <c r="C55" s="20">
        <v>145</v>
      </c>
      <c r="D55" s="110">
        <v>47</v>
      </c>
      <c r="E55" s="435" t="s">
        <v>752</v>
      </c>
      <c r="F55" s="110">
        <v>14</v>
      </c>
      <c r="G55" s="435" t="s">
        <v>741</v>
      </c>
      <c r="H55" s="110">
        <v>16</v>
      </c>
      <c r="I55" s="435" t="s">
        <v>723</v>
      </c>
      <c r="J55" s="110">
        <v>68</v>
      </c>
      <c r="K55" s="436" t="s">
        <v>798</v>
      </c>
    </row>
    <row r="56" spans="1:11" ht="12">
      <c r="A56" s="31"/>
      <c r="B56" s="7" t="s">
        <v>799</v>
      </c>
      <c r="C56" s="20">
        <v>3</v>
      </c>
      <c r="D56" s="110">
        <v>1</v>
      </c>
      <c r="E56" s="435" t="s">
        <v>736</v>
      </c>
      <c r="F56" s="110">
        <v>0</v>
      </c>
      <c r="G56" s="435" t="s">
        <v>732</v>
      </c>
      <c r="H56" s="110">
        <v>1</v>
      </c>
      <c r="I56" s="435" t="s">
        <v>736</v>
      </c>
      <c r="J56" s="110">
        <v>1</v>
      </c>
      <c r="K56" s="436" t="s">
        <v>736</v>
      </c>
    </row>
    <row r="57" spans="1:11" ht="12">
      <c r="A57" s="31"/>
      <c r="B57" s="7" t="s">
        <v>800</v>
      </c>
      <c r="C57" s="20">
        <v>55</v>
      </c>
      <c r="D57" s="110">
        <v>26</v>
      </c>
      <c r="E57" s="435" t="s">
        <v>801</v>
      </c>
      <c r="F57" s="110">
        <v>5</v>
      </c>
      <c r="G57" s="435" t="s">
        <v>756</v>
      </c>
      <c r="H57" s="110">
        <v>13</v>
      </c>
      <c r="I57" s="435" t="s">
        <v>763</v>
      </c>
      <c r="J57" s="110">
        <v>12</v>
      </c>
      <c r="K57" s="436" t="s">
        <v>733</v>
      </c>
    </row>
    <row r="58" spans="1:11" ht="12">
      <c r="A58" s="31"/>
      <c r="B58" s="7" t="s">
        <v>802</v>
      </c>
      <c r="C58" s="20">
        <v>0</v>
      </c>
      <c r="D58" s="110">
        <v>0</v>
      </c>
      <c r="E58" s="435" t="s">
        <v>732</v>
      </c>
      <c r="F58" s="110">
        <v>0</v>
      </c>
      <c r="G58" s="435" t="s">
        <v>732</v>
      </c>
      <c r="H58" s="110">
        <v>0</v>
      </c>
      <c r="I58" s="435" t="s">
        <v>732</v>
      </c>
      <c r="J58" s="110">
        <v>0</v>
      </c>
      <c r="K58" s="436" t="s">
        <v>732</v>
      </c>
    </row>
    <row r="59" spans="1:11" ht="12">
      <c r="A59" s="31"/>
      <c r="B59" s="7" t="s">
        <v>803</v>
      </c>
      <c r="C59" s="20">
        <v>94</v>
      </c>
      <c r="D59" s="110">
        <v>51</v>
      </c>
      <c r="E59" s="435" t="s">
        <v>804</v>
      </c>
      <c r="F59" s="110">
        <v>6</v>
      </c>
      <c r="G59" s="435" t="s">
        <v>728</v>
      </c>
      <c r="H59" s="110">
        <v>17</v>
      </c>
      <c r="I59" s="435" t="s">
        <v>705</v>
      </c>
      <c r="J59" s="110">
        <v>20</v>
      </c>
      <c r="K59" s="436" t="s">
        <v>728</v>
      </c>
    </row>
    <row r="60" spans="1:11" ht="12">
      <c r="A60" s="31"/>
      <c r="B60" s="7" t="s">
        <v>805</v>
      </c>
      <c r="C60" s="20">
        <v>23</v>
      </c>
      <c r="D60" s="110">
        <v>9</v>
      </c>
      <c r="E60" s="435" t="s">
        <v>795</v>
      </c>
      <c r="F60" s="110">
        <v>1</v>
      </c>
      <c r="G60" s="435" t="s">
        <v>730</v>
      </c>
      <c r="H60" s="110">
        <v>6</v>
      </c>
      <c r="I60" s="435" t="s">
        <v>749</v>
      </c>
      <c r="J60" s="110">
        <v>7</v>
      </c>
      <c r="K60" s="436" t="s">
        <v>750</v>
      </c>
    </row>
    <row r="61" spans="1:11" ht="12">
      <c r="A61" s="31"/>
      <c r="B61" s="7" t="s">
        <v>806</v>
      </c>
      <c r="C61" s="20">
        <v>73</v>
      </c>
      <c r="D61" s="110">
        <v>36</v>
      </c>
      <c r="E61" s="435" t="s">
        <v>705</v>
      </c>
      <c r="F61" s="110">
        <v>6</v>
      </c>
      <c r="G61" s="435" t="s">
        <v>728</v>
      </c>
      <c r="H61" s="110">
        <v>25</v>
      </c>
      <c r="I61" s="435" t="s">
        <v>741</v>
      </c>
      <c r="J61" s="110">
        <v>7</v>
      </c>
      <c r="K61" s="436" t="s">
        <v>750</v>
      </c>
    </row>
    <row r="62" spans="1:11" ht="12">
      <c r="A62" s="31"/>
      <c r="B62" s="7" t="s">
        <v>807</v>
      </c>
      <c r="C62" s="20">
        <v>374</v>
      </c>
      <c r="D62" s="110">
        <v>172</v>
      </c>
      <c r="E62" s="435" t="s">
        <v>808</v>
      </c>
      <c r="F62" s="110">
        <v>30</v>
      </c>
      <c r="G62" s="435" t="s">
        <v>809</v>
      </c>
      <c r="H62" s="110">
        <v>75</v>
      </c>
      <c r="I62" s="435" t="s">
        <v>810</v>
      </c>
      <c r="J62" s="110">
        <v>98</v>
      </c>
      <c r="K62" s="436" t="s">
        <v>811</v>
      </c>
    </row>
    <row r="63" spans="1:11" ht="12">
      <c r="A63" s="31"/>
      <c r="B63" s="7" t="s">
        <v>812</v>
      </c>
      <c r="C63" s="20">
        <v>146</v>
      </c>
      <c r="D63" s="110">
        <v>0</v>
      </c>
      <c r="E63" s="435" t="s">
        <v>732</v>
      </c>
      <c r="F63" s="110">
        <v>0</v>
      </c>
      <c r="G63" s="435" t="s">
        <v>732</v>
      </c>
      <c r="H63" s="110">
        <v>0</v>
      </c>
      <c r="I63" s="435" t="s">
        <v>732</v>
      </c>
      <c r="J63" s="110">
        <v>146</v>
      </c>
      <c r="K63" s="436" t="s">
        <v>813</v>
      </c>
    </row>
    <row r="64" spans="1:11" ht="12">
      <c r="A64" s="31"/>
      <c r="B64" s="7" t="s">
        <v>814</v>
      </c>
      <c r="C64" s="20">
        <v>3</v>
      </c>
      <c r="D64" s="110">
        <v>2</v>
      </c>
      <c r="E64" s="435" t="s">
        <v>736</v>
      </c>
      <c r="F64" s="110">
        <v>0</v>
      </c>
      <c r="G64" s="435" t="s">
        <v>732</v>
      </c>
      <c r="H64" s="110">
        <v>0</v>
      </c>
      <c r="I64" s="435" t="s">
        <v>732</v>
      </c>
      <c r="J64" s="110">
        <v>1</v>
      </c>
      <c r="K64" s="436" t="s">
        <v>736</v>
      </c>
    </row>
    <row r="65" spans="1:11" ht="12">
      <c r="A65" s="31"/>
      <c r="B65" s="25" t="s">
        <v>815</v>
      </c>
      <c r="C65" s="114">
        <v>1303</v>
      </c>
      <c r="D65" s="4">
        <v>411</v>
      </c>
      <c r="E65" s="438" t="s">
        <v>816</v>
      </c>
      <c r="F65" s="4">
        <v>177</v>
      </c>
      <c r="G65" s="438" t="s">
        <v>817</v>
      </c>
      <c r="H65" s="4">
        <v>296</v>
      </c>
      <c r="I65" s="438" t="s">
        <v>818</v>
      </c>
      <c r="J65" s="4">
        <v>420</v>
      </c>
      <c r="K65" s="439" t="s">
        <v>701</v>
      </c>
    </row>
    <row r="66" ht="12">
      <c r="B66" s="58" t="s">
        <v>819</v>
      </c>
    </row>
    <row r="67" ht="12">
      <c r="B67" s="58" t="s">
        <v>820</v>
      </c>
    </row>
  </sheetData>
  <printOptions/>
  <pageMargins left="0.75" right="0.75" top="1" bottom="1" header="0.512" footer="0.512"/>
  <pageSetup orientation="portrait" paperSize="9"/>
  <drawing r:id="rId1"/>
</worksheet>
</file>

<file path=xl/worksheets/sheet18.xml><?xml version="1.0" encoding="utf-8"?>
<worksheet xmlns="http://schemas.openxmlformats.org/spreadsheetml/2006/main" xmlns:r="http://schemas.openxmlformats.org/officeDocument/2006/relationships">
  <dimension ref="A2:O31"/>
  <sheetViews>
    <sheetView workbookViewId="0" topLeftCell="A1">
      <selection activeCell="A1" sqref="A1"/>
    </sheetView>
  </sheetViews>
  <sheetFormatPr defaultColWidth="9.00390625" defaultRowHeight="13.5"/>
  <cols>
    <col min="1" max="1" width="2.625" style="185" customWidth="1"/>
    <col min="2" max="2" width="10.625" style="185" customWidth="1"/>
    <col min="3" max="9" width="6.375" style="185" customWidth="1"/>
    <col min="10" max="10" width="7.625" style="185" customWidth="1"/>
    <col min="11" max="15" width="6.375" style="185" customWidth="1"/>
    <col min="16" max="16384" width="9.00390625" style="185" customWidth="1"/>
  </cols>
  <sheetData>
    <row r="2" ht="14.25">
      <c r="B2" s="276" t="s">
        <v>821</v>
      </c>
    </row>
    <row r="3" spans="2:15" ht="12">
      <c r="B3" s="245" t="s">
        <v>822</v>
      </c>
      <c r="C3" s="245"/>
      <c r="D3" s="245"/>
      <c r="E3" s="245"/>
      <c r="F3" s="245"/>
      <c r="G3" s="245"/>
      <c r="H3" s="245"/>
      <c r="I3" s="245"/>
      <c r="J3" s="245"/>
      <c r="K3" s="245"/>
      <c r="L3" s="245"/>
      <c r="M3" s="245"/>
      <c r="N3" s="245"/>
      <c r="O3" s="245"/>
    </row>
    <row r="4" spans="1:15" ht="13.5" customHeight="1">
      <c r="A4" s="246"/>
      <c r="B4" s="612" t="s">
        <v>823</v>
      </c>
      <c r="C4" s="440" t="s">
        <v>824</v>
      </c>
      <c r="D4" s="440"/>
      <c r="E4" s="440"/>
      <c r="F4" s="440"/>
      <c r="G4" s="440"/>
      <c r="H4" s="441"/>
      <c r="I4" s="440" t="s">
        <v>825</v>
      </c>
      <c r="J4" s="440"/>
      <c r="K4" s="440"/>
      <c r="L4" s="440"/>
      <c r="M4" s="440"/>
      <c r="N4" s="440"/>
      <c r="O4" s="442"/>
    </row>
    <row r="5" spans="1:15" ht="13.5" customHeight="1">
      <c r="A5" s="246"/>
      <c r="B5" s="623"/>
      <c r="C5" s="624" t="s">
        <v>101</v>
      </c>
      <c r="D5" s="620" t="s">
        <v>826</v>
      </c>
      <c r="E5" s="440" t="s">
        <v>827</v>
      </c>
      <c r="F5" s="440"/>
      <c r="G5" s="441"/>
      <c r="H5" s="620" t="s">
        <v>828</v>
      </c>
      <c r="I5" s="617" t="s">
        <v>101</v>
      </c>
      <c r="J5" s="620" t="s">
        <v>829</v>
      </c>
      <c r="K5" s="440" t="s">
        <v>830</v>
      </c>
      <c r="L5" s="440"/>
      <c r="M5" s="441"/>
      <c r="N5" s="620" t="s">
        <v>831</v>
      </c>
      <c r="O5" s="621" t="s">
        <v>82</v>
      </c>
    </row>
    <row r="6" spans="1:15" ht="13.5" customHeight="1">
      <c r="A6" s="246"/>
      <c r="B6" s="623"/>
      <c r="C6" s="625"/>
      <c r="D6" s="618"/>
      <c r="E6" s="617" t="s">
        <v>101</v>
      </c>
      <c r="F6" s="620" t="s">
        <v>832</v>
      </c>
      <c r="G6" s="627" t="s">
        <v>833</v>
      </c>
      <c r="H6" s="618"/>
      <c r="I6" s="618"/>
      <c r="J6" s="618"/>
      <c r="K6" s="617" t="s">
        <v>101</v>
      </c>
      <c r="L6" s="617" t="s">
        <v>834</v>
      </c>
      <c r="M6" s="620" t="s">
        <v>835</v>
      </c>
      <c r="N6" s="618"/>
      <c r="O6" s="622"/>
    </row>
    <row r="7" spans="1:15" ht="12">
      <c r="A7" s="246"/>
      <c r="B7" s="613"/>
      <c r="C7" s="626"/>
      <c r="D7" s="619"/>
      <c r="E7" s="619"/>
      <c r="F7" s="619"/>
      <c r="G7" s="628"/>
      <c r="H7" s="619"/>
      <c r="I7" s="619"/>
      <c r="J7" s="619"/>
      <c r="K7" s="619"/>
      <c r="L7" s="619"/>
      <c r="M7" s="619"/>
      <c r="N7" s="619"/>
      <c r="O7" s="616"/>
    </row>
    <row r="8" spans="1:15" ht="12">
      <c r="A8" s="246"/>
      <c r="B8" s="246"/>
      <c r="C8" s="443"/>
      <c r="D8" s="247"/>
      <c r="E8" s="247"/>
      <c r="F8" s="247"/>
      <c r="G8" s="247"/>
      <c r="H8" s="247"/>
      <c r="I8" s="443"/>
      <c r="J8" s="247"/>
      <c r="K8" s="247"/>
      <c r="L8" s="247"/>
      <c r="M8" s="247"/>
      <c r="N8" s="247"/>
      <c r="O8" s="246"/>
    </row>
    <row r="9" spans="1:15" s="448" customFormat="1" ht="19.5" customHeight="1">
      <c r="A9" s="444"/>
      <c r="B9" s="445" t="s">
        <v>211</v>
      </c>
      <c r="C9" s="446">
        <v>453</v>
      </c>
      <c r="D9" s="446">
        <v>407</v>
      </c>
      <c r="E9" s="446">
        <v>5</v>
      </c>
      <c r="F9" s="446">
        <v>1</v>
      </c>
      <c r="G9" s="446">
        <v>4</v>
      </c>
      <c r="H9" s="446">
        <v>41</v>
      </c>
      <c r="I9" s="446">
        <v>453</v>
      </c>
      <c r="J9" s="446">
        <v>381</v>
      </c>
      <c r="K9" s="446">
        <v>11</v>
      </c>
      <c r="L9" s="447" t="s">
        <v>44</v>
      </c>
      <c r="M9" s="446">
        <v>11</v>
      </c>
      <c r="N9" s="446">
        <v>42</v>
      </c>
      <c r="O9" s="444">
        <v>19</v>
      </c>
    </row>
    <row r="10" spans="1:15" s="448" customFormat="1" ht="19.5" customHeight="1">
      <c r="A10" s="444"/>
      <c r="B10" s="445" t="s">
        <v>212</v>
      </c>
      <c r="C10" s="446">
        <v>533</v>
      </c>
      <c r="D10" s="446">
        <v>488</v>
      </c>
      <c r="E10" s="446">
        <v>3</v>
      </c>
      <c r="F10" s="446">
        <v>2</v>
      </c>
      <c r="G10" s="446">
        <v>1</v>
      </c>
      <c r="H10" s="446">
        <v>42</v>
      </c>
      <c r="I10" s="446">
        <v>533</v>
      </c>
      <c r="J10" s="446">
        <v>452</v>
      </c>
      <c r="K10" s="446">
        <v>7</v>
      </c>
      <c r="L10" s="447">
        <v>5</v>
      </c>
      <c r="M10" s="446">
        <v>2</v>
      </c>
      <c r="N10" s="446">
        <v>45</v>
      </c>
      <c r="O10" s="444">
        <v>29</v>
      </c>
    </row>
    <row r="11" spans="1:15" s="448" customFormat="1" ht="18.75" customHeight="1">
      <c r="A11" s="444"/>
      <c r="B11" s="449" t="s">
        <v>836</v>
      </c>
      <c r="C11" s="450">
        <v>677</v>
      </c>
      <c r="D11" s="450">
        <v>629</v>
      </c>
      <c r="E11" s="450">
        <v>3</v>
      </c>
      <c r="F11" s="450">
        <v>2</v>
      </c>
      <c r="G11" s="450">
        <v>1</v>
      </c>
      <c r="H11" s="450">
        <v>45</v>
      </c>
      <c r="I11" s="450">
        <v>677</v>
      </c>
      <c r="J11" s="450">
        <v>621</v>
      </c>
      <c r="K11" s="446">
        <v>1</v>
      </c>
      <c r="L11" s="451">
        <v>1</v>
      </c>
      <c r="M11" s="451" t="s">
        <v>44</v>
      </c>
      <c r="N11" s="450">
        <v>38</v>
      </c>
      <c r="O11" s="452">
        <v>17</v>
      </c>
    </row>
    <row r="12" spans="1:15" ht="12">
      <c r="A12" s="246"/>
      <c r="B12" s="254"/>
      <c r="C12" s="253"/>
      <c r="D12" s="253"/>
      <c r="E12" s="253"/>
      <c r="F12" s="253"/>
      <c r="G12" s="253"/>
      <c r="H12" s="253"/>
      <c r="I12" s="253"/>
      <c r="J12" s="253"/>
      <c r="K12" s="253"/>
      <c r="L12" s="253"/>
      <c r="M12" s="253"/>
      <c r="N12" s="253"/>
      <c r="O12" s="254"/>
    </row>
    <row r="13" ht="12">
      <c r="B13" s="185" t="s">
        <v>837</v>
      </c>
    </row>
    <row r="15" spans="2:12" ht="12">
      <c r="B15" s="245" t="s">
        <v>838</v>
      </c>
      <c r="C15" s="245"/>
      <c r="D15" s="245"/>
      <c r="E15" s="245"/>
      <c r="F15" s="245"/>
      <c r="G15" s="245"/>
      <c r="H15" s="245"/>
      <c r="I15" s="245"/>
      <c r="J15" s="245"/>
      <c r="K15" s="245"/>
      <c r="L15" s="245"/>
    </row>
    <row r="16" spans="2:12" ht="12">
      <c r="B16" s="612" t="s">
        <v>823</v>
      </c>
      <c r="C16" s="614" t="s">
        <v>101</v>
      </c>
      <c r="D16" s="453" t="s">
        <v>839</v>
      </c>
      <c r="E16" s="453"/>
      <c r="F16" s="453"/>
      <c r="G16" s="453"/>
      <c r="H16" s="453"/>
      <c r="I16" s="453"/>
      <c r="J16" s="453"/>
      <c r="K16" s="454"/>
      <c r="L16" s="610" t="s">
        <v>840</v>
      </c>
    </row>
    <row r="17" spans="2:12" ht="12">
      <c r="B17" s="613"/>
      <c r="C17" s="615"/>
      <c r="D17" s="455" t="s">
        <v>101</v>
      </c>
      <c r="E17" s="455" t="s">
        <v>841</v>
      </c>
      <c r="F17" s="455" t="s">
        <v>842</v>
      </c>
      <c r="G17" s="455" t="s">
        <v>843</v>
      </c>
      <c r="H17" s="455" t="s">
        <v>844</v>
      </c>
      <c r="I17" s="455" t="s">
        <v>845</v>
      </c>
      <c r="J17" s="455" t="s">
        <v>846</v>
      </c>
      <c r="K17" s="455" t="s">
        <v>847</v>
      </c>
      <c r="L17" s="616"/>
    </row>
    <row r="18" spans="2:12" ht="12">
      <c r="B18" s="463"/>
      <c r="C18" s="443"/>
      <c r="D18" s="443"/>
      <c r="E18" s="443"/>
      <c r="F18" s="443"/>
      <c r="G18" s="443"/>
      <c r="H18" s="443"/>
      <c r="I18" s="443"/>
      <c r="J18" s="443"/>
      <c r="K18" s="443"/>
      <c r="L18" s="246"/>
    </row>
    <row r="19" spans="2:12" ht="12">
      <c r="B19" s="464" t="s">
        <v>211</v>
      </c>
      <c r="C19" s="443">
        <v>412</v>
      </c>
      <c r="D19" s="443">
        <v>301</v>
      </c>
      <c r="E19" s="443">
        <v>67</v>
      </c>
      <c r="F19" s="443">
        <v>72</v>
      </c>
      <c r="G19" s="443">
        <v>2</v>
      </c>
      <c r="H19" s="443">
        <v>74</v>
      </c>
      <c r="I19" s="443">
        <v>3</v>
      </c>
      <c r="J19" s="256" t="s">
        <v>44</v>
      </c>
      <c r="K19" s="443">
        <v>83</v>
      </c>
      <c r="L19" s="246">
        <v>111</v>
      </c>
    </row>
    <row r="20" spans="2:12" ht="12">
      <c r="B20" s="464" t="s">
        <v>212</v>
      </c>
      <c r="C20" s="443">
        <v>491</v>
      </c>
      <c r="D20" s="443">
        <v>389</v>
      </c>
      <c r="E20" s="443">
        <v>136</v>
      </c>
      <c r="F20" s="443">
        <v>61</v>
      </c>
      <c r="G20" s="443">
        <v>3</v>
      </c>
      <c r="H20" s="443">
        <v>64</v>
      </c>
      <c r="I20" s="443">
        <v>7</v>
      </c>
      <c r="J20" s="256" t="s">
        <v>44</v>
      </c>
      <c r="K20" s="443">
        <v>118</v>
      </c>
      <c r="L20" s="246">
        <v>102</v>
      </c>
    </row>
    <row r="21" spans="2:12" ht="12">
      <c r="B21" s="465" t="s">
        <v>220</v>
      </c>
      <c r="C21" s="458">
        <v>632</v>
      </c>
      <c r="D21" s="458">
        <v>522</v>
      </c>
      <c r="E21" s="458">
        <v>208</v>
      </c>
      <c r="F21" s="458">
        <v>67</v>
      </c>
      <c r="G21" s="458">
        <v>2</v>
      </c>
      <c r="H21" s="458">
        <v>87</v>
      </c>
      <c r="I21" s="458">
        <v>5</v>
      </c>
      <c r="J21" s="257" t="s">
        <v>44</v>
      </c>
      <c r="K21" s="458">
        <v>153</v>
      </c>
      <c r="L21" s="459">
        <v>110</v>
      </c>
    </row>
    <row r="22" spans="2:12" ht="12">
      <c r="B22" s="466"/>
      <c r="C22" s="461"/>
      <c r="D22" s="461"/>
      <c r="E22" s="461"/>
      <c r="F22" s="461"/>
      <c r="G22" s="461"/>
      <c r="H22" s="461"/>
      <c r="I22" s="461"/>
      <c r="J22" s="273"/>
      <c r="K22" s="461"/>
      <c r="L22" s="462"/>
    </row>
    <row r="24" spans="2:13" ht="12">
      <c r="B24" s="245" t="s">
        <v>848</v>
      </c>
      <c r="C24" s="245"/>
      <c r="D24" s="245"/>
      <c r="E24" s="245"/>
      <c r="F24" s="245"/>
      <c r="G24" s="245"/>
      <c r="H24" s="245"/>
      <c r="I24" s="245"/>
      <c r="J24" s="245"/>
      <c r="K24" s="245"/>
      <c r="L24" s="245"/>
      <c r="M24" s="245"/>
    </row>
    <row r="25" spans="2:13" ht="12">
      <c r="B25" s="612" t="s">
        <v>823</v>
      </c>
      <c r="C25" s="614" t="s">
        <v>101</v>
      </c>
      <c r="D25" s="453" t="s">
        <v>849</v>
      </c>
      <c r="E25" s="453"/>
      <c r="F25" s="453"/>
      <c r="G25" s="453"/>
      <c r="H25" s="453"/>
      <c r="I25" s="453"/>
      <c r="J25" s="453"/>
      <c r="K25" s="453"/>
      <c r="L25" s="454"/>
      <c r="M25" s="610" t="s">
        <v>850</v>
      </c>
    </row>
    <row r="26" spans="2:13" ht="45">
      <c r="B26" s="613"/>
      <c r="C26" s="615"/>
      <c r="D26" s="455" t="s">
        <v>101</v>
      </c>
      <c r="E26" s="455" t="s">
        <v>851</v>
      </c>
      <c r="F26" s="467" t="s">
        <v>852</v>
      </c>
      <c r="G26" s="455" t="s">
        <v>853</v>
      </c>
      <c r="H26" s="455" t="s">
        <v>854</v>
      </c>
      <c r="I26" s="455" t="s">
        <v>855</v>
      </c>
      <c r="J26" s="467" t="s">
        <v>856</v>
      </c>
      <c r="K26" s="455" t="s">
        <v>857</v>
      </c>
      <c r="L26" s="455" t="s">
        <v>82</v>
      </c>
      <c r="M26" s="611"/>
    </row>
    <row r="27" spans="2:13" ht="12">
      <c r="B27" s="463"/>
      <c r="C27" s="443"/>
      <c r="D27" s="443"/>
      <c r="E27" s="443"/>
      <c r="F27" s="443"/>
      <c r="G27" s="443"/>
      <c r="H27" s="443"/>
      <c r="I27" s="443"/>
      <c r="J27" s="443"/>
      <c r="K27" s="443"/>
      <c r="L27" s="443"/>
      <c r="M27" s="246"/>
    </row>
    <row r="28" spans="2:13" ht="12">
      <c r="B28" s="472" t="s">
        <v>211</v>
      </c>
      <c r="C28" s="446">
        <v>301</v>
      </c>
      <c r="D28" s="446">
        <v>230</v>
      </c>
      <c r="E28" s="446">
        <v>95</v>
      </c>
      <c r="F28" s="446">
        <v>9</v>
      </c>
      <c r="G28" s="446">
        <v>22</v>
      </c>
      <c r="H28" s="446">
        <v>29</v>
      </c>
      <c r="I28" s="446">
        <v>9</v>
      </c>
      <c r="J28" s="446">
        <v>12</v>
      </c>
      <c r="K28" s="446">
        <v>25</v>
      </c>
      <c r="L28" s="446">
        <v>29</v>
      </c>
      <c r="M28" s="444">
        <v>71</v>
      </c>
    </row>
    <row r="29" spans="2:13" ht="12">
      <c r="B29" s="472" t="s">
        <v>212</v>
      </c>
      <c r="C29" s="468">
        <v>389</v>
      </c>
      <c r="D29" s="446">
        <v>296</v>
      </c>
      <c r="E29" s="446">
        <v>135</v>
      </c>
      <c r="F29" s="446">
        <v>5</v>
      </c>
      <c r="G29" s="446">
        <v>13</v>
      </c>
      <c r="H29" s="446">
        <v>36</v>
      </c>
      <c r="I29" s="446">
        <v>14</v>
      </c>
      <c r="J29" s="446">
        <v>6</v>
      </c>
      <c r="K29" s="446">
        <v>43</v>
      </c>
      <c r="L29" s="446">
        <v>44</v>
      </c>
      <c r="M29" s="444">
        <v>93</v>
      </c>
    </row>
    <row r="30" spans="2:13" ht="12">
      <c r="B30" s="472" t="s">
        <v>220</v>
      </c>
      <c r="C30" s="450">
        <v>522</v>
      </c>
      <c r="D30" s="450">
        <v>430</v>
      </c>
      <c r="E30" s="450">
        <v>205</v>
      </c>
      <c r="F30" s="450">
        <v>15</v>
      </c>
      <c r="G30" s="450">
        <v>23</v>
      </c>
      <c r="H30" s="450">
        <v>56</v>
      </c>
      <c r="I30" s="450">
        <v>14</v>
      </c>
      <c r="J30" s="450">
        <v>14</v>
      </c>
      <c r="K30" s="450">
        <v>54</v>
      </c>
      <c r="L30" s="450">
        <v>49</v>
      </c>
      <c r="M30" s="452">
        <v>92</v>
      </c>
    </row>
    <row r="31" spans="2:13" ht="12">
      <c r="B31" s="469"/>
      <c r="C31" s="470"/>
      <c r="D31" s="470"/>
      <c r="E31" s="470"/>
      <c r="F31" s="470"/>
      <c r="G31" s="470"/>
      <c r="H31" s="470"/>
      <c r="I31" s="470"/>
      <c r="J31" s="470"/>
      <c r="K31" s="470"/>
      <c r="L31" s="470"/>
      <c r="M31" s="471"/>
    </row>
  </sheetData>
  <mergeCells count="20">
    <mergeCell ref="B4:B7"/>
    <mergeCell ref="C5:C7"/>
    <mergeCell ref="D5:D7"/>
    <mergeCell ref="H5:H7"/>
    <mergeCell ref="E6:E7"/>
    <mergeCell ref="F6:F7"/>
    <mergeCell ref="G6:G7"/>
    <mergeCell ref="I5:I7"/>
    <mergeCell ref="J5:J7"/>
    <mergeCell ref="N5:N7"/>
    <mergeCell ref="O5:O7"/>
    <mergeCell ref="K6:K7"/>
    <mergeCell ref="L6:L7"/>
    <mergeCell ref="M6:M7"/>
    <mergeCell ref="M25:M26"/>
    <mergeCell ref="B16:B17"/>
    <mergeCell ref="C16:C17"/>
    <mergeCell ref="L16:L17"/>
    <mergeCell ref="B25:B26"/>
    <mergeCell ref="C25:C26"/>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2:E23"/>
  <sheetViews>
    <sheetView workbookViewId="0" topLeftCell="A1">
      <selection activeCell="A1" sqref="A1"/>
    </sheetView>
  </sheetViews>
  <sheetFormatPr defaultColWidth="9.00390625" defaultRowHeight="13.5"/>
  <cols>
    <col min="1" max="1" width="2.625" style="275" customWidth="1"/>
    <col min="2" max="2" width="32.50390625" style="275" customWidth="1"/>
    <col min="3" max="3" width="12.75390625" style="275" customWidth="1"/>
    <col min="4" max="4" width="32.50390625" style="275" customWidth="1"/>
    <col min="5" max="5" width="12.75390625" style="275" customWidth="1"/>
    <col min="6" max="16384" width="9.00390625" style="275" customWidth="1"/>
  </cols>
  <sheetData>
    <row r="2" spans="2:5" ht="12">
      <c r="B2" s="245" t="s">
        <v>891</v>
      </c>
      <c r="C2" s="278"/>
      <c r="D2" s="278"/>
      <c r="E2" s="278"/>
    </row>
    <row r="3" spans="1:5" ht="28.5" customHeight="1">
      <c r="A3" s="279"/>
      <c r="B3" s="473" t="s">
        <v>858</v>
      </c>
      <c r="C3" s="474" t="s">
        <v>859</v>
      </c>
      <c r="D3" s="473" t="s">
        <v>858</v>
      </c>
      <c r="E3" s="474" t="s">
        <v>859</v>
      </c>
    </row>
    <row r="4" spans="1:5" ht="13.5">
      <c r="A4" s="279"/>
      <c r="B4" s="265"/>
      <c r="C4" s="265"/>
      <c r="D4" s="475"/>
      <c r="E4" s="265"/>
    </row>
    <row r="5" spans="1:5" ht="13.5">
      <c r="A5" s="279"/>
      <c r="B5" s="476" t="s">
        <v>860</v>
      </c>
      <c r="C5" s="294">
        <v>522</v>
      </c>
      <c r="D5" s="477"/>
      <c r="E5" s="279"/>
    </row>
    <row r="6" spans="1:5" ht="13.5">
      <c r="A6" s="279"/>
      <c r="B6" s="476"/>
      <c r="C6" s="279"/>
      <c r="D6" s="477"/>
      <c r="E6" s="279"/>
    </row>
    <row r="7" spans="1:5" ht="13.5">
      <c r="A7" s="279"/>
      <c r="B7" s="478" t="s">
        <v>861</v>
      </c>
      <c r="C7" s="279">
        <v>88</v>
      </c>
      <c r="D7" s="479" t="s">
        <v>862</v>
      </c>
      <c r="E7" s="279">
        <v>145</v>
      </c>
    </row>
    <row r="8" spans="1:5" ht="13.5">
      <c r="A8" s="279"/>
      <c r="B8" s="478" t="s">
        <v>863</v>
      </c>
      <c r="C8" s="279">
        <v>22</v>
      </c>
      <c r="D8" s="479" t="s">
        <v>864</v>
      </c>
      <c r="E8" s="279">
        <v>43</v>
      </c>
    </row>
    <row r="9" spans="1:5" ht="13.5">
      <c r="A9" s="279"/>
      <c r="B9" s="478" t="s">
        <v>865</v>
      </c>
      <c r="C9" s="279">
        <v>6</v>
      </c>
      <c r="D9" s="479" t="s">
        <v>866</v>
      </c>
      <c r="E9" s="279">
        <v>17</v>
      </c>
    </row>
    <row r="10" spans="1:5" ht="13.5">
      <c r="A10" s="279"/>
      <c r="B10" s="478" t="s">
        <v>867</v>
      </c>
      <c r="C10" s="279">
        <v>20</v>
      </c>
      <c r="D10" s="479" t="s">
        <v>868</v>
      </c>
      <c r="E10" s="279">
        <v>7</v>
      </c>
    </row>
    <row r="11" spans="1:5" ht="13.5">
      <c r="A11" s="279"/>
      <c r="B11" s="478" t="s">
        <v>869</v>
      </c>
      <c r="C11" s="264" t="s">
        <v>44</v>
      </c>
      <c r="D11" s="479" t="s">
        <v>870</v>
      </c>
      <c r="E11" s="279">
        <v>12</v>
      </c>
    </row>
    <row r="12" spans="1:5" ht="13.5">
      <c r="A12" s="279"/>
      <c r="B12" s="478" t="s">
        <v>871</v>
      </c>
      <c r="C12" s="279">
        <v>8</v>
      </c>
      <c r="D12" s="479" t="s">
        <v>872</v>
      </c>
      <c r="E12" s="279">
        <v>20</v>
      </c>
    </row>
    <row r="13" spans="1:5" ht="13.5">
      <c r="A13" s="279"/>
      <c r="B13" s="478" t="s">
        <v>873</v>
      </c>
      <c r="C13" s="279">
        <v>2</v>
      </c>
      <c r="D13" s="479" t="s">
        <v>874</v>
      </c>
      <c r="E13" s="279">
        <v>15</v>
      </c>
    </row>
    <row r="14" spans="1:5" ht="13.5">
      <c r="A14" s="279"/>
      <c r="B14" s="478" t="s">
        <v>875</v>
      </c>
      <c r="C14" s="279">
        <v>7</v>
      </c>
      <c r="D14" s="479" t="s">
        <v>876</v>
      </c>
      <c r="E14" s="264">
        <v>6</v>
      </c>
    </row>
    <row r="15" spans="1:5" ht="13.5">
      <c r="A15" s="279"/>
      <c r="B15" s="478" t="s">
        <v>877</v>
      </c>
      <c r="C15" s="279">
        <v>12</v>
      </c>
      <c r="D15" s="479" t="s">
        <v>878</v>
      </c>
      <c r="E15" s="264">
        <v>4</v>
      </c>
    </row>
    <row r="16" spans="1:5" ht="13.5">
      <c r="A16" s="279"/>
      <c r="B16" s="478" t="s">
        <v>879</v>
      </c>
      <c r="C16" s="279">
        <v>11</v>
      </c>
      <c r="D16" s="479" t="s">
        <v>880</v>
      </c>
      <c r="E16" s="279">
        <v>21</v>
      </c>
    </row>
    <row r="17" spans="1:5" ht="13.5">
      <c r="A17" s="279"/>
      <c r="B17" s="478" t="s">
        <v>881</v>
      </c>
      <c r="C17" s="279">
        <v>56</v>
      </c>
      <c r="D17" s="479" t="s">
        <v>882</v>
      </c>
      <c r="E17" s="279">
        <v>80</v>
      </c>
    </row>
    <row r="18" spans="1:5" ht="13.5">
      <c r="A18" s="279"/>
      <c r="B18" s="478" t="s">
        <v>883</v>
      </c>
      <c r="C18" s="264">
        <v>2</v>
      </c>
      <c r="D18" s="479" t="s">
        <v>884</v>
      </c>
      <c r="E18" s="279">
        <v>3</v>
      </c>
    </row>
    <row r="19" spans="1:5" ht="13.5">
      <c r="A19" s="279"/>
      <c r="B19" s="478" t="s">
        <v>885</v>
      </c>
      <c r="C19" s="264">
        <v>2</v>
      </c>
      <c r="D19" s="479" t="s">
        <v>886</v>
      </c>
      <c r="E19" s="279">
        <v>14</v>
      </c>
    </row>
    <row r="20" spans="1:5" ht="13.5">
      <c r="A20" s="279"/>
      <c r="B20" s="478" t="s">
        <v>887</v>
      </c>
      <c r="C20" s="279">
        <v>65</v>
      </c>
      <c r="D20" s="479" t="s">
        <v>888</v>
      </c>
      <c r="E20" s="279">
        <v>23</v>
      </c>
    </row>
    <row r="21" spans="1:5" ht="13.5">
      <c r="A21" s="279"/>
      <c r="B21" s="478" t="s">
        <v>889</v>
      </c>
      <c r="C21" s="279">
        <v>12</v>
      </c>
      <c r="D21" s="479" t="s">
        <v>890</v>
      </c>
      <c r="E21" s="279">
        <v>32</v>
      </c>
    </row>
    <row r="22" spans="1:5" ht="12">
      <c r="A22" s="279"/>
      <c r="B22" s="480"/>
      <c r="C22" s="480"/>
      <c r="D22" s="480"/>
      <c r="E22" s="480"/>
    </row>
    <row r="23" spans="1:5" ht="12">
      <c r="A23" s="277"/>
      <c r="B23" s="277"/>
      <c r="C23" s="277"/>
      <c r="D23" s="277"/>
      <c r="E23" s="277"/>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S50"/>
  <sheetViews>
    <sheetView workbookViewId="0" topLeftCell="A1">
      <selection activeCell="A1" sqref="A1"/>
    </sheetView>
  </sheetViews>
  <sheetFormatPr defaultColWidth="9.00390625" defaultRowHeight="13.5"/>
  <cols>
    <col min="1" max="1" width="2.75390625" style="0" customWidth="1"/>
    <col min="2" max="2" width="10.625" style="0" customWidth="1"/>
  </cols>
  <sheetData>
    <row r="1" spans="1:14" ht="13.5">
      <c r="A1" s="1"/>
      <c r="B1" s="1"/>
      <c r="C1" s="1"/>
      <c r="D1" s="1"/>
      <c r="E1" s="1"/>
      <c r="F1" s="1"/>
      <c r="G1" s="1"/>
      <c r="H1" s="1"/>
      <c r="I1" s="1"/>
      <c r="J1" s="1"/>
      <c r="K1" s="1"/>
      <c r="L1" s="1"/>
      <c r="M1" s="1"/>
      <c r="N1" s="1"/>
    </row>
    <row r="2" spans="1:14" ht="14.25">
      <c r="A2" s="2"/>
      <c r="B2" s="3" t="s">
        <v>1</v>
      </c>
      <c r="C2" s="2"/>
      <c r="D2" s="2"/>
      <c r="E2" s="2"/>
      <c r="F2" s="2"/>
      <c r="G2" s="2"/>
      <c r="H2" s="2"/>
      <c r="I2" s="2"/>
      <c r="J2" s="2"/>
      <c r="K2" s="2"/>
      <c r="L2" s="2"/>
      <c r="M2" s="2"/>
      <c r="N2" s="2"/>
    </row>
    <row r="3" spans="1:14" ht="13.5">
      <c r="A3" s="2"/>
      <c r="B3" s="4" t="s">
        <v>23</v>
      </c>
      <c r="C3" s="5"/>
      <c r="D3" s="5"/>
      <c r="E3" s="5"/>
      <c r="F3" s="5"/>
      <c r="G3" s="5"/>
      <c r="H3" s="5"/>
      <c r="I3" s="5"/>
      <c r="J3" s="5"/>
      <c r="K3" s="5"/>
      <c r="L3" s="5"/>
      <c r="M3" s="5"/>
      <c r="N3" s="6" t="s">
        <v>22</v>
      </c>
    </row>
    <row r="4" spans="1:14" ht="13.5">
      <c r="A4" s="7"/>
      <c r="B4" s="516" t="s">
        <v>5</v>
      </c>
      <c r="C4" s="8" t="s">
        <v>2</v>
      </c>
      <c r="D4" s="8"/>
      <c r="E4" s="8"/>
      <c r="F4" s="9"/>
      <c r="G4" s="8" t="s">
        <v>3</v>
      </c>
      <c r="H4" s="8"/>
      <c r="I4" s="8"/>
      <c r="J4" s="9"/>
      <c r="K4" s="8" t="s">
        <v>4</v>
      </c>
      <c r="L4" s="8"/>
      <c r="M4" s="8"/>
      <c r="N4" s="10"/>
    </row>
    <row r="5" spans="1:14" ht="13.5">
      <c r="A5" s="7"/>
      <c r="B5" s="517"/>
      <c r="C5" s="8" t="s">
        <v>6</v>
      </c>
      <c r="D5" s="9"/>
      <c r="E5" s="8" t="s">
        <v>7</v>
      </c>
      <c r="F5" s="9"/>
      <c r="G5" s="8" t="s">
        <v>8</v>
      </c>
      <c r="H5" s="9"/>
      <c r="I5" s="8" t="s">
        <v>7</v>
      </c>
      <c r="J5" s="9"/>
      <c r="K5" s="8" t="s">
        <v>8</v>
      </c>
      <c r="L5" s="9"/>
      <c r="M5" s="8" t="s">
        <v>7</v>
      </c>
      <c r="N5" s="10"/>
    </row>
    <row r="6" spans="1:14" ht="13.5">
      <c r="A6" s="7"/>
      <c r="B6" s="518"/>
      <c r="C6" s="13" t="s">
        <v>9</v>
      </c>
      <c r="D6" s="13" t="s">
        <v>10</v>
      </c>
      <c r="E6" s="13" t="s">
        <v>9</v>
      </c>
      <c r="F6" s="13" t="s">
        <v>10</v>
      </c>
      <c r="G6" s="13" t="s">
        <v>9</v>
      </c>
      <c r="H6" s="13" t="s">
        <v>10</v>
      </c>
      <c r="I6" s="13" t="s">
        <v>9</v>
      </c>
      <c r="J6" s="13" t="s">
        <v>10</v>
      </c>
      <c r="K6" s="13" t="s">
        <v>9</v>
      </c>
      <c r="L6" s="13" t="s">
        <v>10</v>
      </c>
      <c r="M6" s="13" t="s">
        <v>9</v>
      </c>
      <c r="N6" s="14" t="s">
        <v>10</v>
      </c>
    </row>
    <row r="7" spans="1:14" ht="13.5">
      <c r="A7" s="7"/>
      <c r="B7" s="15" t="s">
        <v>11</v>
      </c>
      <c r="C7" s="16">
        <v>2132</v>
      </c>
      <c r="D7" s="16">
        <v>2174</v>
      </c>
      <c r="E7" s="17">
        <v>170.2</v>
      </c>
      <c r="F7" s="17">
        <v>173.1</v>
      </c>
      <c r="G7" s="16">
        <v>562</v>
      </c>
      <c r="H7" s="16">
        <v>590</v>
      </c>
      <c r="I7" s="17">
        <v>44.9</v>
      </c>
      <c r="J7" s="17">
        <v>47</v>
      </c>
      <c r="K7" s="16">
        <v>1245</v>
      </c>
      <c r="L7" s="16">
        <v>1378</v>
      </c>
      <c r="M7" s="17">
        <v>99.4</v>
      </c>
      <c r="N7" s="18">
        <v>109.7</v>
      </c>
    </row>
    <row r="8" spans="1:14" ht="13.5">
      <c r="A8" s="7"/>
      <c r="B8" s="19"/>
      <c r="C8" s="20"/>
      <c r="D8" s="20"/>
      <c r="E8" s="21"/>
      <c r="F8" s="21"/>
      <c r="G8" s="20"/>
      <c r="H8" s="20"/>
      <c r="I8" s="21"/>
      <c r="J8" s="21"/>
      <c r="K8" s="20"/>
      <c r="L8" s="20"/>
      <c r="M8" s="21"/>
      <c r="N8" s="22"/>
    </row>
    <row r="9" spans="1:14" ht="13.5">
      <c r="A9" s="7"/>
      <c r="B9" s="19" t="s">
        <v>12</v>
      </c>
      <c r="C9" s="20">
        <v>1021</v>
      </c>
      <c r="D9" s="20">
        <v>1038</v>
      </c>
      <c r="E9" s="21">
        <v>269.9</v>
      </c>
      <c r="F9" s="21">
        <v>271.8</v>
      </c>
      <c r="G9" s="20">
        <v>214</v>
      </c>
      <c r="H9" s="20">
        <v>227</v>
      </c>
      <c r="I9" s="21">
        <v>56.6</v>
      </c>
      <c r="J9" s="21">
        <v>59.4</v>
      </c>
      <c r="K9" s="20">
        <v>552</v>
      </c>
      <c r="L9" s="20">
        <v>635</v>
      </c>
      <c r="M9" s="21">
        <v>145.9</v>
      </c>
      <c r="N9" s="22">
        <v>166.2</v>
      </c>
    </row>
    <row r="10" spans="1:14" ht="13.5">
      <c r="A10" s="7"/>
      <c r="B10" s="19" t="s">
        <v>13</v>
      </c>
      <c r="C10" s="20">
        <v>127</v>
      </c>
      <c r="D10" s="20">
        <v>130</v>
      </c>
      <c r="E10" s="21">
        <v>136.3</v>
      </c>
      <c r="F10" s="21">
        <v>139.4</v>
      </c>
      <c r="G10" s="20">
        <v>48</v>
      </c>
      <c r="H10" s="20">
        <v>48</v>
      </c>
      <c r="I10" s="21">
        <v>51.5</v>
      </c>
      <c r="J10" s="21">
        <v>51.5</v>
      </c>
      <c r="K10" s="20">
        <v>73</v>
      </c>
      <c r="L10" s="20">
        <v>69</v>
      </c>
      <c r="M10" s="21">
        <v>78.4</v>
      </c>
      <c r="N10" s="22">
        <v>74</v>
      </c>
    </row>
    <row r="11" spans="1:14" ht="13.5">
      <c r="A11" s="7"/>
      <c r="B11" s="19" t="s">
        <v>14</v>
      </c>
      <c r="C11" s="20">
        <v>97</v>
      </c>
      <c r="D11" s="20">
        <v>101</v>
      </c>
      <c r="E11" s="21">
        <v>90.6</v>
      </c>
      <c r="F11" s="21">
        <v>94.9</v>
      </c>
      <c r="G11" s="20">
        <v>38</v>
      </c>
      <c r="H11" s="20">
        <v>42</v>
      </c>
      <c r="I11" s="21">
        <v>35.5</v>
      </c>
      <c r="J11" s="21">
        <v>39.4</v>
      </c>
      <c r="K11" s="20">
        <v>74</v>
      </c>
      <c r="L11" s="20">
        <v>70</v>
      </c>
      <c r="M11" s="21">
        <v>69.1</v>
      </c>
      <c r="N11" s="22">
        <v>65.7</v>
      </c>
    </row>
    <row r="12" spans="1:14" ht="13.5">
      <c r="A12" s="7"/>
      <c r="B12" s="19" t="s">
        <v>15</v>
      </c>
      <c r="C12" s="20">
        <v>110</v>
      </c>
      <c r="D12" s="20">
        <v>107</v>
      </c>
      <c r="E12" s="21">
        <v>109.8</v>
      </c>
      <c r="F12" s="21">
        <v>108.2</v>
      </c>
      <c r="G12" s="20">
        <v>30</v>
      </c>
      <c r="H12" s="20">
        <v>31</v>
      </c>
      <c r="I12" s="21">
        <v>29.9</v>
      </c>
      <c r="J12" s="21">
        <v>31.3</v>
      </c>
      <c r="K12" s="20">
        <v>68</v>
      </c>
      <c r="L12" s="20">
        <v>72</v>
      </c>
      <c r="M12" s="21">
        <v>67.9</v>
      </c>
      <c r="N12" s="22">
        <v>72.8</v>
      </c>
    </row>
    <row r="13" spans="1:14" ht="13.5">
      <c r="A13" s="7"/>
      <c r="B13" s="19" t="s">
        <v>16</v>
      </c>
      <c r="C13" s="20">
        <v>234</v>
      </c>
      <c r="D13" s="20">
        <v>241</v>
      </c>
      <c r="E13" s="21">
        <v>130</v>
      </c>
      <c r="F13" s="21">
        <v>134.1</v>
      </c>
      <c r="G13" s="20">
        <v>71</v>
      </c>
      <c r="H13" s="20">
        <v>70</v>
      </c>
      <c r="I13" s="21">
        <v>39.4</v>
      </c>
      <c r="J13" s="21">
        <v>39</v>
      </c>
      <c r="K13" s="20">
        <v>138</v>
      </c>
      <c r="L13" s="20">
        <v>167</v>
      </c>
      <c r="M13" s="21">
        <v>76.7</v>
      </c>
      <c r="N13" s="22">
        <v>92.9</v>
      </c>
    </row>
    <row r="14" spans="1:14" ht="13.5">
      <c r="A14" s="7"/>
      <c r="B14" s="19" t="s">
        <v>17</v>
      </c>
      <c r="C14" s="20">
        <v>83</v>
      </c>
      <c r="D14" s="20">
        <v>85</v>
      </c>
      <c r="E14" s="21">
        <v>116.9</v>
      </c>
      <c r="F14" s="21">
        <v>120.5</v>
      </c>
      <c r="G14" s="20">
        <v>24</v>
      </c>
      <c r="H14" s="20">
        <v>29</v>
      </c>
      <c r="I14" s="21">
        <v>33.8</v>
      </c>
      <c r="J14" s="21">
        <v>41.1</v>
      </c>
      <c r="K14" s="20">
        <v>49</v>
      </c>
      <c r="L14" s="20">
        <v>52</v>
      </c>
      <c r="M14" s="21">
        <v>69</v>
      </c>
      <c r="N14" s="22">
        <v>73.7</v>
      </c>
    </row>
    <row r="15" spans="1:14" ht="13.5">
      <c r="A15" s="7"/>
      <c r="B15" s="19" t="s">
        <v>18</v>
      </c>
      <c r="C15" s="20">
        <v>229</v>
      </c>
      <c r="D15" s="20">
        <v>227</v>
      </c>
      <c r="E15" s="21">
        <v>145.5</v>
      </c>
      <c r="F15" s="21">
        <v>144.1</v>
      </c>
      <c r="G15" s="20">
        <v>60</v>
      </c>
      <c r="H15" s="20">
        <v>63</v>
      </c>
      <c r="I15" s="21">
        <v>38.1</v>
      </c>
      <c r="J15" s="21">
        <v>40</v>
      </c>
      <c r="K15" s="20">
        <v>120</v>
      </c>
      <c r="L15" s="20">
        <v>137</v>
      </c>
      <c r="M15" s="21">
        <v>76.2</v>
      </c>
      <c r="N15" s="22">
        <v>87</v>
      </c>
    </row>
    <row r="16" spans="1:14" ht="13.5">
      <c r="A16" s="7"/>
      <c r="B16" s="19" t="s">
        <v>19</v>
      </c>
      <c r="C16" s="20">
        <v>231</v>
      </c>
      <c r="D16" s="20">
        <v>245</v>
      </c>
      <c r="E16" s="21">
        <v>138</v>
      </c>
      <c r="F16" s="21">
        <v>146.3</v>
      </c>
      <c r="G16" s="20">
        <v>77</v>
      </c>
      <c r="H16" s="20">
        <v>80</v>
      </c>
      <c r="I16" s="21">
        <v>46</v>
      </c>
      <c r="J16" s="21">
        <v>47.8</v>
      </c>
      <c r="K16" s="20">
        <v>171</v>
      </c>
      <c r="L16" s="20">
        <v>176</v>
      </c>
      <c r="M16" s="21">
        <v>102.1</v>
      </c>
      <c r="N16" s="22">
        <v>105.1</v>
      </c>
    </row>
    <row r="17" spans="1:14" ht="13.5">
      <c r="A17" s="7"/>
      <c r="B17" s="23"/>
      <c r="C17" s="24"/>
      <c r="D17" s="24"/>
      <c r="E17" s="24"/>
      <c r="F17" s="24"/>
      <c r="G17" s="24"/>
      <c r="H17" s="24"/>
      <c r="I17" s="24"/>
      <c r="J17" s="24"/>
      <c r="K17" s="24"/>
      <c r="L17" s="24"/>
      <c r="M17" s="24"/>
      <c r="N17" s="25"/>
    </row>
    <row r="18" spans="1:14" ht="13.5">
      <c r="A18" s="2"/>
      <c r="B18" s="2" t="s">
        <v>20</v>
      </c>
      <c r="C18" s="2"/>
      <c r="D18" s="2"/>
      <c r="E18" s="2"/>
      <c r="F18" s="2"/>
      <c r="G18" s="2"/>
      <c r="H18" s="2"/>
      <c r="I18" s="2"/>
      <c r="J18" s="2"/>
      <c r="K18" s="2"/>
      <c r="L18" s="2"/>
      <c r="M18" s="2"/>
      <c r="N18" s="2"/>
    </row>
    <row r="19" spans="1:14" ht="13.5">
      <c r="A19" s="2"/>
      <c r="B19" s="2" t="s">
        <v>21</v>
      </c>
      <c r="C19" s="2"/>
      <c r="D19" s="2"/>
      <c r="E19" s="2"/>
      <c r="F19" s="2"/>
      <c r="G19" s="2"/>
      <c r="H19" s="2"/>
      <c r="I19" s="2"/>
      <c r="J19" s="2"/>
      <c r="K19" s="2"/>
      <c r="L19" s="2"/>
      <c r="M19" s="2"/>
      <c r="N19" s="2"/>
    </row>
    <row r="21" spans="2:17" ht="13.5">
      <c r="B21" s="4" t="s">
        <v>90</v>
      </c>
      <c r="C21" s="4"/>
      <c r="D21" s="4"/>
      <c r="E21" s="4"/>
      <c r="F21" s="4"/>
      <c r="G21" s="4"/>
      <c r="H21" s="4"/>
      <c r="I21" s="4"/>
      <c r="J21" s="4"/>
      <c r="K21" s="4"/>
      <c r="L21" s="4"/>
      <c r="M21" s="4"/>
      <c r="N21" s="4"/>
      <c r="O21" s="4"/>
      <c r="P21" s="4"/>
      <c r="Q21" s="26" t="s">
        <v>91</v>
      </c>
    </row>
    <row r="22" spans="2:17" ht="13.5">
      <c r="B22" s="516" t="s">
        <v>24</v>
      </c>
      <c r="C22" s="27" t="s">
        <v>11</v>
      </c>
      <c r="D22" s="27"/>
      <c r="E22" s="27"/>
      <c r="F22" s="28"/>
      <c r="G22" s="27" t="s">
        <v>25</v>
      </c>
      <c r="H22" s="27"/>
      <c r="I22" s="27"/>
      <c r="J22" s="27"/>
      <c r="K22" s="28"/>
      <c r="L22" s="519" t="s">
        <v>26</v>
      </c>
      <c r="M22" s="528" t="s">
        <v>27</v>
      </c>
      <c r="N22" s="529"/>
      <c r="O22" s="530"/>
      <c r="P22" s="27" t="s">
        <v>28</v>
      </c>
      <c r="Q22" s="29"/>
    </row>
    <row r="23" spans="2:17" ht="13.5">
      <c r="B23" s="517"/>
      <c r="C23" s="512" t="s">
        <v>29</v>
      </c>
      <c r="D23" s="535" t="s">
        <v>30</v>
      </c>
      <c r="E23" s="535" t="s">
        <v>31</v>
      </c>
      <c r="F23" s="534" t="s">
        <v>32</v>
      </c>
      <c r="G23" s="27" t="s">
        <v>33</v>
      </c>
      <c r="H23" s="28"/>
      <c r="I23" s="27" t="s">
        <v>34</v>
      </c>
      <c r="J23" s="28"/>
      <c r="K23" s="534" t="s">
        <v>35</v>
      </c>
      <c r="L23" s="520"/>
      <c r="M23" s="531"/>
      <c r="N23" s="532"/>
      <c r="O23" s="533"/>
      <c r="P23" s="525" t="s">
        <v>36</v>
      </c>
      <c r="Q23" s="522" t="s">
        <v>37</v>
      </c>
    </row>
    <row r="24" spans="2:17" ht="13.5">
      <c r="B24" s="517"/>
      <c r="C24" s="513"/>
      <c r="D24" s="526"/>
      <c r="E24" s="526"/>
      <c r="F24" s="520"/>
      <c r="G24" s="535" t="s">
        <v>38</v>
      </c>
      <c r="H24" s="535" t="s">
        <v>31</v>
      </c>
      <c r="I24" s="535" t="s">
        <v>38</v>
      </c>
      <c r="J24" s="535" t="s">
        <v>31</v>
      </c>
      <c r="K24" s="520"/>
      <c r="L24" s="520"/>
      <c r="M24" s="534" t="s">
        <v>39</v>
      </c>
      <c r="N24" s="534" t="s">
        <v>40</v>
      </c>
      <c r="O24" s="534" t="s">
        <v>41</v>
      </c>
      <c r="P24" s="526"/>
      <c r="Q24" s="523"/>
    </row>
    <row r="25" spans="2:17" ht="13.5">
      <c r="B25" s="518"/>
      <c r="C25" s="514"/>
      <c r="D25" s="527"/>
      <c r="E25" s="527"/>
      <c r="F25" s="521"/>
      <c r="G25" s="527"/>
      <c r="H25" s="527"/>
      <c r="I25" s="527"/>
      <c r="J25" s="527"/>
      <c r="K25" s="521"/>
      <c r="L25" s="521"/>
      <c r="M25" s="521"/>
      <c r="N25" s="521"/>
      <c r="O25" s="521"/>
      <c r="P25" s="527"/>
      <c r="Q25" s="524"/>
    </row>
    <row r="26" spans="2:17" ht="13.5">
      <c r="B26" s="30" t="s">
        <v>42</v>
      </c>
      <c r="C26" s="20"/>
      <c r="D26" s="20"/>
      <c r="E26" s="20"/>
      <c r="F26" s="20"/>
      <c r="G26" s="20"/>
      <c r="H26" s="20"/>
      <c r="I26" s="20"/>
      <c r="J26" s="20"/>
      <c r="K26" s="20"/>
      <c r="L26" s="20"/>
      <c r="M26" s="20"/>
      <c r="N26" s="20"/>
      <c r="O26" s="20"/>
      <c r="P26" s="20"/>
      <c r="Q26" s="31"/>
    </row>
    <row r="27" spans="2:17" ht="13.5">
      <c r="B27" s="19" t="s">
        <v>43</v>
      </c>
      <c r="C27" s="20">
        <v>2132</v>
      </c>
      <c r="D27" s="20">
        <v>1275</v>
      </c>
      <c r="E27" s="20">
        <v>764</v>
      </c>
      <c r="F27" s="20">
        <v>93</v>
      </c>
      <c r="G27" s="20">
        <v>27</v>
      </c>
      <c r="H27" s="20">
        <v>630</v>
      </c>
      <c r="I27" s="20">
        <v>918</v>
      </c>
      <c r="J27" s="20">
        <v>134</v>
      </c>
      <c r="K27" s="20">
        <v>330</v>
      </c>
      <c r="L27" s="20">
        <v>2</v>
      </c>
      <c r="M27" s="32" t="s">
        <v>44</v>
      </c>
      <c r="N27" s="20">
        <v>38</v>
      </c>
      <c r="O27" s="20">
        <v>22</v>
      </c>
      <c r="P27" s="20">
        <v>3</v>
      </c>
      <c r="Q27" s="31">
        <v>28</v>
      </c>
    </row>
    <row r="28" spans="2:17" ht="13.5">
      <c r="B28" s="15" t="s">
        <v>45</v>
      </c>
      <c r="C28" s="16">
        <v>2174</v>
      </c>
      <c r="D28" s="16">
        <v>1271</v>
      </c>
      <c r="E28" s="16">
        <v>783</v>
      </c>
      <c r="F28" s="16">
        <v>120</v>
      </c>
      <c r="G28" s="16">
        <v>27</v>
      </c>
      <c r="H28" s="16">
        <v>654</v>
      </c>
      <c r="I28" s="16">
        <v>942</v>
      </c>
      <c r="J28" s="16">
        <v>129</v>
      </c>
      <c r="K28" s="16">
        <v>302</v>
      </c>
      <c r="L28" s="16">
        <v>11</v>
      </c>
      <c r="M28" s="16">
        <v>50</v>
      </c>
      <c r="N28" s="16">
        <v>4</v>
      </c>
      <c r="O28" s="16">
        <v>27</v>
      </c>
      <c r="P28" s="16">
        <v>5</v>
      </c>
      <c r="Q28" s="33">
        <v>23</v>
      </c>
    </row>
    <row r="29" spans="2:17" ht="13.5">
      <c r="B29" s="30" t="s">
        <v>46</v>
      </c>
      <c r="C29" s="20"/>
      <c r="D29" s="20"/>
      <c r="E29" s="20"/>
      <c r="F29" s="20"/>
      <c r="G29" s="20"/>
      <c r="H29" s="20"/>
      <c r="I29" s="20"/>
      <c r="J29" s="20"/>
      <c r="K29" s="20"/>
      <c r="L29" s="20"/>
      <c r="M29" s="20"/>
      <c r="N29" s="20"/>
      <c r="O29" s="20"/>
      <c r="P29" s="20"/>
      <c r="Q29" s="31"/>
    </row>
    <row r="30" spans="2:17" ht="13.5">
      <c r="B30" s="19" t="s">
        <v>43</v>
      </c>
      <c r="C30" s="20">
        <v>562</v>
      </c>
      <c r="D30" s="20">
        <v>25</v>
      </c>
      <c r="E30" s="20">
        <v>523</v>
      </c>
      <c r="F30" s="20">
        <v>14</v>
      </c>
      <c r="G30" s="32" t="s">
        <v>44</v>
      </c>
      <c r="H30" s="20">
        <v>405</v>
      </c>
      <c r="I30" s="20">
        <v>11</v>
      </c>
      <c r="J30" s="20">
        <v>118</v>
      </c>
      <c r="K30" s="20">
        <v>14</v>
      </c>
      <c r="L30" s="32" t="s">
        <v>44</v>
      </c>
      <c r="M30" s="32" t="s">
        <v>44</v>
      </c>
      <c r="N30" s="32" t="s">
        <v>44</v>
      </c>
      <c r="O30" s="32" t="s">
        <v>44</v>
      </c>
      <c r="P30" s="20">
        <v>7</v>
      </c>
      <c r="Q30" s="31">
        <v>7</v>
      </c>
    </row>
    <row r="31" spans="2:17" ht="13.5">
      <c r="B31" s="34" t="s">
        <v>45</v>
      </c>
      <c r="C31" s="35">
        <v>590</v>
      </c>
      <c r="D31" s="35">
        <v>26</v>
      </c>
      <c r="E31" s="35">
        <v>544</v>
      </c>
      <c r="F31" s="35">
        <v>20</v>
      </c>
      <c r="G31" s="36" t="s">
        <v>47</v>
      </c>
      <c r="H31" s="35">
        <v>420</v>
      </c>
      <c r="I31" s="35">
        <v>12</v>
      </c>
      <c r="J31" s="35">
        <v>124</v>
      </c>
      <c r="K31" s="35">
        <v>14</v>
      </c>
      <c r="L31" s="37" t="s">
        <v>44</v>
      </c>
      <c r="M31" s="36">
        <v>1</v>
      </c>
      <c r="N31" s="37" t="s">
        <v>44</v>
      </c>
      <c r="O31" s="36">
        <v>2</v>
      </c>
      <c r="P31" s="35">
        <v>6</v>
      </c>
      <c r="Q31" s="38">
        <v>11</v>
      </c>
    </row>
    <row r="32" spans="2:17" ht="13.5">
      <c r="B32" s="39" t="s">
        <v>48</v>
      </c>
      <c r="C32" s="40"/>
      <c r="D32" s="40"/>
      <c r="E32" s="40"/>
      <c r="F32" s="40"/>
      <c r="G32" s="40"/>
      <c r="H32" s="40"/>
      <c r="I32" s="40"/>
      <c r="J32" s="40"/>
      <c r="K32" s="40"/>
      <c r="L32" s="40"/>
      <c r="M32" s="40"/>
      <c r="N32" s="40"/>
      <c r="O32" s="40"/>
      <c r="P32" s="40"/>
      <c r="Q32" s="40"/>
    </row>
    <row r="34" spans="2:19" ht="13.5">
      <c r="B34" s="4" t="s">
        <v>92</v>
      </c>
      <c r="C34" s="5"/>
      <c r="D34" s="5"/>
      <c r="E34" s="5"/>
      <c r="F34" s="5"/>
      <c r="G34" s="5"/>
      <c r="H34" s="5"/>
      <c r="I34" s="5"/>
      <c r="J34" s="5"/>
      <c r="K34" s="5"/>
      <c r="L34" s="5"/>
      <c r="M34" s="5"/>
      <c r="N34" s="5"/>
      <c r="O34" s="5"/>
      <c r="P34" s="5"/>
      <c r="Q34" s="5"/>
      <c r="R34" s="5"/>
      <c r="S34" s="6" t="s">
        <v>93</v>
      </c>
    </row>
    <row r="35" spans="2:19" ht="13.5">
      <c r="B35" s="65" t="s">
        <v>49</v>
      </c>
      <c r="C35" s="41" t="s">
        <v>50</v>
      </c>
      <c r="D35" s="42"/>
      <c r="E35" s="43" t="s">
        <v>51</v>
      </c>
      <c r="F35" s="43" t="s">
        <v>52</v>
      </c>
      <c r="G35" s="43" t="s">
        <v>53</v>
      </c>
      <c r="H35" s="43" t="s">
        <v>54</v>
      </c>
      <c r="I35" s="43" t="s">
        <v>55</v>
      </c>
      <c r="J35" s="43" t="s">
        <v>56</v>
      </c>
      <c r="K35" s="43" t="s">
        <v>57</v>
      </c>
      <c r="L35" s="43" t="s">
        <v>58</v>
      </c>
      <c r="M35" s="43" t="s">
        <v>59</v>
      </c>
      <c r="N35" s="43" t="s">
        <v>60</v>
      </c>
      <c r="O35" s="43" t="s">
        <v>61</v>
      </c>
      <c r="P35" s="43" t="s">
        <v>62</v>
      </c>
      <c r="Q35" s="43" t="s">
        <v>63</v>
      </c>
      <c r="R35" s="43" t="s">
        <v>64</v>
      </c>
      <c r="S35" s="44" t="s">
        <v>65</v>
      </c>
    </row>
    <row r="36" spans="2:19" ht="13.5">
      <c r="B36" s="62"/>
      <c r="C36" s="45"/>
      <c r="D36" s="46"/>
      <c r="E36" s="46"/>
      <c r="F36" s="46"/>
      <c r="G36" s="46"/>
      <c r="H36" s="46"/>
      <c r="I36" s="46"/>
      <c r="J36" s="46"/>
      <c r="K36" s="46"/>
      <c r="L36" s="46"/>
      <c r="M36" s="46"/>
      <c r="N36" s="46"/>
      <c r="O36" s="46"/>
      <c r="P36" s="46"/>
      <c r="Q36" s="46"/>
      <c r="R36" s="46"/>
      <c r="S36" s="7"/>
    </row>
    <row r="37" spans="2:19" ht="14.25" thickBot="1">
      <c r="B37" s="47" t="s">
        <v>66</v>
      </c>
      <c r="C37" s="48"/>
      <c r="D37" s="49">
        <v>2054</v>
      </c>
      <c r="E37" s="49">
        <v>673</v>
      </c>
      <c r="F37" s="49">
        <v>19</v>
      </c>
      <c r="G37" s="49">
        <v>67</v>
      </c>
      <c r="H37" s="49">
        <v>37</v>
      </c>
      <c r="I37" s="49">
        <v>125</v>
      </c>
      <c r="J37" s="49">
        <v>107</v>
      </c>
      <c r="K37" s="49">
        <v>2</v>
      </c>
      <c r="L37" s="49">
        <v>25</v>
      </c>
      <c r="M37" s="49">
        <v>219</v>
      </c>
      <c r="N37" s="49">
        <v>151</v>
      </c>
      <c r="O37" s="49">
        <v>10</v>
      </c>
      <c r="P37" s="50" t="s">
        <v>44</v>
      </c>
      <c r="Q37" s="49">
        <v>53</v>
      </c>
      <c r="R37" s="49">
        <v>4</v>
      </c>
      <c r="S37" s="51">
        <v>24</v>
      </c>
    </row>
    <row r="38" spans="2:19" ht="21.75" thickTop="1">
      <c r="B38" s="12" t="s">
        <v>49</v>
      </c>
      <c r="C38" s="43" t="s">
        <v>67</v>
      </c>
      <c r="D38" s="43" t="s">
        <v>68</v>
      </c>
      <c r="E38" s="43" t="s">
        <v>69</v>
      </c>
      <c r="F38" s="43" t="s">
        <v>70</v>
      </c>
      <c r="G38" s="43" t="s">
        <v>71</v>
      </c>
      <c r="H38" s="43" t="s">
        <v>72</v>
      </c>
      <c r="I38" s="43" t="s">
        <v>73</v>
      </c>
      <c r="J38" s="43" t="s">
        <v>74</v>
      </c>
      <c r="K38" s="43" t="s">
        <v>75</v>
      </c>
      <c r="L38" s="43" t="s">
        <v>76</v>
      </c>
      <c r="M38" s="43" t="s">
        <v>77</v>
      </c>
      <c r="N38" s="43" t="s">
        <v>78</v>
      </c>
      <c r="O38" s="43" t="s">
        <v>79</v>
      </c>
      <c r="P38" s="43" t="s">
        <v>80</v>
      </c>
      <c r="Q38" s="43" t="s">
        <v>81</v>
      </c>
      <c r="R38" s="43" t="s">
        <v>82</v>
      </c>
      <c r="S38" s="44" t="s">
        <v>83</v>
      </c>
    </row>
    <row r="39" spans="2:19" ht="13.5">
      <c r="B39" s="63"/>
      <c r="C39" s="46"/>
      <c r="D39" s="46"/>
      <c r="E39" s="46"/>
      <c r="F39" s="46"/>
      <c r="G39" s="46"/>
      <c r="H39" s="46"/>
      <c r="I39" s="46"/>
      <c r="J39" s="46"/>
      <c r="K39" s="46"/>
      <c r="L39" s="46"/>
      <c r="M39" s="46"/>
      <c r="N39" s="46"/>
      <c r="O39" s="46"/>
      <c r="P39" s="46"/>
      <c r="Q39" s="46"/>
      <c r="R39" s="46"/>
      <c r="S39" s="7"/>
    </row>
    <row r="40" spans="2:19" ht="13.5">
      <c r="B40" s="64" t="s">
        <v>66</v>
      </c>
      <c r="C40" s="52">
        <v>3</v>
      </c>
      <c r="D40" s="52">
        <v>117</v>
      </c>
      <c r="E40" s="53">
        <v>1</v>
      </c>
      <c r="F40" s="52">
        <v>13</v>
      </c>
      <c r="G40" s="52">
        <v>83</v>
      </c>
      <c r="H40" s="52">
        <v>76</v>
      </c>
      <c r="I40" s="53" t="s">
        <v>44</v>
      </c>
      <c r="J40" s="52">
        <v>63</v>
      </c>
      <c r="K40" s="52">
        <v>58</v>
      </c>
      <c r="L40" s="53" t="s">
        <v>44</v>
      </c>
      <c r="M40" s="52">
        <v>3</v>
      </c>
      <c r="N40" s="52">
        <v>6</v>
      </c>
      <c r="O40" s="52">
        <v>42</v>
      </c>
      <c r="P40" s="52">
        <v>41</v>
      </c>
      <c r="Q40" s="52">
        <v>6</v>
      </c>
      <c r="R40" s="52">
        <v>17</v>
      </c>
      <c r="S40" s="54">
        <v>9</v>
      </c>
    </row>
    <row r="41" spans="2:19" ht="13.5">
      <c r="B41" s="55" t="s">
        <v>84</v>
      </c>
      <c r="C41" s="2"/>
      <c r="D41" s="2"/>
      <c r="E41" s="2"/>
      <c r="F41" s="2"/>
      <c r="G41" s="2"/>
      <c r="H41" s="2"/>
      <c r="I41" s="2"/>
      <c r="J41" s="2"/>
      <c r="K41" s="2"/>
      <c r="L41" s="2"/>
      <c r="M41" s="2"/>
      <c r="N41" s="2"/>
      <c r="O41" s="2"/>
      <c r="P41" s="2"/>
      <c r="Q41" s="2"/>
      <c r="R41" s="2"/>
      <c r="S41" s="2"/>
    </row>
    <row r="43" spans="2:11" ht="13.5">
      <c r="B43" s="4" t="s">
        <v>85</v>
      </c>
      <c r="C43" s="4"/>
      <c r="D43" s="4"/>
      <c r="E43" s="4"/>
      <c r="F43" s="4"/>
      <c r="G43" s="4"/>
      <c r="H43" s="4"/>
      <c r="I43" s="4"/>
      <c r="J43" s="4"/>
      <c r="K43" s="26" t="s">
        <v>22</v>
      </c>
    </row>
    <row r="44" spans="2:11" ht="13.5">
      <c r="B44" s="537" t="s">
        <v>86</v>
      </c>
      <c r="C44" s="540" t="s">
        <v>29</v>
      </c>
      <c r="D44" s="543" t="s">
        <v>87</v>
      </c>
      <c r="E44" s="543" t="s">
        <v>88</v>
      </c>
      <c r="F44" s="511" t="s">
        <v>89</v>
      </c>
      <c r="G44" s="511" t="s">
        <v>94</v>
      </c>
      <c r="H44" s="511" t="s">
        <v>95</v>
      </c>
      <c r="I44" s="511" t="s">
        <v>97</v>
      </c>
      <c r="J44" s="511" t="s">
        <v>96</v>
      </c>
      <c r="K44" s="515" t="s">
        <v>82</v>
      </c>
    </row>
    <row r="45" spans="2:11" ht="13.5">
      <c r="B45" s="538"/>
      <c r="C45" s="541"/>
      <c r="D45" s="506"/>
      <c r="E45" s="506"/>
      <c r="F45" s="506"/>
      <c r="G45" s="508"/>
      <c r="H45" s="508"/>
      <c r="I45" s="508"/>
      <c r="J45" s="508"/>
      <c r="K45" s="509"/>
    </row>
    <row r="46" spans="2:11" ht="13.5">
      <c r="B46" s="539"/>
      <c r="C46" s="542"/>
      <c r="D46" s="507"/>
      <c r="E46" s="507"/>
      <c r="F46" s="507"/>
      <c r="G46" s="536"/>
      <c r="H46" s="536"/>
      <c r="I46" s="536"/>
      <c r="J46" s="536"/>
      <c r="K46" s="510"/>
    </row>
    <row r="47" spans="2:11" ht="13.5">
      <c r="B47" s="59"/>
      <c r="C47" s="20"/>
      <c r="D47" s="20"/>
      <c r="E47" s="20"/>
      <c r="F47" s="20"/>
      <c r="G47" s="20"/>
      <c r="H47" s="20"/>
      <c r="I47" s="20"/>
      <c r="J47" s="20"/>
      <c r="K47" s="31"/>
    </row>
    <row r="48" spans="2:11" ht="13.5">
      <c r="B48" s="60" t="s">
        <v>9</v>
      </c>
      <c r="C48" s="20">
        <v>1245</v>
      </c>
      <c r="D48" s="20">
        <v>176</v>
      </c>
      <c r="E48" s="20">
        <v>234</v>
      </c>
      <c r="F48" s="20">
        <v>373</v>
      </c>
      <c r="G48" s="20">
        <v>7</v>
      </c>
      <c r="H48" s="20">
        <v>63</v>
      </c>
      <c r="I48" s="20">
        <v>85</v>
      </c>
      <c r="J48" s="32">
        <v>173</v>
      </c>
      <c r="K48" s="31">
        <v>134</v>
      </c>
    </row>
    <row r="49" spans="2:11" ht="13.5">
      <c r="B49" s="61" t="s">
        <v>10</v>
      </c>
      <c r="C49" s="35">
        <v>1378</v>
      </c>
      <c r="D49" s="35">
        <v>183</v>
      </c>
      <c r="E49" s="35">
        <v>310</v>
      </c>
      <c r="F49" s="35">
        <v>386</v>
      </c>
      <c r="G49" s="35">
        <v>7</v>
      </c>
      <c r="H49" s="35">
        <v>67</v>
      </c>
      <c r="I49" s="35">
        <v>102</v>
      </c>
      <c r="J49" s="36">
        <v>196</v>
      </c>
      <c r="K49" s="38">
        <v>127</v>
      </c>
    </row>
    <row r="50" spans="2:11" ht="13.5">
      <c r="B50" s="58" t="s">
        <v>48</v>
      </c>
      <c r="C50" s="58"/>
      <c r="D50" s="58"/>
      <c r="E50" s="58"/>
      <c r="F50" s="58"/>
      <c r="G50" s="58"/>
      <c r="H50" s="58"/>
      <c r="I50" s="58"/>
      <c r="J50" s="58"/>
      <c r="K50" s="58"/>
    </row>
  </sheetData>
  <mergeCells count="28">
    <mergeCell ref="B44:B46"/>
    <mergeCell ref="C44:C46"/>
    <mergeCell ref="D44:D46"/>
    <mergeCell ref="E44:E46"/>
    <mergeCell ref="K44:K46"/>
    <mergeCell ref="F44:F46"/>
    <mergeCell ref="G44:G46"/>
    <mergeCell ref="H44:H46"/>
    <mergeCell ref="I44:I46"/>
    <mergeCell ref="J44:J46"/>
    <mergeCell ref="B22:B25"/>
    <mergeCell ref="G24:G25"/>
    <mergeCell ref="H24:H25"/>
    <mergeCell ref="I24:I25"/>
    <mergeCell ref="C23:C25"/>
    <mergeCell ref="D23:D25"/>
    <mergeCell ref="E23:E25"/>
    <mergeCell ref="F23:F25"/>
    <mergeCell ref="B4:B6"/>
    <mergeCell ref="L22:L25"/>
    <mergeCell ref="Q23:Q25"/>
    <mergeCell ref="P23:P25"/>
    <mergeCell ref="M22:O23"/>
    <mergeCell ref="M24:M25"/>
    <mergeCell ref="N24:N25"/>
    <mergeCell ref="O24:O25"/>
    <mergeCell ref="J24:J25"/>
    <mergeCell ref="K23:K25"/>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9.00390625" defaultRowHeight="13.5"/>
  <cols>
    <col min="1" max="1" width="2.625" style="185" customWidth="1"/>
    <col min="2" max="2" width="11.625" style="185" customWidth="1"/>
    <col min="3" max="8" width="14.125" style="185" customWidth="1"/>
    <col min="9" max="16384" width="9.00390625" style="185" customWidth="1"/>
  </cols>
  <sheetData>
    <row r="2" spans="2:8" ht="12">
      <c r="B2" s="245" t="s">
        <v>892</v>
      </c>
      <c r="C2" s="245"/>
      <c r="D2" s="245"/>
      <c r="E2" s="245"/>
      <c r="F2" s="245"/>
      <c r="G2" s="245"/>
      <c r="H2" s="245"/>
    </row>
    <row r="3" spans="1:8" ht="12">
      <c r="A3" s="246"/>
      <c r="B3" s="250" t="s">
        <v>893</v>
      </c>
      <c r="C3" s="251" t="s">
        <v>202</v>
      </c>
      <c r="D3" s="251" t="s">
        <v>894</v>
      </c>
      <c r="E3" s="251" t="s">
        <v>895</v>
      </c>
      <c r="F3" s="251" t="s">
        <v>896</v>
      </c>
      <c r="G3" s="251" t="s">
        <v>897</v>
      </c>
      <c r="H3" s="250" t="s">
        <v>898</v>
      </c>
    </row>
    <row r="4" spans="1:8" ht="10.5" customHeight="1">
      <c r="A4" s="246"/>
      <c r="B4" s="246"/>
      <c r="C4" s="443"/>
      <c r="D4" s="443"/>
      <c r="E4" s="443"/>
      <c r="F4" s="443"/>
      <c r="G4" s="443"/>
      <c r="H4" s="246"/>
    </row>
    <row r="5" spans="1:8" ht="12">
      <c r="A5" s="246"/>
      <c r="B5" s="456" t="s">
        <v>211</v>
      </c>
      <c r="C5" s="443">
        <v>301</v>
      </c>
      <c r="D5" s="443">
        <v>10</v>
      </c>
      <c r="E5" s="443">
        <v>11</v>
      </c>
      <c r="F5" s="443">
        <v>8</v>
      </c>
      <c r="G5" s="443">
        <v>256</v>
      </c>
      <c r="H5" s="246">
        <v>16</v>
      </c>
    </row>
    <row r="6" spans="1:8" ht="12">
      <c r="A6" s="246"/>
      <c r="B6" s="456" t="s">
        <v>212</v>
      </c>
      <c r="C6" s="443">
        <v>491</v>
      </c>
      <c r="D6" s="443">
        <v>18</v>
      </c>
      <c r="E6" s="443">
        <v>12</v>
      </c>
      <c r="F6" s="443">
        <v>13</v>
      </c>
      <c r="G6" s="443">
        <v>394</v>
      </c>
      <c r="H6" s="246">
        <v>54</v>
      </c>
    </row>
    <row r="7" spans="1:8" ht="12">
      <c r="A7" s="246"/>
      <c r="B7" s="457" t="s">
        <v>220</v>
      </c>
      <c r="C7" s="458">
        <v>632</v>
      </c>
      <c r="D7" s="458">
        <v>35</v>
      </c>
      <c r="E7" s="458">
        <v>18</v>
      </c>
      <c r="F7" s="458">
        <v>10</v>
      </c>
      <c r="G7" s="458">
        <v>535</v>
      </c>
      <c r="H7" s="459">
        <v>34</v>
      </c>
    </row>
    <row r="8" spans="1:8" ht="10.5" customHeight="1">
      <c r="A8" s="246"/>
      <c r="B8" s="460"/>
      <c r="C8" s="461"/>
      <c r="D8" s="461"/>
      <c r="E8" s="461"/>
      <c r="F8" s="461"/>
      <c r="G8" s="461"/>
      <c r="H8" s="462"/>
    </row>
  </sheetData>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2:J23"/>
  <sheetViews>
    <sheetView workbookViewId="0" topLeftCell="A1">
      <selection activeCell="A1" sqref="A1"/>
    </sheetView>
  </sheetViews>
  <sheetFormatPr defaultColWidth="9.00390625" defaultRowHeight="13.5"/>
  <cols>
    <col min="1" max="1" width="2.625" style="58" customWidth="1"/>
    <col min="2" max="2" width="15.625" style="58" customWidth="1"/>
    <col min="3" max="16384" width="9.00390625" style="58" customWidth="1"/>
  </cols>
  <sheetData>
    <row r="2" ht="14.25">
      <c r="B2" s="3" t="s">
        <v>919</v>
      </c>
    </row>
    <row r="3" spans="2:10" ht="12">
      <c r="B3" s="4"/>
      <c r="C3" s="4"/>
      <c r="D3" s="4"/>
      <c r="E3" s="4"/>
      <c r="F3" s="4"/>
      <c r="G3" s="4"/>
      <c r="H3" s="4"/>
      <c r="I3" s="4"/>
      <c r="J3" s="26"/>
    </row>
    <row r="4" spans="1:10" ht="12">
      <c r="A4" s="31"/>
      <c r="B4" s="481" t="s">
        <v>900</v>
      </c>
      <c r="C4" s="482" t="s">
        <v>901</v>
      </c>
      <c r="D4" s="482" t="s">
        <v>902</v>
      </c>
      <c r="E4" s="482" t="s">
        <v>903</v>
      </c>
      <c r="F4" s="482" t="s">
        <v>904</v>
      </c>
      <c r="G4" s="482" t="s">
        <v>905</v>
      </c>
      <c r="H4" s="482" t="s">
        <v>906</v>
      </c>
      <c r="I4" s="229" t="s">
        <v>907</v>
      </c>
      <c r="J4" s="483" t="s">
        <v>908</v>
      </c>
    </row>
    <row r="5" spans="1:10" ht="12">
      <c r="A5" s="31"/>
      <c r="B5" s="176"/>
      <c r="C5" s="427"/>
      <c r="D5" s="427"/>
      <c r="E5" s="427"/>
      <c r="F5" s="427"/>
      <c r="G5" s="427"/>
      <c r="H5" s="230"/>
      <c r="I5" s="484"/>
      <c r="J5" s="485"/>
    </row>
    <row r="6" spans="1:10" ht="12">
      <c r="A6" s="31"/>
      <c r="B6" s="486" t="s">
        <v>11</v>
      </c>
      <c r="C6" s="16">
        <v>8826</v>
      </c>
      <c r="D6" s="16">
        <v>8844</v>
      </c>
      <c r="E6" s="16">
        <v>8904</v>
      </c>
      <c r="F6" s="16">
        <v>8920</v>
      </c>
      <c r="G6" s="16">
        <v>8982</v>
      </c>
      <c r="H6" s="40">
        <v>9016</v>
      </c>
      <c r="I6" s="487">
        <v>9043</v>
      </c>
      <c r="J6" s="488">
        <v>9078</v>
      </c>
    </row>
    <row r="7" spans="1:10" ht="12">
      <c r="A7" s="31"/>
      <c r="B7" s="176"/>
      <c r="C7" s="20"/>
      <c r="D7" s="20"/>
      <c r="E7" s="20"/>
      <c r="F7" s="20"/>
      <c r="G7" s="20"/>
      <c r="H7" s="110"/>
      <c r="I7" s="100"/>
      <c r="J7" s="489"/>
    </row>
    <row r="8" spans="1:10" ht="12">
      <c r="A8" s="31"/>
      <c r="B8" s="176" t="s">
        <v>909</v>
      </c>
      <c r="C8" s="20">
        <v>2667</v>
      </c>
      <c r="D8" s="20">
        <v>2672</v>
      </c>
      <c r="E8" s="20">
        <v>2671</v>
      </c>
      <c r="F8" s="20">
        <v>2664</v>
      </c>
      <c r="G8" s="20">
        <v>2664</v>
      </c>
      <c r="H8" s="110">
        <v>2667</v>
      </c>
      <c r="I8" s="100">
        <v>2661</v>
      </c>
      <c r="J8" s="489">
        <v>2649</v>
      </c>
    </row>
    <row r="9" spans="1:10" ht="12">
      <c r="A9" s="31"/>
      <c r="B9" s="176"/>
      <c r="C9" s="20"/>
      <c r="D9" s="20"/>
      <c r="E9" s="20"/>
      <c r="F9" s="20"/>
      <c r="G9" s="20"/>
      <c r="H9" s="110"/>
      <c r="I9" s="100"/>
      <c r="J9" s="489"/>
    </row>
    <row r="10" spans="1:10" ht="12">
      <c r="A10" s="31"/>
      <c r="B10" s="176" t="s">
        <v>910</v>
      </c>
      <c r="C10" s="20">
        <v>2580</v>
      </c>
      <c r="D10" s="20">
        <v>2594</v>
      </c>
      <c r="E10" s="20">
        <v>2623</v>
      </c>
      <c r="F10" s="20">
        <v>2640</v>
      </c>
      <c r="G10" s="20">
        <v>2676</v>
      </c>
      <c r="H10" s="110">
        <v>2689</v>
      </c>
      <c r="I10" s="100">
        <v>2702</v>
      </c>
      <c r="J10" s="489">
        <v>2749</v>
      </c>
    </row>
    <row r="11" spans="1:10" ht="12">
      <c r="A11" s="31"/>
      <c r="B11" s="176"/>
      <c r="C11" s="20"/>
      <c r="D11" s="20"/>
      <c r="E11" s="20"/>
      <c r="F11" s="20"/>
      <c r="G11" s="20"/>
      <c r="H11" s="110"/>
      <c r="I11" s="100"/>
      <c r="J11" s="489"/>
    </row>
    <row r="12" spans="1:10" ht="12">
      <c r="A12" s="31"/>
      <c r="B12" s="176" t="s">
        <v>911</v>
      </c>
      <c r="C12" s="20">
        <v>1736</v>
      </c>
      <c r="D12" s="20">
        <v>1749</v>
      </c>
      <c r="E12" s="20">
        <v>1775</v>
      </c>
      <c r="F12" s="20">
        <v>1802</v>
      </c>
      <c r="G12" s="20">
        <v>1815</v>
      </c>
      <c r="H12" s="110">
        <v>1822</v>
      </c>
      <c r="I12" s="100">
        <v>1858</v>
      </c>
      <c r="J12" s="489">
        <v>1861</v>
      </c>
    </row>
    <row r="13" spans="1:10" ht="12">
      <c r="A13" s="31"/>
      <c r="B13" s="176"/>
      <c r="C13" s="20"/>
      <c r="D13" s="20"/>
      <c r="E13" s="20"/>
      <c r="F13" s="20"/>
      <c r="G13" s="20"/>
      <c r="H13" s="110"/>
      <c r="I13" s="100"/>
      <c r="J13" s="489"/>
    </row>
    <row r="14" spans="1:10" ht="12">
      <c r="A14" s="31"/>
      <c r="B14" s="176" t="s">
        <v>912</v>
      </c>
      <c r="C14" s="20">
        <v>68</v>
      </c>
      <c r="D14" s="20">
        <v>70</v>
      </c>
      <c r="E14" s="20">
        <v>71</v>
      </c>
      <c r="F14" s="20">
        <v>72</v>
      </c>
      <c r="G14" s="20">
        <v>71</v>
      </c>
      <c r="H14" s="110">
        <v>73</v>
      </c>
      <c r="I14" s="100">
        <v>72</v>
      </c>
      <c r="J14" s="489">
        <v>67</v>
      </c>
    </row>
    <row r="15" spans="1:10" ht="12">
      <c r="A15" s="31"/>
      <c r="B15" s="176"/>
      <c r="C15" s="20"/>
      <c r="D15" s="20"/>
      <c r="E15" s="20"/>
      <c r="F15" s="20"/>
      <c r="G15" s="20"/>
      <c r="H15" s="110"/>
      <c r="I15" s="100"/>
      <c r="J15" s="489"/>
    </row>
    <row r="16" spans="1:10" ht="12">
      <c r="A16" s="31"/>
      <c r="B16" s="176" t="s">
        <v>913</v>
      </c>
      <c r="C16" s="20">
        <v>1603</v>
      </c>
      <c r="D16" s="20">
        <v>1576</v>
      </c>
      <c r="E16" s="20">
        <v>1568</v>
      </c>
      <c r="F16" s="20">
        <v>1549</v>
      </c>
      <c r="G16" s="20">
        <v>1560</v>
      </c>
      <c r="H16" s="110">
        <v>1562</v>
      </c>
      <c r="I16" s="100">
        <v>1539</v>
      </c>
      <c r="J16" s="489">
        <v>1532</v>
      </c>
    </row>
    <row r="17" spans="1:10" ht="12">
      <c r="A17" s="31"/>
      <c r="B17" s="176"/>
      <c r="C17" s="20"/>
      <c r="D17" s="20"/>
      <c r="E17" s="20"/>
      <c r="F17" s="20"/>
      <c r="G17" s="20"/>
      <c r="H17" s="110"/>
      <c r="I17" s="100"/>
      <c r="J17" s="489"/>
    </row>
    <row r="18" spans="1:10" ht="12">
      <c r="A18" s="31"/>
      <c r="B18" s="176" t="s">
        <v>914</v>
      </c>
      <c r="C18" s="20">
        <v>172</v>
      </c>
      <c r="D18" s="20">
        <v>183</v>
      </c>
      <c r="E18" s="20">
        <v>196</v>
      </c>
      <c r="F18" s="20">
        <v>193</v>
      </c>
      <c r="G18" s="20">
        <v>196</v>
      </c>
      <c r="H18" s="110">
        <v>203</v>
      </c>
      <c r="I18" s="100">
        <v>211</v>
      </c>
      <c r="J18" s="489">
        <v>220</v>
      </c>
    </row>
    <row r="19" spans="1:10" ht="12">
      <c r="A19" s="31"/>
      <c r="B19" s="481"/>
      <c r="C19" s="114"/>
      <c r="D19" s="114"/>
      <c r="E19" s="114"/>
      <c r="F19" s="114"/>
      <c r="G19" s="114"/>
      <c r="H19" s="4"/>
      <c r="I19" s="115"/>
      <c r="J19" s="490"/>
    </row>
    <row r="20" ht="12">
      <c r="B20" s="58" t="s">
        <v>915</v>
      </c>
    </row>
    <row r="21" ht="12">
      <c r="B21" s="58" t="s">
        <v>916</v>
      </c>
    </row>
    <row r="22" ht="12">
      <c r="B22" s="58" t="s">
        <v>917</v>
      </c>
    </row>
    <row r="23" ht="12">
      <c r="B23" s="58" t="s">
        <v>918</v>
      </c>
    </row>
  </sheetData>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9.00390625" defaultRowHeight="13.5"/>
  <cols>
    <col min="1" max="1" width="2.625" style="58" customWidth="1"/>
    <col min="2" max="2" width="15.625" style="58" customWidth="1"/>
    <col min="3" max="16384" width="9.00390625" style="58" customWidth="1"/>
  </cols>
  <sheetData>
    <row r="2" ht="14.25">
      <c r="B2" s="3" t="s">
        <v>920</v>
      </c>
    </row>
    <row r="3" spans="2:11" ht="12">
      <c r="B3" s="4"/>
      <c r="C3" s="4"/>
      <c r="D3" s="4"/>
      <c r="E3" s="4"/>
      <c r="F3" s="4"/>
      <c r="G3" s="4"/>
      <c r="H3" s="4"/>
      <c r="I3" s="491"/>
      <c r="J3" s="491"/>
      <c r="K3" s="428"/>
    </row>
    <row r="4" spans="1:10" ht="12">
      <c r="A4" s="31"/>
      <c r="B4" s="481" t="s">
        <v>921</v>
      </c>
      <c r="C4" s="482" t="s">
        <v>901</v>
      </c>
      <c r="D4" s="482" t="s">
        <v>902</v>
      </c>
      <c r="E4" s="482" t="s">
        <v>903</v>
      </c>
      <c r="F4" s="482" t="s">
        <v>904</v>
      </c>
      <c r="G4" s="482" t="s">
        <v>905</v>
      </c>
      <c r="H4" s="482" t="s">
        <v>906</v>
      </c>
      <c r="I4" s="492" t="s">
        <v>907</v>
      </c>
      <c r="J4" s="483" t="s">
        <v>908</v>
      </c>
    </row>
    <row r="5" spans="1:10" ht="12">
      <c r="A5" s="31"/>
      <c r="B5" s="176"/>
      <c r="C5" s="427"/>
      <c r="D5" s="427"/>
      <c r="E5" s="427"/>
      <c r="F5" s="427"/>
      <c r="G5" s="427"/>
      <c r="H5" s="427"/>
      <c r="I5" s="493"/>
      <c r="J5" s="485"/>
    </row>
    <row r="6" spans="1:10" ht="12">
      <c r="A6" s="31"/>
      <c r="B6" s="494" t="s">
        <v>11</v>
      </c>
      <c r="C6" s="16">
        <v>8959</v>
      </c>
      <c r="D6" s="16">
        <v>9024</v>
      </c>
      <c r="E6" s="16">
        <v>9117</v>
      </c>
      <c r="F6" s="16">
        <v>9248</v>
      </c>
      <c r="G6" s="16">
        <v>9343</v>
      </c>
      <c r="H6" s="40">
        <v>9380</v>
      </c>
      <c r="I6" s="495">
        <v>9343</v>
      </c>
      <c r="J6" s="488">
        <v>9377</v>
      </c>
    </row>
    <row r="7" spans="1:10" ht="12">
      <c r="A7" s="31"/>
      <c r="B7" s="176"/>
      <c r="C7" s="20"/>
      <c r="D7" s="20"/>
      <c r="E7" s="20"/>
      <c r="F7" s="20"/>
      <c r="G7" s="20"/>
      <c r="H7" s="110"/>
      <c r="I7" s="496"/>
      <c r="J7" s="489"/>
    </row>
    <row r="8" spans="1:10" ht="12">
      <c r="A8" s="31"/>
      <c r="B8" s="176" t="s">
        <v>922</v>
      </c>
      <c r="C8" s="20">
        <v>4215</v>
      </c>
      <c r="D8" s="20">
        <v>4234</v>
      </c>
      <c r="E8" s="20">
        <v>4277</v>
      </c>
      <c r="F8" s="20">
        <v>4301</v>
      </c>
      <c r="G8" s="20">
        <v>4349</v>
      </c>
      <c r="H8" s="110">
        <v>4368</v>
      </c>
      <c r="I8" s="496">
        <v>4348</v>
      </c>
      <c r="J8" s="489">
        <v>4335</v>
      </c>
    </row>
    <row r="9" spans="1:10" ht="12">
      <c r="A9" s="31"/>
      <c r="B9" s="176"/>
      <c r="C9" s="20"/>
      <c r="D9" s="20"/>
      <c r="E9" s="20"/>
      <c r="F9" s="20"/>
      <c r="G9" s="20"/>
      <c r="H9" s="110"/>
      <c r="I9" s="496"/>
      <c r="J9" s="489"/>
    </row>
    <row r="10" spans="1:10" ht="12">
      <c r="A10" s="31"/>
      <c r="B10" s="176" t="s">
        <v>923</v>
      </c>
      <c r="C10" s="20">
        <v>4080</v>
      </c>
      <c r="D10" s="20">
        <v>4115</v>
      </c>
      <c r="E10" s="20">
        <v>4155</v>
      </c>
      <c r="F10" s="20">
        <v>4225</v>
      </c>
      <c r="G10" s="20">
        <v>4272</v>
      </c>
      <c r="H10" s="110">
        <v>4281</v>
      </c>
      <c r="I10" s="496">
        <v>4267</v>
      </c>
      <c r="J10" s="489">
        <v>4315</v>
      </c>
    </row>
    <row r="11" spans="1:10" ht="12">
      <c r="A11" s="31"/>
      <c r="B11" s="176"/>
      <c r="C11" s="20"/>
      <c r="D11" s="20"/>
      <c r="E11" s="20"/>
      <c r="F11" s="20"/>
      <c r="G11" s="20"/>
      <c r="H11" s="110"/>
      <c r="I11" s="496"/>
      <c r="J11" s="489"/>
    </row>
    <row r="12" spans="1:10" ht="12">
      <c r="A12" s="31"/>
      <c r="B12" s="176" t="s">
        <v>924</v>
      </c>
      <c r="C12" s="20">
        <v>664</v>
      </c>
      <c r="D12" s="20">
        <v>675</v>
      </c>
      <c r="E12" s="20">
        <v>685</v>
      </c>
      <c r="F12" s="20">
        <v>722</v>
      </c>
      <c r="G12" s="20">
        <v>722</v>
      </c>
      <c r="H12" s="110">
        <v>731</v>
      </c>
      <c r="I12" s="496">
        <v>728</v>
      </c>
      <c r="J12" s="489">
        <v>727</v>
      </c>
    </row>
    <row r="13" spans="1:10" ht="12">
      <c r="A13" s="31"/>
      <c r="B13" s="481"/>
      <c r="C13" s="114"/>
      <c r="D13" s="114"/>
      <c r="E13" s="114"/>
      <c r="F13" s="114"/>
      <c r="G13" s="114"/>
      <c r="H13" s="4"/>
      <c r="I13" s="497"/>
      <c r="J13" s="490"/>
    </row>
    <row r="14" ht="12">
      <c r="B14" s="58" t="s">
        <v>925</v>
      </c>
    </row>
    <row r="15" ht="12">
      <c r="B15" s="58" t="s">
        <v>918</v>
      </c>
    </row>
  </sheetData>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72"/>
  <sheetViews>
    <sheetView workbookViewId="0" topLeftCell="A1">
      <selection activeCell="A1" sqref="A1"/>
    </sheetView>
  </sheetViews>
  <sheetFormatPr defaultColWidth="9.00390625" defaultRowHeight="13.5"/>
  <cols>
    <col min="1" max="1" width="3.25390625" style="0" customWidth="1"/>
    <col min="2" max="2" width="3.625" style="0" customWidth="1"/>
  </cols>
  <sheetData>
    <row r="1" spans="1:24" ht="14.25">
      <c r="A1" s="58"/>
      <c r="B1" s="3" t="s">
        <v>156</v>
      </c>
      <c r="C1" s="58"/>
      <c r="D1" s="58"/>
      <c r="E1" s="58"/>
      <c r="F1" s="58"/>
      <c r="G1" s="58"/>
      <c r="H1" s="58"/>
      <c r="I1" s="58"/>
      <c r="J1" s="58"/>
      <c r="K1" s="58"/>
      <c r="L1" s="58"/>
      <c r="M1" s="58"/>
      <c r="N1" s="58"/>
      <c r="O1" s="58"/>
      <c r="P1" s="58"/>
      <c r="Q1" s="58"/>
      <c r="R1" s="58"/>
      <c r="S1" s="58"/>
      <c r="T1" s="58"/>
      <c r="U1" s="58"/>
      <c r="V1" s="58"/>
      <c r="W1" s="58"/>
      <c r="X1" s="58"/>
    </row>
    <row r="2" spans="1:24" ht="13.5">
      <c r="A2" s="58"/>
      <c r="B2" s="4"/>
      <c r="C2" s="4"/>
      <c r="D2" s="4"/>
      <c r="E2" s="4"/>
      <c r="F2" s="4"/>
      <c r="G2" s="4"/>
      <c r="H2" s="4"/>
      <c r="I2" s="4"/>
      <c r="J2" s="4"/>
      <c r="K2" s="4"/>
      <c r="L2" s="4"/>
      <c r="M2" s="4"/>
      <c r="N2" s="4"/>
      <c r="O2" s="4"/>
      <c r="P2" s="4"/>
      <c r="Q2" s="4"/>
      <c r="R2" s="4"/>
      <c r="S2" s="4"/>
      <c r="T2" s="4"/>
      <c r="U2" s="4"/>
      <c r="V2" s="4"/>
      <c r="W2" s="58"/>
      <c r="X2" s="26" t="s">
        <v>22</v>
      </c>
    </row>
    <row r="3" spans="1:24" ht="13.5">
      <c r="A3" s="31"/>
      <c r="B3" s="557" t="s">
        <v>165</v>
      </c>
      <c r="C3" s="558"/>
      <c r="D3" s="66" t="s">
        <v>98</v>
      </c>
      <c r="E3" s="66"/>
      <c r="F3" s="66"/>
      <c r="G3" s="66"/>
      <c r="H3" s="66"/>
      <c r="I3" s="66"/>
      <c r="J3" s="66"/>
      <c r="K3" s="66"/>
      <c r="L3" s="66"/>
      <c r="M3" s="66"/>
      <c r="N3" s="67"/>
      <c r="O3" s="66" t="s">
        <v>99</v>
      </c>
      <c r="P3" s="66"/>
      <c r="Q3" s="66"/>
      <c r="R3" s="66"/>
      <c r="S3" s="66"/>
      <c r="T3" s="66"/>
      <c r="U3" s="66"/>
      <c r="V3" s="66"/>
      <c r="W3" s="68"/>
      <c r="X3" s="69"/>
    </row>
    <row r="4" spans="1:24" ht="13.5">
      <c r="A4" s="31"/>
      <c r="B4" s="559"/>
      <c r="C4" s="560"/>
      <c r="D4" s="563" t="s">
        <v>29</v>
      </c>
      <c r="E4" s="66" t="s">
        <v>100</v>
      </c>
      <c r="F4" s="66"/>
      <c r="G4" s="66"/>
      <c r="H4" s="66"/>
      <c r="I4" s="66"/>
      <c r="J4" s="67"/>
      <c r="K4" s="534" t="s">
        <v>162</v>
      </c>
      <c r="L4" s="549" t="s">
        <v>163</v>
      </c>
      <c r="M4" s="66" t="s">
        <v>82</v>
      </c>
      <c r="N4" s="67"/>
      <c r="O4" s="548" t="s">
        <v>101</v>
      </c>
      <c r="P4" s="66" t="s">
        <v>100</v>
      </c>
      <c r="Q4" s="66"/>
      <c r="R4" s="66"/>
      <c r="S4" s="66"/>
      <c r="T4" s="66"/>
      <c r="U4" s="67"/>
      <c r="V4" s="549" t="s">
        <v>164</v>
      </c>
      <c r="W4" s="66" t="s">
        <v>28</v>
      </c>
      <c r="X4" s="69"/>
    </row>
    <row r="5" spans="1:24" ht="13.5">
      <c r="A5" s="31"/>
      <c r="B5" s="559"/>
      <c r="C5" s="560"/>
      <c r="D5" s="541"/>
      <c r="E5" s="548" t="s">
        <v>101</v>
      </c>
      <c r="F5" s="549" t="s">
        <v>157</v>
      </c>
      <c r="G5" s="549" t="s">
        <v>159</v>
      </c>
      <c r="H5" s="549" t="s">
        <v>158</v>
      </c>
      <c r="I5" s="549" t="s">
        <v>160</v>
      </c>
      <c r="J5" s="549" t="s">
        <v>161</v>
      </c>
      <c r="K5" s="520"/>
      <c r="L5" s="550"/>
      <c r="M5" s="549" t="s">
        <v>36</v>
      </c>
      <c r="N5" s="548" t="s">
        <v>37</v>
      </c>
      <c r="O5" s="520"/>
      <c r="P5" s="548" t="s">
        <v>101</v>
      </c>
      <c r="Q5" s="549" t="s">
        <v>157</v>
      </c>
      <c r="R5" s="549" t="s">
        <v>159</v>
      </c>
      <c r="S5" s="549" t="s">
        <v>158</v>
      </c>
      <c r="T5" s="549" t="s">
        <v>160</v>
      </c>
      <c r="U5" s="549" t="s">
        <v>161</v>
      </c>
      <c r="V5" s="550"/>
      <c r="W5" s="549" t="s">
        <v>36</v>
      </c>
      <c r="X5" s="552" t="s">
        <v>37</v>
      </c>
    </row>
    <row r="6" spans="1:24" ht="13.5">
      <c r="A6" s="31"/>
      <c r="B6" s="559"/>
      <c r="C6" s="560"/>
      <c r="D6" s="541"/>
      <c r="E6" s="520"/>
      <c r="F6" s="550"/>
      <c r="G6" s="550"/>
      <c r="H6" s="550"/>
      <c r="I6" s="550"/>
      <c r="J6" s="550"/>
      <c r="K6" s="520"/>
      <c r="L6" s="550"/>
      <c r="M6" s="550"/>
      <c r="N6" s="520"/>
      <c r="O6" s="520"/>
      <c r="P6" s="520"/>
      <c r="Q6" s="550"/>
      <c r="R6" s="555"/>
      <c r="S6" s="550"/>
      <c r="T6" s="550"/>
      <c r="U6" s="550"/>
      <c r="V6" s="550"/>
      <c r="W6" s="550"/>
      <c r="X6" s="553"/>
    </row>
    <row r="7" spans="1:24" ht="13.5">
      <c r="A7" s="31"/>
      <c r="B7" s="561"/>
      <c r="C7" s="562"/>
      <c r="D7" s="542"/>
      <c r="E7" s="521"/>
      <c r="F7" s="551"/>
      <c r="G7" s="551"/>
      <c r="H7" s="551"/>
      <c r="I7" s="551"/>
      <c r="J7" s="551"/>
      <c r="K7" s="521"/>
      <c r="L7" s="551"/>
      <c r="M7" s="551"/>
      <c r="N7" s="521"/>
      <c r="O7" s="521"/>
      <c r="P7" s="521"/>
      <c r="Q7" s="551"/>
      <c r="R7" s="556"/>
      <c r="S7" s="551"/>
      <c r="T7" s="551"/>
      <c r="U7" s="551"/>
      <c r="V7" s="551"/>
      <c r="W7" s="551"/>
      <c r="X7" s="554"/>
    </row>
    <row r="8" spans="1:24" ht="13.5">
      <c r="A8" s="31"/>
      <c r="B8" s="544" t="s">
        <v>166</v>
      </c>
      <c r="C8" s="545"/>
      <c r="D8" s="72">
        <v>2132</v>
      </c>
      <c r="E8" s="72">
        <v>2039</v>
      </c>
      <c r="F8" s="72">
        <v>27</v>
      </c>
      <c r="G8" s="72">
        <v>630</v>
      </c>
      <c r="H8" s="72">
        <v>918</v>
      </c>
      <c r="I8" s="72">
        <v>134</v>
      </c>
      <c r="J8" s="72">
        <v>330</v>
      </c>
      <c r="K8" s="72">
        <v>2</v>
      </c>
      <c r="L8" s="72">
        <v>60</v>
      </c>
      <c r="M8" s="72">
        <v>3</v>
      </c>
      <c r="N8" s="72">
        <v>28</v>
      </c>
      <c r="O8" s="72">
        <v>562</v>
      </c>
      <c r="P8" s="72">
        <v>548</v>
      </c>
      <c r="Q8" s="73">
        <v>0</v>
      </c>
      <c r="R8" s="72">
        <v>405</v>
      </c>
      <c r="S8" s="72">
        <v>11</v>
      </c>
      <c r="T8" s="72">
        <v>118</v>
      </c>
      <c r="U8" s="72">
        <v>14</v>
      </c>
      <c r="V8" s="73">
        <v>0</v>
      </c>
      <c r="W8" s="72">
        <v>7</v>
      </c>
      <c r="X8" s="74">
        <v>7</v>
      </c>
    </row>
    <row r="9" spans="1:24" ht="13.5">
      <c r="A9" s="31"/>
      <c r="B9" s="75"/>
      <c r="C9" s="76"/>
      <c r="D9" s="72"/>
      <c r="E9" s="72"/>
      <c r="F9" s="72"/>
      <c r="G9" s="72"/>
      <c r="H9" s="72"/>
      <c r="I9" s="72"/>
      <c r="J9" s="72"/>
      <c r="K9" s="72"/>
      <c r="L9" s="72"/>
      <c r="M9" s="72"/>
      <c r="N9" s="72"/>
      <c r="O9" s="72"/>
      <c r="P9" s="72"/>
      <c r="Q9" s="72"/>
      <c r="R9" s="72"/>
      <c r="S9" s="72"/>
      <c r="T9" s="72"/>
      <c r="U9" s="72"/>
      <c r="V9" s="72"/>
      <c r="W9" s="72"/>
      <c r="X9" s="74"/>
    </row>
    <row r="10" spans="1:24" ht="13.5">
      <c r="A10" s="31"/>
      <c r="B10" s="546" t="s">
        <v>167</v>
      </c>
      <c r="C10" s="547"/>
      <c r="D10" s="77">
        <v>2174</v>
      </c>
      <c r="E10" s="77">
        <v>2054</v>
      </c>
      <c r="F10" s="77">
        <v>27</v>
      </c>
      <c r="G10" s="77">
        <v>654</v>
      </c>
      <c r="H10" s="77">
        <v>942</v>
      </c>
      <c r="I10" s="77">
        <v>129</v>
      </c>
      <c r="J10" s="77">
        <v>302</v>
      </c>
      <c r="K10" s="77">
        <v>11</v>
      </c>
      <c r="L10" s="77">
        <v>81</v>
      </c>
      <c r="M10" s="77">
        <v>5</v>
      </c>
      <c r="N10" s="77">
        <v>23</v>
      </c>
      <c r="O10" s="77">
        <v>590</v>
      </c>
      <c r="P10" s="77">
        <v>570</v>
      </c>
      <c r="Q10" s="77">
        <v>0</v>
      </c>
      <c r="R10" s="77">
        <v>420</v>
      </c>
      <c r="S10" s="77">
        <v>12</v>
      </c>
      <c r="T10" s="77">
        <v>124</v>
      </c>
      <c r="U10" s="77">
        <v>14</v>
      </c>
      <c r="V10" s="77">
        <v>3</v>
      </c>
      <c r="W10" s="77">
        <v>6</v>
      </c>
      <c r="X10" s="78">
        <v>11</v>
      </c>
    </row>
    <row r="11" spans="1:24" ht="13.5">
      <c r="A11" s="31"/>
      <c r="B11" s="79"/>
      <c r="C11" s="80"/>
      <c r="D11" s="72"/>
      <c r="E11" s="72"/>
      <c r="F11" s="72"/>
      <c r="G11" s="72"/>
      <c r="H11" s="72"/>
      <c r="I11" s="72"/>
      <c r="J11" s="72"/>
      <c r="K11" s="72"/>
      <c r="L11" s="72"/>
      <c r="M11" s="72"/>
      <c r="N11" s="72"/>
      <c r="O11" s="72"/>
      <c r="P11" s="72"/>
      <c r="Q11" s="72"/>
      <c r="R11" s="72"/>
      <c r="S11" s="72"/>
      <c r="T11" s="72"/>
      <c r="U11" s="72"/>
      <c r="V11" s="72"/>
      <c r="W11" s="72"/>
      <c r="X11" s="74"/>
    </row>
    <row r="12" spans="1:24" ht="13.5">
      <c r="A12" s="31"/>
      <c r="B12" s="81" t="s">
        <v>102</v>
      </c>
      <c r="C12" s="82"/>
      <c r="D12" s="77">
        <v>1038</v>
      </c>
      <c r="E12" s="77">
        <v>953</v>
      </c>
      <c r="F12" s="77">
        <v>13</v>
      </c>
      <c r="G12" s="77">
        <v>234</v>
      </c>
      <c r="H12" s="77">
        <v>365</v>
      </c>
      <c r="I12" s="77">
        <v>40</v>
      </c>
      <c r="J12" s="77">
        <v>301</v>
      </c>
      <c r="K12" s="77">
        <v>4</v>
      </c>
      <c r="L12" s="77">
        <v>69</v>
      </c>
      <c r="M12" s="77">
        <v>3</v>
      </c>
      <c r="N12" s="77">
        <v>9</v>
      </c>
      <c r="O12" s="77">
        <v>227</v>
      </c>
      <c r="P12" s="77">
        <v>221</v>
      </c>
      <c r="Q12" s="77">
        <v>0</v>
      </c>
      <c r="R12" s="77">
        <v>160</v>
      </c>
      <c r="S12" s="77">
        <v>9</v>
      </c>
      <c r="T12" s="77">
        <v>38</v>
      </c>
      <c r="U12" s="77">
        <v>14</v>
      </c>
      <c r="V12" s="77">
        <v>3</v>
      </c>
      <c r="W12" s="77">
        <v>0</v>
      </c>
      <c r="X12" s="78">
        <v>3</v>
      </c>
    </row>
    <row r="13" spans="1:24" ht="13.5">
      <c r="A13" s="31"/>
      <c r="B13" s="75"/>
      <c r="C13" s="83" t="s">
        <v>103</v>
      </c>
      <c r="D13" s="72">
        <v>916</v>
      </c>
      <c r="E13" s="72">
        <v>836</v>
      </c>
      <c r="F13" s="72">
        <v>10</v>
      </c>
      <c r="G13" s="72">
        <v>171</v>
      </c>
      <c r="H13" s="72">
        <v>323</v>
      </c>
      <c r="I13" s="72">
        <v>31</v>
      </c>
      <c r="J13" s="72">
        <v>301</v>
      </c>
      <c r="K13" s="73">
        <v>2</v>
      </c>
      <c r="L13" s="72">
        <v>68</v>
      </c>
      <c r="M13" s="72">
        <v>2</v>
      </c>
      <c r="N13" s="72">
        <v>8</v>
      </c>
      <c r="O13" s="72">
        <v>170</v>
      </c>
      <c r="P13" s="72">
        <v>164</v>
      </c>
      <c r="Q13" s="73" t="s">
        <v>44</v>
      </c>
      <c r="R13" s="72">
        <v>118</v>
      </c>
      <c r="S13" s="72">
        <v>6</v>
      </c>
      <c r="T13" s="72">
        <v>26</v>
      </c>
      <c r="U13" s="72">
        <v>14</v>
      </c>
      <c r="V13" s="73">
        <v>3</v>
      </c>
      <c r="W13" s="72" t="s">
        <v>44</v>
      </c>
      <c r="X13" s="74">
        <v>3</v>
      </c>
    </row>
    <row r="14" spans="1:24" ht="13.5">
      <c r="A14" s="31"/>
      <c r="B14" s="75"/>
      <c r="C14" s="83" t="s">
        <v>104</v>
      </c>
      <c r="D14" s="72">
        <v>49</v>
      </c>
      <c r="E14" s="72">
        <v>47</v>
      </c>
      <c r="F14" s="72">
        <v>1</v>
      </c>
      <c r="G14" s="72">
        <v>20</v>
      </c>
      <c r="H14" s="72">
        <v>23</v>
      </c>
      <c r="I14" s="72">
        <v>3</v>
      </c>
      <c r="J14" s="73" t="s">
        <v>44</v>
      </c>
      <c r="K14" s="73">
        <v>1</v>
      </c>
      <c r="L14" s="73" t="s">
        <v>44</v>
      </c>
      <c r="M14" s="73">
        <v>1</v>
      </c>
      <c r="N14" s="73" t="s">
        <v>44</v>
      </c>
      <c r="O14" s="72">
        <v>16</v>
      </c>
      <c r="P14" s="72">
        <v>16</v>
      </c>
      <c r="Q14" s="73" t="s">
        <v>44</v>
      </c>
      <c r="R14" s="72">
        <v>11</v>
      </c>
      <c r="S14" s="72">
        <v>1</v>
      </c>
      <c r="T14" s="72">
        <v>4</v>
      </c>
      <c r="U14" s="73" t="s">
        <v>44</v>
      </c>
      <c r="V14" s="73" t="s">
        <v>44</v>
      </c>
      <c r="W14" s="73" t="s">
        <v>44</v>
      </c>
      <c r="X14" s="84" t="s">
        <v>44</v>
      </c>
    </row>
    <row r="15" spans="1:24" ht="13.5">
      <c r="A15" s="31"/>
      <c r="B15" s="75"/>
      <c r="C15" s="83" t="s">
        <v>105</v>
      </c>
      <c r="D15" s="72">
        <v>60</v>
      </c>
      <c r="E15" s="72">
        <v>58</v>
      </c>
      <c r="F15" s="72">
        <v>2</v>
      </c>
      <c r="G15" s="72">
        <v>34</v>
      </c>
      <c r="H15" s="72">
        <v>19</v>
      </c>
      <c r="I15" s="72">
        <v>3</v>
      </c>
      <c r="J15" s="73" t="s">
        <v>44</v>
      </c>
      <c r="K15" s="73">
        <v>1</v>
      </c>
      <c r="L15" s="72">
        <v>1</v>
      </c>
      <c r="M15" s="73" t="s">
        <v>44</v>
      </c>
      <c r="N15" s="73" t="s">
        <v>44</v>
      </c>
      <c r="O15" s="72">
        <v>28</v>
      </c>
      <c r="P15" s="72">
        <v>28</v>
      </c>
      <c r="Q15" s="73" t="s">
        <v>44</v>
      </c>
      <c r="R15" s="72">
        <v>21</v>
      </c>
      <c r="S15" s="72">
        <v>2</v>
      </c>
      <c r="T15" s="72">
        <v>5</v>
      </c>
      <c r="U15" s="73" t="s">
        <v>44</v>
      </c>
      <c r="V15" s="73" t="s">
        <v>44</v>
      </c>
      <c r="W15" s="73" t="s">
        <v>44</v>
      </c>
      <c r="X15" s="84" t="s">
        <v>44</v>
      </c>
    </row>
    <row r="16" spans="1:24" ht="13.5">
      <c r="A16" s="31"/>
      <c r="B16" s="75"/>
      <c r="C16" s="83" t="s">
        <v>106</v>
      </c>
      <c r="D16" s="72">
        <v>8</v>
      </c>
      <c r="E16" s="72">
        <v>8</v>
      </c>
      <c r="F16" s="73" t="s">
        <v>44</v>
      </c>
      <c r="G16" s="72">
        <v>6</v>
      </c>
      <c r="H16" s="73" t="s">
        <v>44</v>
      </c>
      <c r="I16" s="72">
        <v>2</v>
      </c>
      <c r="J16" s="73" t="s">
        <v>44</v>
      </c>
      <c r="K16" s="73" t="s">
        <v>44</v>
      </c>
      <c r="L16" s="73" t="s">
        <v>44</v>
      </c>
      <c r="M16" s="73" t="s">
        <v>44</v>
      </c>
      <c r="N16" s="73" t="s">
        <v>44</v>
      </c>
      <c r="O16" s="72">
        <v>9</v>
      </c>
      <c r="P16" s="72">
        <v>9</v>
      </c>
      <c r="Q16" s="73" t="s">
        <v>44</v>
      </c>
      <c r="R16" s="72">
        <v>6</v>
      </c>
      <c r="S16" s="73" t="s">
        <v>44</v>
      </c>
      <c r="T16" s="73">
        <v>3</v>
      </c>
      <c r="U16" s="73" t="s">
        <v>44</v>
      </c>
      <c r="V16" s="73" t="s">
        <v>44</v>
      </c>
      <c r="W16" s="73" t="s">
        <v>44</v>
      </c>
      <c r="X16" s="84" t="s">
        <v>44</v>
      </c>
    </row>
    <row r="17" spans="1:24" ht="13.5">
      <c r="A17" s="31"/>
      <c r="B17" s="75"/>
      <c r="C17" s="83" t="s">
        <v>107</v>
      </c>
      <c r="D17" s="72">
        <v>5</v>
      </c>
      <c r="E17" s="72">
        <v>4</v>
      </c>
      <c r="F17" s="73" t="s">
        <v>44</v>
      </c>
      <c r="G17" s="72">
        <v>3</v>
      </c>
      <c r="H17" s="73" t="s">
        <v>44</v>
      </c>
      <c r="I17" s="72">
        <v>1</v>
      </c>
      <c r="J17" s="73" t="s">
        <v>44</v>
      </c>
      <c r="K17" s="73" t="s">
        <v>44</v>
      </c>
      <c r="L17" s="73" t="s">
        <v>44</v>
      </c>
      <c r="M17" s="73" t="s">
        <v>44</v>
      </c>
      <c r="N17" s="73">
        <v>1</v>
      </c>
      <c r="O17" s="72">
        <v>4</v>
      </c>
      <c r="P17" s="72">
        <v>4</v>
      </c>
      <c r="Q17" s="73" t="s">
        <v>44</v>
      </c>
      <c r="R17" s="72">
        <v>4</v>
      </c>
      <c r="S17" s="73" t="s">
        <v>44</v>
      </c>
      <c r="T17" s="73" t="s">
        <v>44</v>
      </c>
      <c r="U17" s="73" t="s">
        <v>44</v>
      </c>
      <c r="V17" s="73" t="s">
        <v>44</v>
      </c>
      <c r="W17" s="73" t="s">
        <v>44</v>
      </c>
      <c r="X17" s="84" t="s">
        <v>44</v>
      </c>
    </row>
    <row r="18" spans="1:24" ht="13.5">
      <c r="A18" s="31"/>
      <c r="B18" s="79"/>
      <c r="C18" s="80"/>
      <c r="D18" s="72"/>
      <c r="E18" s="72"/>
      <c r="F18" s="72"/>
      <c r="G18" s="72"/>
      <c r="H18" s="72"/>
      <c r="I18" s="72"/>
      <c r="J18" s="73"/>
      <c r="K18" s="72"/>
      <c r="L18" s="72"/>
      <c r="M18" s="72"/>
      <c r="N18" s="72"/>
      <c r="O18" s="72"/>
      <c r="P18" s="72"/>
      <c r="Q18" s="72"/>
      <c r="R18" s="72"/>
      <c r="S18" s="72"/>
      <c r="T18" s="72"/>
      <c r="U18" s="72"/>
      <c r="V18" s="72"/>
      <c r="W18" s="72"/>
      <c r="X18" s="74"/>
    </row>
    <row r="19" spans="1:24" ht="13.5">
      <c r="A19" s="31"/>
      <c r="B19" s="81" t="s">
        <v>108</v>
      </c>
      <c r="C19" s="85"/>
      <c r="D19" s="77">
        <v>130</v>
      </c>
      <c r="E19" s="77">
        <v>128</v>
      </c>
      <c r="F19" s="77">
        <v>1</v>
      </c>
      <c r="G19" s="77">
        <v>52</v>
      </c>
      <c r="H19" s="77">
        <v>63</v>
      </c>
      <c r="I19" s="77">
        <v>12</v>
      </c>
      <c r="J19" s="86" t="s">
        <v>44</v>
      </c>
      <c r="K19" s="77">
        <v>0</v>
      </c>
      <c r="L19" s="77">
        <v>1</v>
      </c>
      <c r="M19" s="77">
        <v>0</v>
      </c>
      <c r="N19" s="77">
        <v>1</v>
      </c>
      <c r="O19" s="77">
        <v>48</v>
      </c>
      <c r="P19" s="77">
        <v>47</v>
      </c>
      <c r="Q19" s="77">
        <v>0</v>
      </c>
      <c r="R19" s="77">
        <v>34</v>
      </c>
      <c r="S19" s="77">
        <v>0</v>
      </c>
      <c r="T19" s="77">
        <v>13</v>
      </c>
      <c r="U19" s="77">
        <v>0</v>
      </c>
      <c r="V19" s="77">
        <v>0</v>
      </c>
      <c r="W19" s="77">
        <v>1</v>
      </c>
      <c r="X19" s="78">
        <v>0</v>
      </c>
    </row>
    <row r="20" spans="1:24" ht="13.5">
      <c r="A20" s="31"/>
      <c r="B20" s="75"/>
      <c r="C20" s="83" t="s">
        <v>109</v>
      </c>
      <c r="D20" s="72">
        <v>53</v>
      </c>
      <c r="E20" s="72">
        <v>51</v>
      </c>
      <c r="F20" s="73" t="s">
        <v>44</v>
      </c>
      <c r="G20" s="73">
        <v>29</v>
      </c>
      <c r="H20" s="73">
        <v>15</v>
      </c>
      <c r="I20" s="73">
        <v>7</v>
      </c>
      <c r="J20" s="73" t="s">
        <v>44</v>
      </c>
      <c r="K20" s="73" t="s">
        <v>44</v>
      </c>
      <c r="L20" s="73">
        <v>1</v>
      </c>
      <c r="M20" s="73" t="s">
        <v>44</v>
      </c>
      <c r="N20" s="73">
        <v>1</v>
      </c>
      <c r="O20" s="73">
        <v>26</v>
      </c>
      <c r="P20" s="73">
        <v>25</v>
      </c>
      <c r="Q20" s="73" t="s">
        <v>44</v>
      </c>
      <c r="R20" s="73">
        <v>18</v>
      </c>
      <c r="S20" s="73" t="s">
        <v>44</v>
      </c>
      <c r="T20" s="73">
        <v>7</v>
      </c>
      <c r="U20" s="73" t="s">
        <v>44</v>
      </c>
      <c r="V20" s="73" t="s">
        <v>44</v>
      </c>
      <c r="W20" s="73">
        <v>1</v>
      </c>
      <c r="X20" s="84" t="s">
        <v>44</v>
      </c>
    </row>
    <row r="21" spans="1:24" ht="13.5">
      <c r="A21" s="31"/>
      <c r="B21" s="75"/>
      <c r="C21" s="83" t="s">
        <v>110</v>
      </c>
      <c r="D21" s="72">
        <v>57</v>
      </c>
      <c r="E21" s="72">
        <v>57</v>
      </c>
      <c r="F21" s="73">
        <v>1</v>
      </c>
      <c r="G21" s="73">
        <v>13</v>
      </c>
      <c r="H21" s="73">
        <v>41</v>
      </c>
      <c r="I21" s="73">
        <v>2</v>
      </c>
      <c r="J21" s="73" t="s">
        <v>44</v>
      </c>
      <c r="K21" s="73" t="s">
        <v>44</v>
      </c>
      <c r="L21" s="73" t="s">
        <v>44</v>
      </c>
      <c r="M21" s="73" t="s">
        <v>44</v>
      </c>
      <c r="N21" s="73" t="s">
        <v>44</v>
      </c>
      <c r="O21" s="73">
        <v>12</v>
      </c>
      <c r="P21" s="73">
        <v>12</v>
      </c>
      <c r="Q21" s="73" t="s">
        <v>44</v>
      </c>
      <c r="R21" s="73">
        <v>9</v>
      </c>
      <c r="S21" s="73" t="s">
        <v>44</v>
      </c>
      <c r="T21" s="73">
        <v>3</v>
      </c>
      <c r="U21" s="73" t="s">
        <v>44</v>
      </c>
      <c r="V21" s="73" t="s">
        <v>44</v>
      </c>
      <c r="W21" s="73" t="s">
        <v>44</v>
      </c>
      <c r="X21" s="84" t="s">
        <v>44</v>
      </c>
    </row>
    <row r="22" spans="1:24" ht="13.5">
      <c r="A22" s="31"/>
      <c r="B22" s="75"/>
      <c r="C22" s="83" t="s">
        <v>111</v>
      </c>
      <c r="D22" s="72">
        <v>7</v>
      </c>
      <c r="E22" s="72">
        <v>7</v>
      </c>
      <c r="F22" s="73" t="s">
        <v>44</v>
      </c>
      <c r="G22" s="73">
        <v>3</v>
      </c>
      <c r="H22" s="73">
        <v>4</v>
      </c>
      <c r="I22" s="73" t="s">
        <v>44</v>
      </c>
      <c r="J22" s="73" t="s">
        <v>44</v>
      </c>
      <c r="K22" s="73" t="s">
        <v>44</v>
      </c>
      <c r="L22" s="73" t="s">
        <v>44</v>
      </c>
      <c r="M22" s="73" t="s">
        <v>44</v>
      </c>
      <c r="N22" s="73" t="s">
        <v>44</v>
      </c>
      <c r="O22" s="73">
        <v>2</v>
      </c>
      <c r="P22" s="73">
        <v>2</v>
      </c>
      <c r="Q22" s="73" t="s">
        <v>44</v>
      </c>
      <c r="R22" s="73">
        <v>2</v>
      </c>
      <c r="S22" s="73" t="s">
        <v>44</v>
      </c>
      <c r="T22" s="73" t="s">
        <v>44</v>
      </c>
      <c r="U22" s="73" t="s">
        <v>44</v>
      </c>
      <c r="V22" s="73" t="s">
        <v>44</v>
      </c>
      <c r="W22" s="73" t="s">
        <v>44</v>
      </c>
      <c r="X22" s="84" t="s">
        <v>44</v>
      </c>
    </row>
    <row r="23" spans="1:24" ht="13.5">
      <c r="A23" s="31"/>
      <c r="B23" s="75"/>
      <c r="C23" s="83" t="s">
        <v>112</v>
      </c>
      <c r="D23" s="72">
        <v>8</v>
      </c>
      <c r="E23" s="72">
        <v>8</v>
      </c>
      <c r="F23" s="73" t="s">
        <v>44</v>
      </c>
      <c r="G23" s="73">
        <v>4</v>
      </c>
      <c r="H23" s="73">
        <v>3</v>
      </c>
      <c r="I23" s="73">
        <v>1</v>
      </c>
      <c r="J23" s="73" t="s">
        <v>44</v>
      </c>
      <c r="K23" s="73" t="s">
        <v>44</v>
      </c>
      <c r="L23" s="73" t="s">
        <v>44</v>
      </c>
      <c r="M23" s="73" t="s">
        <v>44</v>
      </c>
      <c r="N23" s="73" t="s">
        <v>44</v>
      </c>
      <c r="O23" s="73">
        <v>3</v>
      </c>
      <c r="P23" s="73">
        <v>3</v>
      </c>
      <c r="Q23" s="73" t="s">
        <v>44</v>
      </c>
      <c r="R23" s="73">
        <v>2</v>
      </c>
      <c r="S23" s="73" t="s">
        <v>44</v>
      </c>
      <c r="T23" s="73">
        <v>1</v>
      </c>
      <c r="U23" s="73" t="s">
        <v>44</v>
      </c>
      <c r="V23" s="73" t="s">
        <v>44</v>
      </c>
      <c r="W23" s="73" t="s">
        <v>44</v>
      </c>
      <c r="X23" s="84" t="s">
        <v>44</v>
      </c>
    </row>
    <row r="24" spans="1:24" ht="13.5">
      <c r="A24" s="31"/>
      <c r="B24" s="75"/>
      <c r="C24" s="83" t="s">
        <v>113</v>
      </c>
      <c r="D24" s="72">
        <v>5</v>
      </c>
      <c r="E24" s="72">
        <v>5</v>
      </c>
      <c r="F24" s="73" t="s">
        <v>44</v>
      </c>
      <c r="G24" s="73">
        <v>3</v>
      </c>
      <c r="H24" s="73" t="s">
        <v>44</v>
      </c>
      <c r="I24" s="73">
        <v>2</v>
      </c>
      <c r="J24" s="73" t="s">
        <v>44</v>
      </c>
      <c r="K24" s="73" t="s">
        <v>44</v>
      </c>
      <c r="L24" s="73" t="s">
        <v>44</v>
      </c>
      <c r="M24" s="73" t="s">
        <v>44</v>
      </c>
      <c r="N24" s="73" t="s">
        <v>44</v>
      </c>
      <c r="O24" s="73">
        <v>5</v>
      </c>
      <c r="P24" s="73">
        <v>5</v>
      </c>
      <c r="Q24" s="73" t="s">
        <v>44</v>
      </c>
      <c r="R24" s="73">
        <v>3</v>
      </c>
      <c r="S24" s="73" t="s">
        <v>44</v>
      </c>
      <c r="T24" s="73">
        <v>2</v>
      </c>
      <c r="U24" s="73" t="s">
        <v>44</v>
      </c>
      <c r="V24" s="73" t="s">
        <v>44</v>
      </c>
      <c r="W24" s="73" t="s">
        <v>44</v>
      </c>
      <c r="X24" s="84" t="s">
        <v>44</v>
      </c>
    </row>
    <row r="25" spans="1:24" ht="13.5">
      <c r="A25" s="31"/>
      <c r="B25" s="79"/>
      <c r="C25" s="80"/>
      <c r="D25" s="72"/>
      <c r="E25" s="72"/>
      <c r="F25" s="72"/>
      <c r="G25" s="72"/>
      <c r="H25" s="72"/>
      <c r="I25" s="72"/>
      <c r="J25" s="73"/>
      <c r="K25" s="72"/>
      <c r="L25" s="72"/>
      <c r="M25" s="72"/>
      <c r="N25" s="72"/>
      <c r="O25" s="72"/>
      <c r="P25" s="72"/>
      <c r="Q25" s="72"/>
      <c r="R25" s="72"/>
      <c r="S25" s="72"/>
      <c r="T25" s="72"/>
      <c r="U25" s="72"/>
      <c r="V25" s="72"/>
      <c r="W25" s="72"/>
      <c r="X25" s="74"/>
    </row>
    <row r="26" spans="1:24" ht="13.5">
      <c r="A26" s="31"/>
      <c r="B26" s="81" t="s">
        <v>114</v>
      </c>
      <c r="C26" s="82"/>
      <c r="D26" s="77">
        <v>101</v>
      </c>
      <c r="E26" s="77">
        <v>93</v>
      </c>
      <c r="F26" s="77">
        <v>1</v>
      </c>
      <c r="G26" s="77">
        <v>40</v>
      </c>
      <c r="H26" s="77">
        <v>40</v>
      </c>
      <c r="I26" s="77">
        <v>12</v>
      </c>
      <c r="J26" s="86" t="s">
        <v>44</v>
      </c>
      <c r="K26" s="77">
        <v>1</v>
      </c>
      <c r="L26" s="77">
        <v>1</v>
      </c>
      <c r="M26" s="77">
        <v>2</v>
      </c>
      <c r="N26" s="77">
        <v>4</v>
      </c>
      <c r="O26" s="77">
        <v>42</v>
      </c>
      <c r="P26" s="77">
        <v>40</v>
      </c>
      <c r="Q26" s="77">
        <v>0</v>
      </c>
      <c r="R26" s="77">
        <v>28</v>
      </c>
      <c r="S26" s="77">
        <v>0</v>
      </c>
      <c r="T26" s="77">
        <v>12</v>
      </c>
      <c r="U26" s="77">
        <v>0</v>
      </c>
      <c r="V26" s="77">
        <v>0</v>
      </c>
      <c r="W26" s="77">
        <v>1</v>
      </c>
      <c r="X26" s="78">
        <v>1</v>
      </c>
    </row>
    <row r="27" spans="1:24" ht="13.5">
      <c r="A27" s="31"/>
      <c r="B27" s="75"/>
      <c r="C27" s="83" t="s">
        <v>115</v>
      </c>
      <c r="D27" s="72">
        <v>16</v>
      </c>
      <c r="E27" s="72">
        <v>13</v>
      </c>
      <c r="F27" s="73" t="s">
        <v>44</v>
      </c>
      <c r="G27" s="72">
        <v>11</v>
      </c>
      <c r="H27" s="73" t="s">
        <v>44</v>
      </c>
      <c r="I27" s="72">
        <v>2</v>
      </c>
      <c r="J27" s="73" t="s">
        <v>44</v>
      </c>
      <c r="K27" s="73" t="s">
        <v>44</v>
      </c>
      <c r="L27" s="72">
        <v>1</v>
      </c>
      <c r="M27" s="73" t="s">
        <v>44</v>
      </c>
      <c r="N27" s="72">
        <v>2</v>
      </c>
      <c r="O27" s="72">
        <v>14</v>
      </c>
      <c r="P27" s="72">
        <v>14</v>
      </c>
      <c r="Q27" s="73" t="s">
        <v>44</v>
      </c>
      <c r="R27" s="72">
        <v>9</v>
      </c>
      <c r="S27" s="73" t="s">
        <v>44</v>
      </c>
      <c r="T27" s="72">
        <v>5</v>
      </c>
      <c r="U27" s="73" t="s">
        <v>44</v>
      </c>
      <c r="V27" s="73" t="s">
        <v>44</v>
      </c>
      <c r="W27" s="73" t="s">
        <v>44</v>
      </c>
      <c r="X27" s="84" t="s">
        <v>44</v>
      </c>
    </row>
    <row r="28" spans="1:24" ht="13.5">
      <c r="A28" s="31"/>
      <c r="B28" s="75"/>
      <c r="C28" s="83" t="s">
        <v>116</v>
      </c>
      <c r="D28" s="72">
        <v>67</v>
      </c>
      <c r="E28" s="72">
        <v>65</v>
      </c>
      <c r="F28" s="73" t="s">
        <v>44</v>
      </c>
      <c r="G28" s="72">
        <v>19</v>
      </c>
      <c r="H28" s="72">
        <v>38</v>
      </c>
      <c r="I28" s="72">
        <v>8</v>
      </c>
      <c r="J28" s="73" t="s">
        <v>44</v>
      </c>
      <c r="K28" s="73" t="s">
        <v>44</v>
      </c>
      <c r="L28" s="73" t="s">
        <v>44</v>
      </c>
      <c r="M28" s="73">
        <v>2</v>
      </c>
      <c r="N28" s="73" t="s">
        <v>44</v>
      </c>
      <c r="O28" s="72">
        <v>17</v>
      </c>
      <c r="P28" s="72">
        <v>16</v>
      </c>
      <c r="Q28" s="73" t="s">
        <v>44</v>
      </c>
      <c r="R28" s="73">
        <v>11</v>
      </c>
      <c r="S28" s="73" t="s">
        <v>44</v>
      </c>
      <c r="T28" s="72">
        <v>5</v>
      </c>
      <c r="U28" s="73" t="s">
        <v>44</v>
      </c>
      <c r="V28" s="73" t="s">
        <v>44</v>
      </c>
      <c r="W28" s="73">
        <v>1</v>
      </c>
      <c r="X28" s="84" t="s">
        <v>44</v>
      </c>
    </row>
    <row r="29" spans="1:24" ht="13.5">
      <c r="A29" s="31"/>
      <c r="B29" s="75"/>
      <c r="C29" s="83" t="s">
        <v>117</v>
      </c>
      <c r="D29" s="72">
        <v>14</v>
      </c>
      <c r="E29" s="72">
        <v>11</v>
      </c>
      <c r="F29" s="72">
        <v>1</v>
      </c>
      <c r="G29" s="72">
        <v>6</v>
      </c>
      <c r="H29" s="72">
        <v>2</v>
      </c>
      <c r="I29" s="72">
        <v>2</v>
      </c>
      <c r="J29" s="73" t="s">
        <v>44</v>
      </c>
      <c r="K29" s="73">
        <v>1</v>
      </c>
      <c r="L29" s="73" t="s">
        <v>44</v>
      </c>
      <c r="M29" s="73" t="s">
        <v>44</v>
      </c>
      <c r="N29" s="73">
        <v>2</v>
      </c>
      <c r="O29" s="72">
        <v>8</v>
      </c>
      <c r="P29" s="72">
        <v>7</v>
      </c>
      <c r="Q29" s="73" t="s">
        <v>44</v>
      </c>
      <c r="R29" s="72">
        <v>6</v>
      </c>
      <c r="S29" s="73" t="s">
        <v>44</v>
      </c>
      <c r="T29" s="73">
        <v>1</v>
      </c>
      <c r="U29" s="73" t="s">
        <v>44</v>
      </c>
      <c r="V29" s="73" t="s">
        <v>44</v>
      </c>
      <c r="W29" s="73" t="s">
        <v>44</v>
      </c>
      <c r="X29" s="84">
        <v>1</v>
      </c>
    </row>
    <row r="30" spans="1:24" ht="13.5">
      <c r="A30" s="31"/>
      <c r="B30" s="75"/>
      <c r="C30" s="83" t="s">
        <v>118</v>
      </c>
      <c r="D30" s="72">
        <v>4</v>
      </c>
      <c r="E30" s="72">
        <v>4</v>
      </c>
      <c r="F30" s="73" t="s">
        <v>44</v>
      </c>
      <c r="G30" s="72">
        <v>4</v>
      </c>
      <c r="H30" s="73" t="s">
        <v>44</v>
      </c>
      <c r="I30" s="73" t="s">
        <v>44</v>
      </c>
      <c r="J30" s="73" t="s">
        <v>44</v>
      </c>
      <c r="K30" s="73" t="s">
        <v>44</v>
      </c>
      <c r="L30" s="73" t="s">
        <v>44</v>
      </c>
      <c r="M30" s="73" t="s">
        <v>44</v>
      </c>
      <c r="N30" s="73" t="s">
        <v>44</v>
      </c>
      <c r="O30" s="72">
        <v>3</v>
      </c>
      <c r="P30" s="72">
        <v>3</v>
      </c>
      <c r="Q30" s="73" t="s">
        <v>44</v>
      </c>
      <c r="R30" s="72">
        <v>2</v>
      </c>
      <c r="S30" s="73" t="s">
        <v>44</v>
      </c>
      <c r="T30" s="72">
        <v>1</v>
      </c>
      <c r="U30" s="73" t="s">
        <v>44</v>
      </c>
      <c r="V30" s="73" t="s">
        <v>44</v>
      </c>
      <c r="W30" s="73" t="s">
        <v>44</v>
      </c>
      <c r="X30" s="84" t="s">
        <v>44</v>
      </c>
    </row>
    <row r="31" spans="1:24" ht="13.5">
      <c r="A31" s="31"/>
      <c r="B31" s="79"/>
      <c r="C31" s="80"/>
      <c r="D31" s="72"/>
      <c r="E31" s="72"/>
      <c r="F31" s="72"/>
      <c r="G31" s="72"/>
      <c r="H31" s="72"/>
      <c r="I31" s="72"/>
      <c r="J31" s="73"/>
      <c r="K31" s="72"/>
      <c r="L31" s="72"/>
      <c r="M31" s="72"/>
      <c r="N31" s="72"/>
      <c r="O31" s="72"/>
      <c r="P31" s="72"/>
      <c r="Q31" s="72"/>
      <c r="R31" s="72"/>
      <c r="S31" s="72"/>
      <c r="T31" s="72"/>
      <c r="U31" s="72"/>
      <c r="V31" s="72"/>
      <c r="W31" s="72"/>
      <c r="X31" s="74"/>
    </row>
    <row r="32" spans="1:24" ht="13.5">
      <c r="A32" s="31"/>
      <c r="B32" s="81" t="s">
        <v>119</v>
      </c>
      <c r="C32" s="82"/>
      <c r="D32" s="77">
        <v>107</v>
      </c>
      <c r="E32" s="77">
        <v>105</v>
      </c>
      <c r="F32" s="77">
        <v>1</v>
      </c>
      <c r="G32" s="77">
        <v>32</v>
      </c>
      <c r="H32" s="77">
        <v>62</v>
      </c>
      <c r="I32" s="77">
        <v>10</v>
      </c>
      <c r="J32" s="86" t="s">
        <v>44</v>
      </c>
      <c r="K32" s="77">
        <v>0</v>
      </c>
      <c r="L32" s="77">
        <v>1</v>
      </c>
      <c r="M32" s="77">
        <v>0</v>
      </c>
      <c r="N32" s="77">
        <v>1</v>
      </c>
      <c r="O32" s="77">
        <v>31</v>
      </c>
      <c r="P32" s="77">
        <v>31</v>
      </c>
      <c r="Q32" s="77">
        <v>0</v>
      </c>
      <c r="R32" s="77">
        <v>26</v>
      </c>
      <c r="S32" s="77">
        <v>0</v>
      </c>
      <c r="T32" s="77">
        <v>5</v>
      </c>
      <c r="U32" s="77">
        <v>0</v>
      </c>
      <c r="V32" s="77">
        <v>0</v>
      </c>
      <c r="W32" s="77">
        <v>0</v>
      </c>
      <c r="X32" s="78">
        <v>0</v>
      </c>
    </row>
    <row r="33" spans="1:24" ht="13.5">
      <c r="A33" s="31"/>
      <c r="B33" s="75"/>
      <c r="C33" s="83" t="s">
        <v>120</v>
      </c>
      <c r="D33" s="72">
        <v>82</v>
      </c>
      <c r="E33" s="72">
        <v>80</v>
      </c>
      <c r="F33" s="72">
        <v>1</v>
      </c>
      <c r="G33" s="72">
        <v>25</v>
      </c>
      <c r="H33" s="72">
        <v>49</v>
      </c>
      <c r="I33" s="72">
        <v>5</v>
      </c>
      <c r="J33" s="73" t="s">
        <v>44</v>
      </c>
      <c r="K33" s="73" t="s">
        <v>44</v>
      </c>
      <c r="L33" s="73">
        <v>1</v>
      </c>
      <c r="M33" s="73" t="s">
        <v>44</v>
      </c>
      <c r="N33" s="72">
        <v>1</v>
      </c>
      <c r="O33" s="73">
        <v>20</v>
      </c>
      <c r="P33" s="73">
        <v>20</v>
      </c>
      <c r="Q33" s="73" t="s">
        <v>44</v>
      </c>
      <c r="R33" s="73">
        <v>17</v>
      </c>
      <c r="S33" s="73" t="s">
        <v>44</v>
      </c>
      <c r="T33" s="73">
        <v>3</v>
      </c>
      <c r="U33" s="73" t="s">
        <v>44</v>
      </c>
      <c r="V33" s="73" t="s">
        <v>44</v>
      </c>
      <c r="W33" s="73" t="s">
        <v>44</v>
      </c>
      <c r="X33" s="84" t="s">
        <v>44</v>
      </c>
    </row>
    <row r="34" spans="1:24" ht="13.5">
      <c r="A34" s="31"/>
      <c r="B34" s="75"/>
      <c r="C34" s="83" t="s">
        <v>121</v>
      </c>
      <c r="D34" s="72">
        <v>3</v>
      </c>
      <c r="E34" s="72">
        <v>3</v>
      </c>
      <c r="F34" s="73" t="s">
        <v>44</v>
      </c>
      <c r="G34" s="73" t="s">
        <v>44</v>
      </c>
      <c r="H34" s="72">
        <v>3</v>
      </c>
      <c r="I34" s="73" t="s">
        <v>44</v>
      </c>
      <c r="J34" s="73" t="s">
        <v>44</v>
      </c>
      <c r="K34" s="73" t="s">
        <v>44</v>
      </c>
      <c r="L34" s="73" t="s">
        <v>44</v>
      </c>
      <c r="M34" s="73" t="s">
        <v>44</v>
      </c>
      <c r="N34" s="73" t="s">
        <v>44</v>
      </c>
      <c r="O34" s="73">
        <v>1</v>
      </c>
      <c r="P34" s="73">
        <v>1</v>
      </c>
      <c r="Q34" s="73" t="s">
        <v>44</v>
      </c>
      <c r="R34" s="73">
        <v>1</v>
      </c>
      <c r="S34" s="73" t="s">
        <v>44</v>
      </c>
      <c r="T34" s="73" t="s">
        <v>44</v>
      </c>
      <c r="U34" s="73" t="s">
        <v>44</v>
      </c>
      <c r="V34" s="73" t="s">
        <v>44</v>
      </c>
      <c r="W34" s="73" t="s">
        <v>44</v>
      </c>
      <c r="X34" s="84" t="s">
        <v>44</v>
      </c>
    </row>
    <row r="35" spans="1:24" ht="13.5">
      <c r="A35" s="31"/>
      <c r="B35" s="75"/>
      <c r="C35" s="83" t="s">
        <v>122</v>
      </c>
      <c r="D35" s="72">
        <v>9</v>
      </c>
      <c r="E35" s="72">
        <v>9</v>
      </c>
      <c r="F35" s="73" t="s">
        <v>44</v>
      </c>
      <c r="G35" s="72">
        <v>2</v>
      </c>
      <c r="H35" s="72">
        <v>5</v>
      </c>
      <c r="I35" s="72">
        <v>2</v>
      </c>
      <c r="J35" s="73" t="s">
        <v>44</v>
      </c>
      <c r="K35" s="73" t="s">
        <v>44</v>
      </c>
      <c r="L35" s="73" t="s">
        <v>44</v>
      </c>
      <c r="M35" s="73" t="s">
        <v>44</v>
      </c>
      <c r="N35" s="73" t="s">
        <v>44</v>
      </c>
      <c r="O35" s="73">
        <v>2</v>
      </c>
      <c r="P35" s="73">
        <v>2</v>
      </c>
      <c r="Q35" s="73" t="s">
        <v>44</v>
      </c>
      <c r="R35" s="73">
        <v>2</v>
      </c>
      <c r="S35" s="73" t="s">
        <v>44</v>
      </c>
      <c r="T35" s="73" t="s">
        <v>44</v>
      </c>
      <c r="U35" s="73" t="s">
        <v>44</v>
      </c>
      <c r="V35" s="73" t="s">
        <v>44</v>
      </c>
      <c r="W35" s="73" t="s">
        <v>44</v>
      </c>
      <c r="X35" s="84" t="s">
        <v>44</v>
      </c>
    </row>
    <row r="36" spans="1:24" ht="13.5">
      <c r="A36" s="31"/>
      <c r="B36" s="75"/>
      <c r="C36" s="83" t="s">
        <v>123</v>
      </c>
      <c r="D36" s="72">
        <v>2</v>
      </c>
      <c r="E36" s="72">
        <v>2</v>
      </c>
      <c r="F36" s="73" t="s">
        <v>44</v>
      </c>
      <c r="G36" s="72">
        <v>2</v>
      </c>
      <c r="H36" s="73" t="s">
        <v>44</v>
      </c>
      <c r="I36" s="73" t="s">
        <v>44</v>
      </c>
      <c r="J36" s="73" t="s">
        <v>44</v>
      </c>
      <c r="K36" s="73" t="s">
        <v>44</v>
      </c>
      <c r="L36" s="73" t="s">
        <v>44</v>
      </c>
      <c r="M36" s="73" t="s">
        <v>44</v>
      </c>
      <c r="N36" s="73" t="s">
        <v>44</v>
      </c>
      <c r="O36" s="73">
        <v>1</v>
      </c>
      <c r="P36" s="73">
        <v>1</v>
      </c>
      <c r="Q36" s="73" t="s">
        <v>44</v>
      </c>
      <c r="R36" s="73">
        <v>1</v>
      </c>
      <c r="S36" s="73" t="s">
        <v>44</v>
      </c>
      <c r="T36" s="73" t="s">
        <v>44</v>
      </c>
      <c r="U36" s="73" t="s">
        <v>44</v>
      </c>
      <c r="V36" s="73" t="s">
        <v>44</v>
      </c>
      <c r="W36" s="73" t="s">
        <v>44</v>
      </c>
      <c r="X36" s="84" t="s">
        <v>44</v>
      </c>
    </row>
    <row r="37" spans="1:24" ht="13.5">
      <c r="A37" s="31"/>
      <c r="B37" s="75"/>
      <c r="C37" s="83" t="s">
        <v>124</v>
      </c>
      <c r="D37" s="72">
        <v>8</v>
      </c>
      <c r="E37" s="72">
        <v>8</v>
      </c>
      <c r="F37" s="73" t="s">
        <v>44</v>
      </c>
      <c r="G37" s="72">
        <v>2</v>
      </c>
      <c r="H37" s="72">
        <v>5</v>
      </c>
      <c r="I37" s="72">
        <v>1</v>
      </c>
      <c r="J37" s="73" t="s">
        <v>44</v>
      </c>
      <c r="K37" s="73" t="s">
        <v>44</v>
      </c>
      <c r="L37" s="73" t="s">
        <v>44</v>
      </c>
      <c r="M37" s="73" t="s">
        <v>44</v>
      </c>
      <c r="N37" s="73" t="s">
        <v>44</v>
      </c>
      <c r="O37" s="73">
        <v>4</v>
      </c>
      <c r="P37" s="73">
        <v>4</v>
      </c>
      <c r="Q37" s="73" t="s">
        <v>44</v>
      </c>
      <c r="R37" s="73">
        <v>3</v>
      </c>
      <c r="S37" s="73" t="s">
        <v>44</v>
      </c>
      <c r="T37" s="73">
        <v>1</v>
      </c>
      <c r="U37" s="73" t="s">
        <v>44</v>
      </c>
      <c r="V37" s="73" t="s">
        <v>44</v>
      </c>
      <c r="W37" s="73" t="s">
        <v>44</v>
      </c>
      <c r="X37" s="84" t="s">
        <v>44</v>
      </c>
    </row>
    <row r="38" spans="1:24" ht="13.5">
      <c r="A38" s="31"/>
      <c r="B38" s="75"/>
      <c r="C38" s="83" t="s">
        <v>125</v>
      </c>
      <c r="D38" s="72">
        <v>1</v>
      </c>
      <c r="E38" s="72">
        <v>1</v>
      </c>
      <c r="F38" s="73" t="s">
        <v>44</v>
      </c>
      <c r="G38" s="73" t="s">
        <v>44</v>
      </c>
      <c r="H38" s="73" t="s">
        <v>44</v>
      </c>
      <c r="I38" s="72">
        <v>1</v>
      </c>
      <c r="J38" s="73" t="s">
        <v>44</v>
      </c>
      <c r="K38" s="73" t="s">
        <v>44</v>
      </c>
      <c r="L38" s="73" t="s">
        <v>44</v>
      </c>
      <c r="M38" s="73" t="s">
        <v>44</v>
      </c>
      <c r="N38" s="73" t="s">
        <v>44</v>
      </c>
      <c r="O38" s="73">
        <v>1</v>
      </c>
      <c r="P38" s="73">
        <v>1</v>
      </c>
      <c r="Q38" s="73" t="s">
        <v>44</v>
      </c>
      <c r="R38" s="73" t="s">
        <v>44</v>
      </c>
      <c r="S38" s="73" t="s">
        <v>44</v>
      </c>
      <c r="T38" s="73">
        <v>1</v>
      </c>
      <c r="U38" s="73" t="s">
        <v>44</v>
      </c>
      <c r="V38" s="73" t="s">
        <v>44</v>
      </c>
      <c r="W38" s="73" t="s">
        <v>44</v>
      </c>
      <c r="X38" s="84" t="s">
        <v>44</v>
      </c>
    </row>
    <row r="39" spans="1:24" ht="13.5">
      <c r="A39" s="31"/>
      <c r="B39" s="75"/>
      <c r="C39" s="83" t="s">
        <v>126</v>
      </c>
      <c r="D39" s="72">
        <v>1</v>
      </c>
      <c r="E39" s="72">
        <v>1</v>
      </c>
      <c r="F39" s="73" t="s">
        <v>44</v>
      </c>
      <c r="G39" s="72">
        <v>1</v>
      </c>
      <c r="H39" s="73" t="s">
        <v>44</v>
      </c>
      <c r="I39" s="73" t="s">
        <v>44</v>
      </c>
      <c r="J39" s="73" t="s">
        <v>44</v>
      </c>
      <c r="K39" s="73" t="s">
        <v>44</v>
      </c>
      <c r="L39" s="73" t="s">
        <v>44</v>
      </c>
      <c r="M39" s="73" t="s">
        <v>44</v>
      </c>
      <c r="N39" s="73" t="s">
        <v>44</v>
      </c>
      <c r="O39" s="73">
        <v>0</v>
      </c>
      <c r="P39" s="73">
        <v>0</v>
      </c>
      <c r="Q39" s="73" t="s">
        <v>44</v>
      </c>
      <c r="R39" s="73" t="s">
        <v>44</v>
      </c>
      <c r="S39" s="73" t="s">
        <v>44</v>
      </c>
      <c r="T39" s="73" t="s">
        <v>44</v>
      </c>
      <c r="U39" s="73" t="s">
        <v>44</v>
      </c>
      <c r="V39" s="73" t="s">
        <v>44</v>
      </c>
      <c r="W39" s="73" t="s">
        <v>44</v>
      </c>
      <c r="X39" s="84" t="s">
        <v>44</v>
      </c>
    </row>
    <row r="40" spans="1:24" ht="13.5">
      <c r="A40" s="31"/>
      <c r="B40" s="75"/>
      <c r="C40" s="83" t="s">
        <v>127</v>
      </c>
      <c r="D40" s="72">
        <v>1</v>
      </c>
      <c r="E40" s="72">
        <v>1</v>
      </c>
      <c r="F40" s="73" t="s">
        <v>44</v>
      </c>
      <c r="G40" s="73" t="s">
        <v>44</v>
      </c>
      <c r="H40" s="73" t="s">
        <v>44</v>
      </c>
      <c r="I40" s="72">
        <v>1</v>
      </c>
      <c r="J40" s="73" t="s">
        <v>44</v>
      </c>
      <c r="K40" s="73" t="s">
        <v>44</v>
      </c>
      <c r="L40" s="73" t="s">
        <v>44</v>
      </c>
      <c r="M40" s="73" t="s">
        <v>44</v>
      </c>
      <c r="N40" s="73" t="s">
        <v>44</v>
      </c>
      <c r="O40" s="73">
        <v>2</v>
      </c>
      <c r="P40" s="73">
        <v>2</v>
      </c>
      <c r="Q40" s="73" t="s">
        <v>44</v>
      </c>
      <c r="R40" s="73">
        <v>2</v>
      </c>
      <c r="S40" s="73" t="s">
        <v>44</v>
      </c>
      <c r="T40" s="73" t="s">
        <v>44</v>
      </c>
      <c r="U40" s="73" t="s">
        <v>44</v>
      </c>
      <c r="V40" s="73" t="s">
        <v>44</v>
      </c>
      <c r="W40" s="73" t="s">
        <v>44</v>
      </c>
      <c r="X40" s="84" t="s">
        <v>44</v>
      </c>
    </row>
    <row r="41" spans="1:24" ht="13.5">
      <c r="A41" s="31"/>
      <c r="B41" s="79"/>
      <c r="C41" s="76"/>
      <c r="D41" s="72"/>
      <c r="E41" s="72"/>
      <c r="F41" s="72"/>
      <c r="G41" s="72"/>
      <c r="H41" s="72"/>
      <c r="I41" s="72"/>
      <c r="J41" s="72"/>
      <c r="K41" s="72"/>
      <c r="L41" s="72"/>
      <c r="M41" s="72"/>
      <c r="N41" s="72"/>
      <c r="O41" s="72"/>
      <c r="P41" s="72"/>
      <c r="Q41" s="72"/>
      <c r="R41" s="72"/>
      <c r="S41" s="72"/>
      <c r="T41" s="72"/>
      <c r="U41" s="72"/>
      <c r="V41" s="72"/>
      <c r="W41" s="72"/>
      <c r="X41" s="74"/>
    </row>
    <row r="42" spans="1:24" ht="13.5">
      <c r="A42" s="31"/>
      <c r="B42" s="81" t="s">
        <v>128</v>
      </c>
      <c r="C42" s="82"/>
      <c r="D42" s="77">
        <v>241</v>
      </c>
      <c r="E42" s="77">
        <v>232</v>
      </c>
      <c r="F42" s="77">
        <v>3</v>
      </c>
      <c r="G42" s="77">
        <v>88</v>
      </c>
      <c r="H42" s="77">
        <v>123</v>
      </c>
      <c r="I42" s="77">
        <v>17</v>
      </c>
      <c r="J42" s="77">
        <v>1</v>
      </c>
      <c r="K42" s="77">
        <v>4</v>
      </c>
      <c r="L42" s="77">
        <v>2</v>
      </c>
      <c r="M42" s="77">
        <v>0</v>
      </c>
      <c r="N42" s="77">
        <v>3</v>
      </c>
      <c r="O42" s="77">
        <v>70</v>
      </c>
      <c r="P42" s="77">
        <v>66</v>
      </c>
      <c r="Q42" s="77">
        <v>0</v>
      </c>
      <c r="R42" s="77">
        <v>51</v>
      </c>
      <c r="S42" s="77">
        <v>0</v>
      </c>
      <c r="T42" s="77">
        <v>15</v>
      </c>
      <c r="U42" s="77">
        <v>0</v>
      </c>
      <c r="V42" s="77">
        <v>0</v>
      </c>
      <c r="W42" s="77">
        <v>1</v>
      </c>
      <c r="X42" s="78">
        <v>3</v>
      </c>
    </row>
    <row r="43" spans="1:24" ht="13.5">
      <c r="A43" s="31"/>
      <c r="B43" s="75"/>
      <c r="C43" s="83" t="s">
        <v>129</v>
      </c>
      <c r="D43" s="73">
        <v>157</v>
      </c>
      <c r="E43" s="73">
        <v>151</v>
      </c>
      <c r="F43" s="73">
        <v>2</v>
      </c>
      <c r="G43" s="73">
        <v>52</v>
      </c>
      <c r="H43" s="73">
        <v>85</v>
      </c>
      <c r="I43" s="73">
        <v>11</v>
      </c>
      <c r="J43" s="73">
        <v>1</v>
      </c>
      <c r="K43" s="73">
        <v>1</v>
      </c>
      <c r="L43" s="73">
        <v>2</v>
      </c>
      <c r="M43" s="73" t="s">
        <v>44</v>
      </c>
      <c r="N43" s="73">
        <v>3</v>
      </c>
      <c r="O43" s="72">
        <v>40</v>
      </c>
      <c r="P43" s="72">
        <v>37</v>
      </c>
      <c r="Q43" s="73" t="s">
        <v>44</v>
      </c>
      <c r="R43" s="72">
        <v>30</v>
      </c>
      <c r="S43" s="73" t="s">
        <v>44</v>
      </c>
      <c r="T43" s="72">
        <v>7</v>
      </c>
      <c r="U43" s="73" t="s">
        <v>44</v>
      </c>
      <c r="V43" s="73" t="s">
        <v>44</v>
      </c>
      <c r="W43" s="73">
        <v>1</v>
      </c>
      <c r="X43" s="84">
        <v>2</v>
      </c>
    </row>
    <row r="44" spans="1:24" ht="13.5">
      <c r="A44" s="31"/>
      <c r="B44" s="75"/>
      <c r="C44" s="83" t="s">
        <v>130</v>
      </c>
      <c r="D44" s="73">
        <v>52</v>
      </c>
      <c r="E44" s="73">
        <v>50</v>
      </c>
      <c r="F44" s="73">
        <v>1</v>
      </c>
      <c r="G44" s="73">
        <v>23</v>
      </c>
      <c r="H44" s="73">
        <v>22</v>
      </c>
      <c r="I44" s="73">
        <v>4</v>
      </c>
      <c r="J44" s="73" t="s">
        <v>44</v>
      </c>
      <c r="K44" s="73">
        <v>2</v>
      </c>
      <c r="L44" s="73" t="s">
        <v>44</v>
      </c>
      <c r="M44" s="73" t="s">
        <v>44</v>
      </c>
      <c r="N44" s="73" t="s">
        <v>44</v>
      </c>
      <c r="O44" s="72">
        <v>16</v>
      </c>
      <c r="P44" s="72">
        <v>16</v>
      </c>
      <c r="Q44" s="73" t="s">
        <v>44</v>
      </c>
      <c r="R44" s="72">
        <v>12</v>
      </c>
      <c r="S44" s="73" t="s">
        <v>44</v>
      </c>
      <c r="T44" s="72">
        <v>4</v>
      </c>
      <c r="U44" s="73" t="s">
        <v>44</v>
      </c>
      <c r="V44" s="73" t="s">
        <v>44</v>
      </c>
      <c r="W44" s="73" t="s">
        <v>44</v>
      </c>
      <c r="X44" s="84" t="s">
        <v>44</v>
      </c>
    </row>
    <row r="45" spans="1:24" ht="13.5">
      <c r="A45" s="31"/>
      <c r="B45" s="75"/>
      <c r="C45" s="83" t="s">
        <v>131</v>
      </c>
      <c r="D45" s="73">
        <v>21</v>
      </c>
      <c r="E45" s="73">
        <v>21</v>
      </c>
      <c r="F45" s="73" t="s">
        <v>44</v>
      </c>
      <c r="G45" s="73">
        <v>9</v>
      </c>
      <c r="H45" s="73">
        <v>12</v>
      </c>
      <c r="I45" s="73" t="s">
        <v>44</v>
      </c>
      <c r="J45" s="73" t="s">
        <v>44</v>
      </c>
      <c r="K45" s="73" t="s">
        <v>44</v>
      </c>
      <c r="L45" s="73" t="s">
        <v>44</v>
      </c>
      <c r="M45" s="73" t="s">
        <v>44</v>
      </c>
      <c r="N45" s="73" t="s">
        <v>44</v>
      </c>
      <c r="O45" s="72">
        <v>7</v>
      </c>
      <c r="P45" s="72">
        <v>6</v>
      </c>
      <c r="Q45" s="73" t="s">
        <v>44</v>
      </c>
      <c r="R45" s="72">
        <v>4</v>
      </c>
      <c r="S45" s="73" t="s">
        <v>44</v>
      </c>
      <c r="T45" s="72">
        <v>2</v>
      </c>
      <c r="U45" s="73" t="s">
        <v>44</v>
      </c>
      <c r="V45" s="73" t="s">
        <v>44</v>
      </c>
      <c r="W45" s="73" t="s">
        <v>44</v>
      </c>
      <c r="X45" s="84">
        <v>1</v>
      </c>
    </row>
    <row r="46" spans="1:24" ht="13.5">
      <c r="A46" s="31"/>
      <c r="B46" s="75"/>
      <c r="C46" s="83" t="s">
        <v>132</v>
      </c>
      <c r="D46" s="73">
        <v>11</v>
      </c>
      <c r="E46" s="73">
        <v>10</v>
      </c>
      <c r="F46" s="73" t="s">
        <v>44</v>
      </c>
      <c r="G46" s="73">
        <v>4</v>
      </c>
      <c r="H46" s="73">
        <v>4</v>
      </c>
      <c r="I46" s="73">
        <v>2</v>
      </c>
      <c r="J46" s="73" t="s">
        <v>44</v>
      </c>
      <c r="K46" s="73">
        <v>1</v>
      </c>
      <c r="L46" s="73" t="s">
        <v>44</v>
      </c>
      <c r="M46" s="73" t="s">
        <v>44</v>
      </c>
      <c r="N46" s="73" t="s">
        <v>44</v>
      </c>
      <c r="O46" s="72">
        <v>7</v>
      </c>
      <c r="P46" s="72">
        <v>7</v>
      </c>
      <c r="Q46" s="73" t="s">
        <v>44</v>
      </c>
      <c r="R46" s="72">
        <v>5</v>
      </c>
      <c r="S46" s="73" t="s">
        <v>44</v>
      </c>
      <c r="T46" s="72">
        <v>2</v>
      </c>
      <c r="U46" s="73" t="s">
        <v>44</v>
      </c>
      <c r="V46" s="73" t="s">
        <v>44</v>
      </c>
      <c r="W46" s="73" t="s">
        <v>44</v>
      </c>
      <c r="X46" s="84" t="s">
        <v>44</v>
      </c>
    </row>
    <row r="47" spans="1:24" ht="13.5">
      <c r="A47" s="31"/>
      <c r="B47" s="79"/>
      <c r="C47" s="80"/>
      <c r="D47" s="72"/>
      <c r="E47" s="72"/>
      <c r="F47" s="72"/>
      <c r="G47" s="72"/>
      <c r="H47" s="72"/>
      <c r="I47" s="72"/>
      <c r="J47" s="73"/>
      <c r="K47" s="72"/>
      <c r="L47" s="72"/>
      <c r="M47" s="72"/>
      <c r="N47" s="72"/>
      <c r="O47" s="72"/>
      <c r="P47" s="72"/>
      <c r="Q47" s="72"/>
      <c r="R47" s="72"/>
      <c r="S47" s="72"/>
      <c r="T47" s="72"/>
      <c r="U47" s="72"/>
      <c r="V47" s="72"/>
      <c r="W47" s="72"/>
      <c r="X47" s="74"/>
    </row>
    <row r="48" spans="1:24" ht="13.5">
      <c r="A48" s="31"/>
      <c r="B48" s="81" t="s">
        <v>133</v>
      </c>
      <c r="C48" s="82"/>
      <c r="D48" s="77">
        <v>85</v>
      </c>
      <c r="E48" s="77">
        <v>81</v>
      </c>
      <c r="F48" s="77">
        <v>0</v>
      </c>
      <c r="G48" s="77">
        <v>26</v>
      </c>
      <c r="H48" s="77">
        <v>46</v>
      </c>
      <c r="I48" s="77">
        <v>9</v>
      </c>
      <c r="J48" s="86" t="s">
        <v>44</v>
      </c>
      <c r="K48" s="77">
        <v>1</v>
      </c>
      <c r="L48" s="77">
        <v>1</v>
      </c>
      <c r="M48" s="77">
        <v>0</v>
      </c>
      <c r="N48" s="77">
        <v>2</v>
      </c>
      <c r="O48" s="77">
        <v>29</v>
      </c>
      <c r="P48" s="77">
        <v>29</v>
      </c>
      <c r="Q48" s="77">
        <v>0</v>
      </c>
      <c r="R48" s="77">
        <v>20</v>
      </c>
      <c r="S48" s="77">
        <v>2</v>
      </c>
      <c r="T48" s="77">
        <v>7</v>
      </c>
      <c r="U48" s="77">
        <v>0</v>
      </c>
      <c r="V48" s="77">
        <v>0</v>
      </c>
      <c r="W48" s="77">
        <v>0</v>
      </c>
      <c r="X48" s="78">
        <v>0</v>
      </c>
    </row>
    <row r="49" spans="1:24" ht="13.5">
      <c r="A49" s="31"/>
      <c r="B49" s="75"/>
      <c r="C49" s="83" t="s">
        <v>134</v>
      </c>
      <c r="D49" s="72">
        <v>61</v>
      </c>
      <c r="E49" s="73">
        <v>58</v>
      </c>
      <c r="F49" s="73" t="s">
        <v>44</v>
      </c>
      <c r="G49" s="73">
        <v>18</v>
      </c>
      <c r="H49" s="73">
        <v>36</v>
      </c>
      <c r="I49" s="73">
        <v>4</v>
      </c>
      <c r="J49" s="73" t="s">
        <v>44</v>
      </c>
      <c r="K49" s="73">
        <v>1</v>
      </c>
      <c r="L49" s="73">
        <v>1</v>
      </c>
      <c r="M49" s="73" t="s">
        <v>44</v>
      </c>
      <c r="N49" s="73">
        <v>1</v>
      </c>
      <c r="O49" s="72">
        <v>18</v>
      </c>
      <c r="P49" s="72">
        <v>18</v>
      </c>
      <c r="Q49" s="73" t="s">
        <v>44</v>
      </c>
      <c r="R49" s="72">
        <v>11</v>
      </c>
      <c r="S49" s="72">
        <v>2</v>
      </c>
      <c r="T49" s="72">
        <v>5</v>
      </c>
      <c r="U49" s="73" t="s">
        <v>44</v>
      </c>
      <c r="V49" s="73" t="s">
        <v>44</v>
      </c>
      <c r="W49" s="73" t="s">
        <v>44</v>
      </c>
      <c r="X49" s="84" t="s">
        <v>44</v>
      </c>
    </row>
    <row r="50" spans="1:24" ht="13.5">
      <c r="A50" s="31"/>
      <c r="B50" s="75"/>
      <c r="C50" s="83" t="s">
        <v>135</v>
      </c>
      <c r="D50" s="72">
        <v>9</v>
      </c>
      <c r="E50" s="73">
        <v>9</v>
      </c>
      <c r="F50" s="73" t="s">
        <v>44</v>
      </c>
      <c r="G50" s="73">
        <v>2</v>
      </c>
      <c r="H50" s="73">
        <v>5</v>
      </c>
      <c r="I50" s="73">
        <v>2</v>
      </c>
      <c r="J50" s="73" t="s">
        <v>44</v>
      </c>
      <c r="K50" s="73" t="s">
        <v>44</v>
      </c>
      <c r="L50" s="73" t="s">
        <v>44</v>
      </c>
      <c r="M50" s="73" t="s">
        <v>44</v>
      </c>
      <c r="N50" s="73" t="s">
        <v>44</v>
      </c>
      <c r="O50" s="72">
        <v>4</v>
      </c>
      <c r="P50" s="72">
        <v>4</v>
      </c>
      <c r="Q50" s="73" t="s">
        <v>44</v>
      </c>
      <c r="R50" s="72">
        <v>3</v>
      </c>
      <c r="S50" s="73" t="s">
        <v>44</v>
      </c>
      <c r="T50" s="72">
        <v>1</v>
      </c>
      <c r="U50" s="73" t="s">
        <v>44</v>
      </c>
      <c r="V50" s="73" t="s">
        <v>44</v>
      </c>
      <c r="W50" s="73" t="s">
        <v>44</v>
      </c>
      <c r="X50" s="84" t="s">
        <v>44</v>
      </c>
    </row>
    <row r="51" spans="1:24" ht="13.5">
      <c r="A51" s="31"/>
      <c r="B51" s="75"/>
      <c r="C51" s="83" t="s">
        <v>136</v>
      </c>
      <c r="D51" s="72">
        <v>11</v>
      </c>
      <c r="E51" s="73">
        <v>10</v>
      </c>
      <c r="F51" s="73" t="s">
        <v>44</v>
      </c>
      <c r="G51" s="73">
        <v>4</v>
      </c>
      <c r="H51" s="73">
        <v>5</v>
      </c>
      <c r="I51" s="73">
        <v>1</v>
      </c>
      <c r="J51" s="73" t="s">
        <v>44</v>
      </c>
      <c r="K51" s="73" t="s">
        <v>44</v>
      </c>
      <c r="L51" s="73" t="s">
        <v>44</v>
      </c>
      <c r="M51" s="73" t="s">
        <v>44</v>
      </c>
      <c r="N51" s="73">
        <v>1</v>
      </c>
      <c r="O51" s="72">
        <v>5</v>
      </c>
      <c r="P51" s="72">
        <v>5</v>
      </c>
      <c r="Q51" s="73" t="s">
        <v>44</v>
      </c>
      <c r="R51" s="72">
        <v>4</v>
      </c>
      <c r="S51" s="73" t="s">
        <v>44</v>
      </c>
      <c r="T51" s="73">
        <v>1</v>
      </c>
      <c r="U51" s="73" t="s">
        <v>44</v>
      </c>
      <c r="V51" s="73" t="s">
        <v>44</v>
      </c>
      <c r="W51" s="73" t="s">
        <v>44</v>
      </c>
      <c r="X51" s="84" t="s">
        <v>44</v>
      </c>
    </row>
    <row r="52" spans="1:24" ht="13.5">
      <c r="A52" s="31"/>
      <c r="B52" s="75"/>
      <c r="C52" s="83" t="s">
        <v>137</v>
      </c>
      <c r="D52" s="72">
        <v>4</v>
      </c>
      <c r="E52" s="73">
        <v>4</v>
      </c>
      <c r="F52" s="73" t="s">
        <v>44</v>
      </c>
      <c r="G52" s="73">
        <v>2</v>
      </c>
      <c r="H52" s="73" t="s">
        <v>44</v>
      </c>
      <c r="I52" s="73">
        <v>2</v>
      </c>
      <c r="J52" s="73" t="s">
        <v>44</v>
      </c>
      <c r="K52" s="73" t="s">
        <v>44</v>
      </c>
      <c r="L52" s="73" t="s">
        <v>44</v>
      </c>
      <c r="M52" s="73" t="s">
        <v>44</v>
      </c>
      <c r="N52" s="73" t="s">
        <v>44</v>
      </c>
      <c r="O52" s="72">
        <v>2</v>
      </c>
      <c r="P52" s="72">
        <v>2</v>
      </c>
      <c r="Q52" s="73" t="s">
        <v>44</v>
      </c>
      <c r="R52" s="72">
        <v>2</v>
      </c>
      <c r="S52" s="73" t="s">
        <v>44</v>
      </c>
      <c r="T52" s="73" t="s">
        <v>44</v>
      </c>
      <c r="U52" s="73" t="s">
        <v>44</v>
      </c>
      <c r="V52" s="73" t="s">
        <v>44</v>
      </c>
      <c r="W52" s="73" t="s">
        <v>44</v>
      </c>
      <c r="X52" s="84" t="s">
        <v>44</v>
      </c>
    </row>
    <row r="53" spans="1:24" ht="13.5">
      <c r="A53" s="31"/>
      <c r="B53" s="79"/>
      <c r="C53" s="80"/>
      <c r="D53" s="72"/>
      <c r="E53" s="72"/>
      <c r="F53" s="72"/>
      <c r="G53" s="72"/>
      <c r="H53" s="72"/>
      <c r="I53" s="72"/>
      <c r="J53" s="73"/>
      <c r="K53" s="72"/>
      <c r="L53" s="72"/>
      <c r="M53" s="72"/>
      <c r="N53" s="72"/>
      <c r="O53" s="72"/>
      <c r="P53" s="72"/>
      <c r="Q53" s="72"/>
      <c r="R53" s="72"/>
      <c r="S53" s="72"/>
      <c r="T53" s="72"/>
      <c r="U53" s="72"/>
      <c r="V53" s="72"/>
      <c r="W53" s="72"/>
      <c r="X53" s="74"/>
    </row>
    <row r="54" spans="1:24" ht="13.5">
      <c r="A54" s="31"/>
      <c r="B54" s="81" t="s">
        <v>138</v>
      </c>
      <c r="C54" s="82"/>
      <c r="D54" s="77">
        <v>227</v>
      </c>
      <c r="E54" s="77">
        <v>221</v>
      </c>
      <c r="F54" s="77">
        <v>4</v>
      </c>
      <c r="G54" s="77">
        <v>93</v>
      </c>
      <c r="H54" s="77">
        <v>107</v>
      </c>
      <c r="I54" s="77">
        <v>17</v>
      </c>
      <c r="J54" s="86" t="s">
        <v>44</v>
      </c>
      <c r="K54" s="77">
        <v>0</v>
      </c>
      <c r="L54" s="77">
        <v>5</v>
      </c>
      <c r="M54" s="77">
        <v>0</v>
      </c>
      <c r="N54" s="77">
        <v>1</v>
      </c>
      <c r="O54" s="77">
        <v>63</v>
      </c>
      <c r="P54" s="77">
        <v>59</v>
      </c>
      <c r="Q54" s="77">
        <v>0</v>
      </c>
      <c r="R54" s="77">
        <v>44</v>
      </c>
      <c r="S54" s="77">
        <v>0</v>
      </c>
      <c r="T54" s="77">
        <v>15</v>
      </c>
      <c r="U54" s="77">
        <v>0</v>
      </c>
      <c r="V54" s="77">
        <v>0</v>
      </c>
      <c r="W54" s="77">
        <v>2</v>
      </c>
      <c r="X54" s="78">
        <v>2</v>
      </c>
    </row>
    <row r="55" spans="1:24" ht="13.5">
      <c r="A55" s="31"/>
      <c r="B55" s="75"/>
      <c r="C55" s="83" t="s">
        <v>139</v>
      </c>
      <c r="D55" s="73">
        <v>200</v>
      </c>
      <c r="E55" s="73">
        <v>194</v>
      </c>
      <c r="F55" s="73">
        <v>4</v>
      </c>
      <c r="G55" s="73">
        <v>70</v>
      </c>
      <c r="H55" s="73">
        <v>107</v>
      </c>
      <c r="I55" s="73">
        <v>13</v>
      </c>
      <c r="J55" s="73" t="s">
        <v>44</v>
      </c>
      <c r="K55" s="73" t="s">
        <v>44</v>
      </c>
      <c r="L55" s="73">
        <v>5</v>
      </c>
      <c r="M55" s="73" t="s">
        <v>44</v>
      </c>
      <c r="N55" s="73">
        <v>1</v>
      </c>
      <c r="O55" s="73">
        <v>47</v>
      </c>
      <c r="P55" s="73">
        <v>45</v>
      </c>
      <c r="Q55" s="73" t="s">
        <v>44</v>
      </c>
      <c r="R55" s="73">
        <v>33</v>
      </c>
      <c r="S55" s="73" t="s">
        <v>44</v>
      </c>
      <c r="T55" s="73">
        <v>12</v>
      </c>
      <c r="U55" s="73" t="s">
        <v>44</v>
      </c>
      <c r="V55" s="73" t="s">
        <v>44</v>
      </c>
      <c r="W55" s="73">
        <v>1</v>
      </c>
      <c r="X55" s="84">
        <v>1</v>
      </c>
    </row>
    <row r="56" spans="1:24" ht="13.5">
      <c r="A56" s="31"/>
      <c r="B56" s="75"/>
      <c r="C56" s="83" t="s">
        <v>140</v>
      </c>
      <c r="D56" s="73">
        <v>4</v>
      </c>
      <c r="E56" s="73">
        <v>4</v>
      </c>
      <c r="F56" s="73" t="s">
        <v>44</v>
      </c>
      <c r="G56" s="73">
        <v>4</v>
      </c>
      <c r="H56" s="73" t="s">
        <v>44</v>
      </c>
      <c r="I56" s="73" t="s">
        <v>44</v>
      </c>
      <c r="J56" s="73" t="s">
        <v>44</v>
      </c>
      <c r="K56" s="73" t="s">
        <v>44</v>
      </c>
      <c r="L56" s="73" t="s">
        <v>44</v>
      </c>
      <c r="M56" s="73" t="s">
        <v>44</v>
      </c>
      <c r="N56" s="73" t="s">
        <v>44</v>
      </c>
      <c r="O56" s="73">
        <v>4</v>
      </c>
      <c r="P56" s="73">
        <v>3</v>
      </c>
      <c r="Q56" s="73" t="s">
        <v>44</v>
      </c>
      <c r="R56" s="73">
        <v>3</v>
      </c>
      <c r="S56" s="73" t="s">
        <v>44</v>
      </c>
      <c r="T56" s="73" t="s">
        <v>44</v>
      </c>
      <c r="U56" s="73" t="s">
        <v>44</v>
      </c>
      <c r="V56" s="73" t="s">
        <v>44</v>
      </c>
      <c r="W56" s="73">
        <v>1</v>
      </c>
      <c r="X56" s="84" t="s">
        <v>44</v>
      </c>
    </row>
    <row r="57" spans="1:24" ht="13.5">
      <c r="A57" s="31"/>
      <c r="B57" s="75"/>
      <c r="C57" s="83" t="s">
        <v>141</v>
      </c>
      <c r="D57" s="73">
        <v>3</v>
      </c>
      <c r="E57" s="73">
        <v>3</v>
      </c>
      <c r="F57" s="73" t="s">
        <v>44</v>
      </c>
      <c r="G57" s="73">
        <v>3</v>
      </c>
      <c r="H57" s="73" t="s">
        <v>44</v>
      </c>
      <c r="I57" s="73" t="s">
        <v>44</v>
      </c>
      <c r="J57" s="73" t="s">
        <v>44</v>
      </c>
      <c r="K57" s="73" t="s">
        <v>44</v>
      </c>
      <c r="L57" s="73" t="s">
        <v>44</v>
      </c>
      <c r="M57" s="73" t="s">
        <v>44</v>
      </c>
      <c r="N57" s="73" t="s">
        <v>44</v>
      </c>
      <c r="O57" s="73">
        <v>5</v>
      </c>
      <c r="P57" s="73">
        <v>5</v>
      </c>
      <c r="Q57" s="73" t="s">
        <v>44</v>
      </c>
      <c r="R57" s="73">
        <v>2</v>
      </c>
      <c r="S57" s="73" t="s">
        <v>44</v>
      </c>
      <c r="T57" s="73">
        <v>3</v>
      </c>
      <c r="U57" s="73" t="s">
        <v>44</v>
      </c>
      <c r="V57" s="73" t="s">
        <v>44</v>
      </c>
      <c r="W57" s="73" t="s">
        <v>44</v>
      </c>
      <c r="X57" s="84" t="s">
        <v>44</v>
      </c>
    </row>
    <row r="58" spans="1:24" ht="13.5">
      <c r="A58" s="31"/>
      <c r="B58" s="75"/>
      <c r="C58" s="83" t="s">
        <v>142</v>
      </c>
      <c r="D58" s="73">
        <v>6</v>
      </c>
      <c r="E58" s="73">
        <v>6</v>
      </c>
      <c r="F58" s="73" t="s">
        <v>44</v>
      </c>
      <c r="G58" s="73">
        <v>5</v>
      </c>
      <c r="H58" s="73" t="s">
        <v>44</v>
      </c>
      <c r="I58" s="73">
        <v>1</v>
      </c>
      <c r="J58" s="73" t="s">
        <v>44</v>
      </c>
      <c r="K58" s="73" t="s">
        <v>44</v>
      </c>
      <c r="L58" s="73" t="s">
        <v>44</v>
      </c>
      <c r="M58" s="73" t="s">
        <v>44</v>
      </c>
      <c r="N58" s="73" t="s">
        <v>44</v>
      </c>
      <c r="O58" s="73">
        <v>2</v>
      </c>
      <c r="P58" s="73">
        <v>2</v>
      </c>
      <c r="Q58" s="73" t="s">
        <v>44</v>
      </c>
      <c r="R58" s="73">
        <v>2</v>
      </c>
      <c r="S58" s="73" t="s">
        <v>44</v>
      </c>
      <c r="T58" s="73" t="s">
        <v>44</v>
      </c>
      <c r="U58" s="73" t="s">
        <v>44</v>
      </c>
      <c r="V58" s="73" t="s">
        <v>44</v>
      </c>
      <c r="W58" s="73" t="s">
        <v>44</v>
      </c>
      <c r="X58" s="84" t="s">
        <v>44</v>
      </c>
    </row>
    <row r="59" spans="1:24" ht="13.5">
      <c r="A59" s="31"/>
      <c r="B59" s="75"/>
      <c r="C59" s="83" t="s">
        <v>143</v>
      </c>
      <c r="D59" s="73">
        <v>2</v>
      </c>
      <c r="E59" s="73">
        <v>2</v>
      </c>
      <c r="F59" s="73" t="s">
        <v>44</v>
      </c>
      <c r="G59" s="73">
        <v>2</v>
      </c>
      <c r="H59" s="73" t="s">
        <v>44</v>
      </c>
      <c r="I59" s="73" t="s">
        <v>44</v>
      </c>
      <c r="J59" s="73" t="s">
        <v>44</v>
      </c>
      <c r="K59" s="73" t="s">
        <v>44</v>
      </c>
      <c r="L59" s="73" t="s">
        <v>44</v>
      </c>
      <c r="M59" s="73" t="s">
        <v>44</v>
      </c>
      <c r="N59" s="73" t="s">
        <v>44</v>
      </c>
      <c r="O59" s="73">
        <v>1</v>
      </c>
      <c r="P59" s="73">
        <v>1</v>
      </c>
      <c r="Q59" s="73" t="s">
        <v>44</v>
      </c>
      <c r="R59" s="73">
        <v>1</v>
      </c>
      <c r="S59" s="73" t="s">
        <v>44</v>
      </c>
      <c r="T59" s="73" t="s">
        <v>44</v>
      </c>
      <c r="U59" s="73" t="s">
        <v>44</v>
      </c>
      <c r="V59" s="73" t="s">
        <v>44</v>
      </c>
      <c r="W59" s="73" t="s">
        <v>44</v>
      </c>
      <c r="X59" s="84" t="s">
        <v>44</v>
      </c>
    </row>
    <row r="60" spans="1:24" ht="13.5">
      <c r="A60" s="31"/>
      <c r="B60" s="75"/>
      <c r="C60" s="83" t="s">
        <v>144</v>
      </c>
      <c r="D60" s="73">
        <v>2</v>
      </c>
      <c r="E60" s="73">
        <v>2</v>
      </c>
      <c r="F60" s="73" t="s">
        <v>44</v>
      </c>
      <c r="G60" s="73">
        <v>2</v>
      </c>
      <c r="H60" s="73" t="s">
        <v>44</v>
      </c>
      <c r="I60" s="73" t="s">
        <v>44</v>
      </c>
      <c r="J60" s="73" t="s">
        <v>44</v>
      </c>
      <c r="K60" s="73" t="s">
        <v>44</v>
      </c>
      <c r="L60" s="73" t="s">
        <v>44</v>
      </c>
      <c r="M60" s="73" t="s">
        <v>44</v>
      </c>
      <c r="N60" s="73" t="s">
        <v>44</v>
      </c>
      <c r="O60" s="73">
        <v>1</v>
      </c>
      <c r="P60" s="73">
        <v>1</v>
      </c>
      <c r="Q60" s="73" t="s">
        <v>44</v>
      </c>
      <c r="R60" s="73">
        <v>1</v>
      </c>
      <c r="S60" s="73" t="s">
        <v>44</v>
      </c>
      <c r="T60" s="73" t="s">
        <v>44</v>
      </c>
      <c r="U60" s="73" t="s">
        <v>44</v>
      </c>
      <c r="V60" s="73" t="s">
        <v>44</v>
      </c>
      <c r="W60" s="73" t="s">
        <v>44</v>
      </c>
      <c r="X60" s="84" t="s">
        <v>44</v>
      </c>
    </row>
    <row r="61" spans="1:24" ht="13.5">
      <c r="A61" s="31"/>
      <c r="B61" s="75"/>
      <c r="C61" s="83" t="s">
        <v>145</v>
      </c>
      <c r="D61" s="73">
        <v>10</v>
      </c>
      <c r="E61" s="73">
        <v>10</v>
      </c>
      <c r="F61" s="73" t="s">
        <v>44</v>
      </c>
      <c r="G61" s="73">
        <v>7</v>
      </c>
      <c r="H61" s="73" t="s">
        <v>44</v>
      </c>
      <c r="I61" s="73">
        <v>3</v>
      </c>
      <c r="J61" s="73" t="s">
        <v>44</v>
      </c>
      <c r="K61" s="73" t="s">
        <v>44</v>
      </c>
      <c r="L61" s="73" t="s">
        <v>44</v>
      </c>
      <c r="M61" s="73" t="s">
        <v>44</v>
      </c>
      <c r="N61" s="73" t="s">
        <v>44</v>
      </c>
      <c r="O61" s="73">
        <v>3</v>
      </c>
      <c r="P61" s="73">
        <v>2</v>
      </c>
      <c r="Q61" s="73" t="s">
        <v>44</v>
      </c>
      <c r="R61" s="73">
        <v>2</v>
      </c>
      <c r="S61" s="73" t="s">
        <v>44</v>
      </c>
      <c r="T61" s="73" t="s">
        <v>44</v>
      </c>
      <c r="U61" s="73" t="s">
        <v>44</v>
      </c>
      <c r="V61" s="73" t="s">
        <v>44</v>
      </c>
      <c r="W61" s="73" t="s">
        <v>44</v>
      </c>
      <c r="X61" s="84">
        <v>1</v>
      </c>
    </row>
    <row r="62" spans="1:24" ht="13.5">
      <c r="A62" s="31"/>
      <c r="B62" s="79"/>
      <c r="C62" s="80"/>
      <c r="D62" s="72"/>
      <c r="E62" s="72"/>
      <c r="F62" s="72"/>
      <c r="G62" s="72"/>
      <c r="H62" s="72"/>
      <c r="I62" s="72"/>
      <c r="J62" s="73"/>
      <c r="K62" s="72"/>
      <c r="L62" s="72"/>
      <c r="M62" s="72"/>
      <c r="N62" s="72"/>
      <c r="O62" s="72"/>
      <c r="P62" s="72"/>
      <c r="Q62" s="72"/>
      <c r="R62" s="72"/>
      <c r="S62" s="72"/>
      <c r="T62" s="72"/>
      <c r="U62" s="72"/>
      <c r="V62" s="72"/>
      <c r="W62" s="72"/>
      <c r="X62" s="74"/>
    </row>
    <row r="63" spans="1:24" ht="13.5">
      <c r="A63" s="31"/>
      <c r="B63" s="81" t="s">
        <v>146</v>
      </c>
      <c r="C63" s="82"/>
      <c r="D63" s="77">
        <v>245</v>
      </c>
      <c r="E63" s="77">
        <v>241</v>
      </c>
      <c r="F63" s="77">
        <v>4</v>
      </c>
      <c r="G63" s="77">
        <v>89</v>
      </c>
      <c r="H63" s="77">
        <v>136</v>
      </c>
      <c r="I63" s="77">
        <v>12</v>
      </c>
      <c r="J63" s="86" t="s">
        <v>44</v>
      </c>
      <c r="K63" s="77">
        <v>1</v>
      </c>
      <c r="L63" s="77">
        <v>1</v>
      </c>
      <c r="M63" s="77">
        <v>0</v>
      </c>
      <c r="N63" s="77">
        <v>2</v>
      </c>
      <c r="O63" s="77">
        <v>80</v>
      </c>
      <c r="P63" s="77">
        <v>77</v>
      </c>
      <c r="Q63" s="77">
        <v>0</v>
      </c>
      <c r="R63" s="77">
        <v>57</v>
      </c>
      <c r="S63" s="77">
        <v>1</v>
      </c>
      <c r="T63" s="77">
        <v>19</v>
      </c>
      <c r="U63" s="77">
        <v>0</v>
      </c>
      <c r="V63" s="77">
        <v>0</v>
      </c>
      <c r="W63" s="77">
        <v>1</v>
      </c>
      <c r="X63" s="78">
        <v>2</v>
      </c>
    </row>
    <row r="64" spans="1:24" ht="13.5">
      <c r="A64" s="31"/>
      <c r="B64" s="75"/>
      <c r="C64" s="83" t="s">
        <v>147</v>
      </c>
      <c r="D64" s="73">
        <v>200</v>
      </c>
      <c r="E64" s="73">
        <v>196</v>
      </c>
      <c r="F64" s="73">
        <v>2</v>
      </c>
      <c r="G64" s="73">
        <v>74</v>
      </c>
      <c r="H64" s="73">
        <v>111</v>
      </c>
      <c r="I64" s="73">
        <v>9</v>
      </c>
      <c r="J64" s="73" t="s">
        <v>44</v>
      </c>
      <c r="K64" s="73">
        <v>1</v>
      </c>
      <c r="L64" s="73">
        <v>1</v>
      </c>
      <c r="M64" s="73" t="s">
        <v>44</v>
      </c>
      <c r="N64" s="73">
        <v>2</v>
      </c>
      <c r="O64" s="72">
        <v>56</v>
      </c>
      <c r="P64" s="72">
        <v>54</v>
      </c>
      <c r="Q64" s="73" t="s">
        <v>44</v>
      </c>
      <c r="R64" s="72">
        <v>38</v>
      </c>
      <c r="S64" s="73">
        <v>1</v>
      </c>
      <c r="T64" s="72">
        <v>15</v>
      </c>
      <c r="U64" s="73" t="s">
        <v>44</v>
      </c>
      <c r="V64" s="73" t="s">
        <v>44</v>
      </c>
      <c r="W64" s="72">
        <v>1</v>
      </c>
      <c r="X64" s="74">
        <v>1</v>
      </c>
    </row>
    <row r="65" spans="1:24" ht="13.5">
      <c r="A65" s="31"/>
      <c r="B65" s="75"/>
      <c r="C65" s="83" t="s">
        <v>148</v>
      </c>
      <c r="D65" s="73">
        <v>2</v>
      </c>
      <c r="E65" s="73">
        <v>2</v>
      </c>
      <c r="F65" s="73" t="s">
        <v>44</v>
      </c>
      <c r="G65" s="73">
        <v>2</v>
      </c>
      <c r="H65" s="73" t="s">
        <v>44</v>
      </c>
      <c r="I65" s="73" t="s">
        <v>44</v>
      </c>
      <c r="J65" s="73" t="s">
        <v>44</v>
      </c>
      <c r="K65" s="73" t="s">
        <v>44</v>
      </c>
      <c r="L65" s="73" t="s">
        <v>44</v>
      </c>
      <c r="M65" s="73" t="s">
        <v>44</v>
      </c>
      <c r="N65" s="73" t="s">
        <v>44</v>
      </c>
      <c r="O65" s="72">
        <v>2</v>
      </c>
      <c r="P65" s="72">
        <v>2</v>
      </c>
      <c r="Q65" s="73" t="s">
        <v>44</v>
      </c>
      <c r="R65" s="72">
        <v>2</v>
      </c>
      <c r="S65" s="73" t="s">
        <v>44</v>
      </c>
      <c r="T65" s="73" t="s">
        <v>44</v>
      </c>
      <c r="U65" s="73" t="s">
        <v>44</v>
      </c>
      <c r="V65" s="73" t="s">
        <v>44</v>
      </c>
      <c r="W65" s="73" t="s">
        <v>44</v>
      </c>
      <c r="X65" s="84" t="s">
        <v>44</v>
      </c>
    </row>
    <row r="66" spans="1:24" ht="13.5">
      <c r="A66" s="31"/>
      <c r="B66" s="75"/>
      <c r="C66" s="83" t="s">
        <v>149</v>
      </c>
      <c r="D66" s="73">
        <v>23</v>
      </c>
      <c r="E66" s="73">
        <v>23</v>
      </c>
      <c r="F66" s="73">
        <v>1</v>
      </c>
      <c r="G66" s="73">
        <v>6</v>
      </c>
      <c r="H66" s="73">
        <v>14</v>
      </c>
      <c r="I66" s="73">
        <v>2</v>
      </c>
      <c r="J66" s="73" t="s">
        <v>44</v>
      </c>
      <c r="K66" s="73" t="s">
        <v>44</v>
      </c>
      <c r="L66" s="73" t="s">
        <v>44</v>
      </c>
      <c r="M66" s="73" t="s">
        <v>44</v>
      </c>
      <c r="N66" s="73" t="s">
        <v>44</v>
      </c>
      <c r="O66" s="72">
        <v>6</v>
      </c>
      <c r="P66" s="72">
        <v>6</v>
      </c>
      <c r="Q66" s="73" t="s">
        <v>44</v>
      </c>
      <c r="R66" s="72">
        <v>5</v>
      </c>
      <c r="S66" s="73" t="s">
        <v>44</v>
      </c>
      <c r="T66" s="72">
        <v>1</v>
      </c>
      <c r="U66" s="73" t="s">
        <v>44</v>
      </c>
      <c r="V66" s="73" t="s">
        <v>44</v>
      </c>
      <c r="W66" s="73" t="s">
        <v>44</v>
      </c>
      <c r="X66" s="84" t="s">
        <v>44</v>
      </c>
    </row>
    <row r="67" spans="1:24" ht="13.5">
      <c r="A67" s="31"/>
      <c r="B67" s="75"/>
      <c r="C67" s="83" t="s">
        <v>150</v>
      </c>
      <c r="D67" s="73">
        <v>13</v>
      </c>
      <c r="E67" s="73">
        <v>13</v>
      </c>
      <c r="F67" s="73">
        <v>1</v>
      </c>
      <c r="G67" s="73">
        <v>6</v>
      </c>
      <c r="H67" s="73">
        <v>6</v>
      </c>
      <c r="I67" s="73" t="s">
        <v>44</v>
      </c>
      <c r="J67" s="73" t="s">
        <v>44</v>
      </c>
      <c r="K67" s="73" t="s">
        <v>44</v>
      </c>
      <c r="L67" s="73" t="s">
        <v>44</v>
      </c>
      <c r="M67" s="73" t="s">
        <v>44</v>
      </c>
      <c r="N67" s="73" t="s">
        <v>44</v>
      </c>
      <c r="O67" s="72">
        <v>8</v>
      </c>
      <c r="P67" s="72">
        <v>7</v>
      </c>
      <c r="Q67" s="73" t="s">
        <v>44</v>
      </c>
      <c r="R67" s="72">
        <v>6</v>
      </c>
      <c r="S67" s="73" t="s">
        <v>44</v>
      </c>
      <c r="T67" s="72">
        <v>1</v>
      </c>
      <c r="U67" s="73" t="s">
        <v>44</v>
      </c>
      <c r="V67" s="73" t="s">
        <v>44</v>
      </c>
      <c r="W67" s="73" t="s">
        <v>44</v>
      </c>
      <c r="X67" s="74">
        <v>1</v>
      </c>
    </row>
    <row r="68" spans="1:24" ht="13.5">
      <c r="A68" s="31"/>
      <c r="B68" s="75"/>
      <c r="C68" s="83" t="s">
        <v>151</v>
      </c>
      <c r="D68" s="73">
        <v>5</v>
      </c>
      <c r="E68" s="73">
        <v>5</v>
      </c>
      <c r="F68" s="73" t="s">
        <v>44</v>
      </c>
      <c r="G68" s="73" t="s">
        <v>44</v>
      </c>
      <c r="H68" s="73">
        <v>5</v>
      </c>
      <c r="I68" s="73" t="s">
        <v>44</v>
      </c>
      <c r="J68" s="73" t="s">
        <v>44</v>
      </c>
      <c r="K68" s="73" t="s">
        <v>44</v>
      </c>
      <c r="L68" s="73" t="s">
        <v>44</v>
      </c>
      <c r="M68" s="73" t="s">
        <v>44</v>
      </c>
      <c r="N68" s="73" t="s">
        <v>44</v>
      </c>
      <c r="O68" s="72">
        <v>2</v>
      </c>
      <c r="P68" s="72">
        <v>2</v>
      </c>
      <c r="Q68" s="73" t="s">
        <v>44</v>
      </c>
      <c r="R68" s="72">
        <v>1</v>
      </c>
      <c r="S68" s="73" t="s">
        <v>44</v>
      </c>
      <c r="T68" s="72">
        <v>1</v>
      </c>
      <c r="U68" s="73" t="s">
        <v>44</v>
      </c>
      <c r="V68" s="73" t="s">
        <v>44</v>
      </c>
      <c r="W68" s="73" t="s">
        <v>44</v>
      </c>
      <c r="X68" s="84" t="s">
        <v>44</v>
      </c>
    </row>
    <row r="69" spans="1:24" ht="13.5">
      <c r="A69" s="31"/>
      <c r="B69" s="75"/>
      <c r="C69" s="83" t="s">
        <v>152</v>
      </c>
      <c r="D69" s="73">
        <v>1</v>
      </c>
      <c r="E69" s="73">
        <v>1</v>
      </c>
      <c r="F69" s="73" t="s">
        <v>44</v>
      </c>
      <c r="G69" s="73" t="s">
        <v>44</v>
      </c>
      <c r="H69" s="73" t="s">
        <v>44</v>
      </c>
      <c r="I69" s="73">
        <v>1</v>
      </c>
      <c r="J69" s="73" t="s">
        <v>44</v>
      </c>
      <c r="K69" s="73" t="s">
        <v>44</v>
      </c>
      <c r="L69" s="73" t="s">
        <v>44</v>
      </c>
      <c r="M69" s="73" t="s">
        <v>44</v>
      </c>
      <c r="N69" s="73" t="s">
        <v>44</v>
      </c>
      <c r="O69" s="72">
        <v>3</v>
      </c>
      <c r="P69" s="72">
        <v>3</v>
      </c>
      <c r="Q69" s="73" t="s">
        <v>44</v>
      </c>
      <c r="R69" s="72">
        <v>2</v>
      </c>
      <c r="S69" s="73" t="s">
        <v>44</v>
      </c>
      <c r="T69" s="72">
        <v>1</v>
      </c>
      <c r="U69" s="73" t="s">
        <v>44</v>
      </c>
      <c r="V69" s="73" t="s">
        <v>44</v>
      </c>
      <c r="W69" s="73" t="s">
        <v>44</v>
      </c>
      <c r="X69" s="84" t="s">
        <v>44</v>
      </c>
    </row>
    <row r="70" spans="1:24" ht="13.5">
      <c r="A70" s="31"/>
      <c r="B70" s="87"/>
      <c r="C70" s="88" t="s">
        <v>153</v>
      </c>
      <c r="D70" s="89">
        <v>1</v>
      </c>
      <c r="E70" s="89">
        <v>1</v>
      </c>
      <c r="F70" s="89" t="s">
        <v>44</v>
      </c>
      <c r="G70" s="89">
        <v>1</v>
      </c>
      <c r="H70" s="89" t="s">
        <v>44</v>
      </c>
      <c r="I70" s="89" t="s">
        <v>44</v>
      </c>
      <c r="J70" s="89" t="s">
        <v>44</v>
      </c>
      <c r="K70" s="89" t="s">
        <v>44</v>
      </c>
      <c r="L70" s="89" t="s">
        <v>44</v>
      </c>
      <c r="M70" s="89" t="s">
        <v>44</v>
      </c>
      <c r="N70" s="89" t="s">
        <v>44</v>
      </c>
      <c r="O70" s="90">
        <v>3</v>
      </c>
      <c r="P70" s="90">
        <v>3</v>
      </c>
      <c r="Q70" s="89" t="s">
        <v>44</v>
      </c>
      <c r="R70" s="90">
        <v>3</v>
      </c>
      <c r="S70" s="89" t="s">
        <v>44</v>
      </c>
      <c r="T70" s="89" t="s">
        <v>44</v>
      </c>
      <c r="U70" s="89" t="s">
        <v>44</v>
      </c>
      <c r="V70" s="89" t="s">
        <v>44</v>
      </c>
      <c r="W70" s="89" t="s">
        <v>44</v>
      </c>
      <c r="X70" s="91" t="s">
        <v>44</v>
      </c>
    </row>
    <row r="71" spans="1:24" ht="13.5">
      <c r="A71" s="58"/>
      <c r="B71" s="92" t="s">
        <v>154</v>
      </c>
      <c r="C71" s="92"/>
      <c r="D71" s="58"/>
      <c r="E71" s="58"/>
      <c r="F71" s="58"/>
      <c r="G71" s="58"/>
      <c r="H71" s="58"/>
      <c r="I71" s="58"/>
      <c r="J71" s="58"/>
      <c r="K71" s="58"/>
      <c r="L71" s="58"/>
      <c r="M71" s="58"/>
      <c r="N71" s="58"/>
      <c r="O71" s="58"/>
      <c r="P71" s="58"/>
      <c r="Q71" s="58"/>
      <c r="R71" s="58"/>
      <c r="S71" s="58"/>
      <c r="T71" s="58"/>
      <c r="U71" s="58"/>
      <c r="V71" s="58"/>
      <c r="W71" s="58"/>
      <c r="X71" s="58"/>
    </row>
    <row r="72" spans="1:24" ht="13.5">
      <c r="A72" s="58"/>
      <c r="B72" s="92" t="s">
        <v>155</v>
      </c>
      <c r="C72" s="92"/>
      <c r="D72" s="58"/>
      <c r="E72" s="58"/>
      <c r="F72" s="58"/>
      <c r="G72" s="58"/>
      <c r="H72" s="58"/>
      <c r="I72" s="58"/>
      <c r="J72" s="58"/>
      <c r="K72" s="58"/>
      <c r="L72" s="58"/>
      <c r="M72" s="58"/>
      <c r="N72" s="58"/>
      <c r="O72" s="58"/>
      <c r="P72" s="58"/>
      <c r="Q72" s="58"/>
      <c r="R72" s="58"/>
      <c r="S72" s="58"/>
      <c r="T72" s="58"/>
      <c r="U72" s="58"/>
      <c r="V72" s="58"/>
      <c r="W72" s="58"/>
      <c r="X72" s="58"/>
    </row>
  </sheetData>
  <mergeCells count="24">
    <mergeCell ref="I5:I7"/>
    <mergeCell ref="J5:J7"/>
    <mergeCell ref="B3:C7"/>
    <mergeCell ref="D4:D7"/>
    <mergeCell ref="E5:E7"/>
    <mergeCell ref="F5:F7"/>
    <mergeCell ref="X5:X7"/>
    <mergeCell ref="Q5:Q7"/>
    <mergeCell ref="R5:R7"/>
    <mergeCell ref="S5:S7"/>
    <mergeCell ref="T5:T7"/>
    <mergeCell ref="U5:U7"/>
    <mergeCell ref="W5:W7"/>
    <mergeCell ref="V4:V7"/>
    <mergeCell ref="B8:C8"/>
    <mergeCell ref="B10:C10"/>
    <mergeCell ref="O4:O7"/>
    <mergeCell ref="P5:P7"/>
    <mergeCell ref="K4:K7"/>
    <mergeCell ref="L4:L7"/>
    <mergeCell ref="M5:M7"/>
    <mergeCell ref="N5:N7"/>
    <mergeCell ref="G5:G7"/>
    <mergeCell ref="H5:H7"/>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X23"/>
  <sheetViews>
    <sheetView workbookViewId="0" topLeftCell="A1">
      <selection activeCell="A1" sqref="A1"/>
    </sheetView>
  </sheetViews>
  <sheetFormatPr defaultColWidth="9.00390625" defaultRowHeight="13.5"/>
  <cols>
    <col min="1" max="1" width="2.875" style="0" customWidth="1"/>
    <col min="6" max="7" width="4.50390625" style="0" bestFit="1" customWidth="1"/>
  </cols>
  <sheetData>
    <row r="1" spans="1:24" ht="13.5">
      <c r="A1" s="93"/>
      <c r="B1" s="93"/>
      <c r="C1" s="93"/>
      <c r="D1" s="93"/>
      <c r="E1" s="93"/>
      <c r="F1" s="93"/>
      <c r="G1" s="93"/>
      <c r="H1" s="93"/>
      <c r="I1" s="93"/>
      <c r="J1" s="93"/>
      <c r="K1" s="93"/>
      <c r="L1" s="93"/>
      <c r="M1" s="93"/>
      <c r="N1" s="93"/>
      <c r="O1" s="93"/>
      <c r="P1" s="93"/>
      <c r="Q1" s="93"/>
      <c r="R1" s="93"/>
      <c r="S1" s="93"/>
      <c r="T1" s="93"/>
      <c r="U1" s="93"/>
      <c r="V1" s="93"/>
      <c r="W1" s="93"/>
      <c r="X1" s="93"/>
    </row>
    <row r="2" spans="1:24" ht="14.25">
      <c r="A2" s="58"/>
      <c r="B2" s="94" t="s">
        <v>191</v>
      </c>
      <c r="C2" s="58"/>
      <c r="D2" s="58"/>
      <c r="E2" s="58"/>
      <c r="F2" s="58"/>
      <c r="G2" s="58"/>
      <c r="H2" s="58"/>
      <c r="I2" s="58"/>
      <c r="J2" s="58"/>
      <c r="K2" s="58"/>
      <c r="L2" s="58"/>
      <c r="M2" s="58"/>
      <c r="N2" s="58"/>
      <c r="O2" s="58"/>
      <c r="P2" s="58"/>
      <c r="Q2" s="93"/>
      <c r="R2" s="93"/>
      <c r="S2" s="93"/>
      <c r="T2" s="93"/>
      <c r="U2" s="93"/>
      <c r="V2" s="93"/>
      <c r="W2" s="93"/>
      <c r="X2" s="93"/>
    </row>
    <row r="3" spans="1:24" ht="13.5">
      <c r="A3" s="58"/>
      <c r="B3" s="4"/>
      <c r="C3" s="58"/>
      <c r="D3" s="4"/>
      <c r="E3" s="4"/>
      <c r="F3" s="4"/>
      <c r="G3" s="4"/>
      <c r="H3" s="4"/>
      <c r="I3" s="4"/>
      <c r="J3" s="4"/>
      <c r="K3" s="4"/>
      <c r="L3" s="26" t="s">
        <v>22</v>
      </c>
      <c r="M3" s="58"/>
      <c r="N3" s="58"/>
      <c r="O3" s="58"/>
      <c r="P3" s="58"/>
      <c r="Q3" s="93"/>
      <c r="R3" s="93"/>
      <c r="S3" s="93"/>
      <c r="T3" s="93"/>
      <c r="U3" s="93"/>
      <c r="V3" s="93"/>
      <c r="W3" s="93"/>
      <c r="X3" s="93"/>
    </row>
    <row r="4" spans="1:24" ht="24">
      <c r="A4" s="31"/>
      <c r="B4" s="95" t="s">
        <v>192</v>
      </c>
      <c r="C4" s="96" t="s">
        <v>169</v>
      </c>
      <c r="D4" s="97" t="s">
        <v>170</v>
      </c>
      <c r="E4" s="97" t="s">
        <v>171</v>
      </c>
      <c r="F4" s="566" t="s">
        <v>172</v>
      </c>
      <c r="G4" s="567"/>
      <c r="H4" s="97" t="s">
        <v>173</v>
      </c>
      <c r="I4" s="566" t="s">
        <v>174</v>
      </c>
      <c r="J4" s="567"/>
      <c r="K4" s="568" t="s">
        <v>175</v>
      </c>
      <c r="L4" s="569"/>
      <c r="M4" s="58"/>
      <c r="N4" s="58"/>
      <c r="O4" s="58"/>
      <c r="P4" s="58"/>
      <c r="Q4" s="93"/>
      <c r="R4" s="93"/>
      <c r="S4" s="93"/>
      <c r="T4" s="93"/>
      <c r="U4" s="93"/>
      <c r="V4" s="93"/>
      <c r="W4" s="93"/>
      <c r="X4" s="93"/>
    </row>
    <row r="5" spans="1:24" ht="13.5">
      <c r="A5" s="31"/>
      <c r="B5" s="56" t="s">
        <v>9</v>
      </c>
      <c r="C5" s="20">
        <v>2132</v>
      </c>
      <c r="D5" s="20">
        <v>562</v>
      </c>
      <c r="E5" s="20">
        <v>1245</v>
      </c>
      <c r="F5" s="100">
        <v>428</v>
      </c>
      <c r="G5" s="20"/>
      <c r="H5" s="20">
        <v>259</v>
      </c>
      <c r="I5" s="101">
        <v>5630</v>
      </c>
      <c r="J5" s="102">
        <v>207</v>
      </c>
      <c r="K5" s="101">
        <v>3240</v>
      </c>
      <c r="L5" s="103">
        <v>166</v>
      </c>
      <c r="M5" s="58"/>
      <c r="N5" s="58"/>
      <c r="O5" s="58"/>
      <c r="P5" s="58"/>
      <c r="Q5" s="93"/>
      <c r="R5" s="93"/>
      <c r="S5" s="93"/>
      <c r="T5" s="93"/>
      <c r="U5" s="93"/>
      <c r="V5" s="93"/>
      <c r="W5" s="93"/>
      <c r="X5" s="93"/>
    </row>
    <row r="6" spans="1:24" ht="13.5">
      <c r="A6" s="31"/>
      <c r="B6" s="104" t="s">
        <v>10</v>
      </c>
      <c r="C6" s="16">
        <v>2174</v>
      </c>
      <c r="D6" s="16">
        <v>590</v>
      </c>
      <c r="E6" s="16">
        <v>1378</v>
      </c>
      <c r="F6" s="105">
        <v>454</v>
      </c>
      <c r="G6" s="106">
        <v>1</v>
      </c>
      <c r="H6" s="16">
        <v>277</v>
      </c>
      <c r="I6" s="107">
        <v>6168</v>
      </c>
      <c r="J6" s="102">
        <v>248</v>
      </c>
      <c r="K6" s="107">
        <v>3390</v>
      </c>
      <c r="L6" s="108">
        <v>199</v>
      </c>
      <c r="M6" s="58"/>
      <c r="N6" s="58"/>
      <c r="O6" s="58"/>
      <c r="P6" s="58"/>
      <c r="Q6" s="93"/>
      <c r="R6" s="93"/>
      <c r="S6" s="93"/>
      <c r="T6" s="93"/>
      <c r="U6" s="93"/>
      <c r="V6" s="93"/>
      <c r="W6" s="93"/>
      <c r="X6" s="93"/>
    </row>
    <row r="7" spans="1:24" ht="13.5">
      <c r="A7" s="31"/>
      <c r="B7" s="56"/>
      <c r="C7" s="20"/>
      <c r="D7" s="20"/>
      <c r="E7" s="20"/>
      <c r="F7" s="100"/>
      <c r="G7" s="109"/>
      <c r="H7" s="20"/>
      <c r="I7" s="110"/>
      <c r="J7" s="111"/>
      <c r="K7" s="110"/>
      <c r="L7" s="103"/>
      <c r="M7" s="58"/>
      <c r="N7" s="58"/>
      <c r="O7" s="58"/>
      <c r="P7" s="58"/>
      <c r="Q7" s="93"/>
      <c r="R7" s="93"/>
      <c r="S7" s="93"/>
      <c r="T7" s="93"/>
      <c r="U7" s="93"/>
      <c r="V7" s="93"/>
      <c r="W7" s="93"/>
      <c r="X7" s="93"/>
    </row>
    <row r="8" spans="1:24" ht="13.5">
      <c r="A8" s="31"/>
      <c r="B8" s="56" t="s">
        <v>176</v>
      </c>
      <c r="C8" s="20">
        <v>1269</v>
      </c>
      <c r="D8" s="20">
        <v>317</v>
      </c>
      <c r="E8" s="20">
        <v>774</v>
      </c>
      <c r="F8" s="112">
        <v>184</v>
      </c>
      <c r="G8" s="106">
        <v>1</v>
      </c>
      <c r="H8" s="20">
        <v>155</v>
      </c>
      <c r="I8" s="101">
        <v>3237</v>
      </c>
      <c r="J8" s="106">
        <v>155</v>
      </c>
      <c r="K8" s="101">
        <v>1428</v>
      </c>
      <c r="L8" s="103">
        <v>91</v>
      </c>
      <c r="M8" s="58"/>
      <c r="N8" s="58"/>
      <c r="O8" s="58"/>
      <c r="P8" s="58"/>
      <c r="Q8" s="93"/>
      <c r="R8" s="93"/>
      <c r="S8" s="93"/>
      <c r="T8" s="93"/>
      <c r="U8" s="93"/>
      <c r="V8" s="93"/>
      <c r="W8" s="93"/>
      <c r="X8" s="93"/>
    </row>
    <row r="9" spans="1:24" ht="13.5">
      <c r="A9" s="31"/>
      <c r="B9" s="56" t="s">
        <v>177</v>
      </c>
      <c r="C9" s="20">
        <v>107</v>
      </c>
      <c r="D9" s="20">
        <v>31</v>
      </c>
      <c r="E9" s="20">
        <v>72</v>
      </c>
      <c r="F9" s="100">
        <v>43</v>
      </c>
      <c r="G9" s="20"/>
      <c r="H9" s="20">
        <v>20</v>
      </c>
      <c r="I9" s="101">
        <v>438</v>
      </c>
      <c r="J9" s="106">
        <v>5</v>
      </c>
      <c r="K9" s="101">
        <v>251</v>
      </c>
      <c r="L9" s="103">
        <v>12</v>
      </c>
      <c r="M9" s="58"/>
      <c r="N9" s="58"/>
      <c r="O9" s="58"/>
      <c r="P9" s="58"/>
      <c r="Q9" s="93"/>
      <c r="R9" s="93"/>
      <c r="S9" s="93"/>
      <c r="T9" s="93"/>
      <c r="U9" s="93"/>
      <c r="V9" s="93"/>
      <c r="W9" s="93"/>
      <c r="X9" s="93"/>
    </row>
    <row r="10" spans="1:24" ht="13.5">
      <c r="A10" s="31"/>
      <c r="B10" s="56" t="s">
        <v>178</v>
      </c>
      <c r="C10" s="20">
        <v>472</v>
      </c>
      <c r="D10" s="20">
        <v>143</v>
      </c>
      <c r="E10" s="20">
        <v>313</v>
      </c>
      <c r="F10" s="100">
        <v>100</v>
      </c>
      <c r="G10" s="20"/>
      <c r="H10" s="20">
        <v>47</v>
      </c>
      <c r="I10" s="101">
        <v>979</v>
      </c>
      <c r="J10" s="106">
        <v>39</v>
      </c>
      <c r="K10" s="101">
        <v>574</v>
      </c>
      <c r="L10" s="103">
        <v>30</v>
      </c>
      <c r="M10" s="58"/>
      <c r="N10" s="58"/>
      <c r="O10" s="58"/>
      <c r="P10" s="58"/>
      <c r="Q10" s="93"/>
      <c r="R10" s="93"/>
      <c r="S10" s="93"/>
      <c r="T10" s="93"/>
      <c r="U10" s="93"/>
      <c r="V10" s="93"/>
      <c r="W10" s="93"/>
      <c r="X10" s="93"/>
    </row>
    <row r="11" spans="1:24" ht="13.5">
      <c r="A11" s="31"/>
      <c r="B11" s="113" t="s">
        <v>179</v>
      </c>
      <c r="C11" s="114">
        <v>326</v>
      </c>
      <c r="D11" s="114">
        <v>99</v>
      </c>
      <c r="E11" s="114">
        <v>219</v>
      </c>
      <c r="F11" s="115">
        <v>127</v>
      </c>
      <c r="G11" s="114"/>
      <c r="H11" s="114">
        <v>55</v>
      </c>
      <c r="I11" s="26">
        <v>1514</v>
      </c>
      <c r="J11" s="116">
        <v>49</v>
      </c>
      <c r="K11" s="26">
        <v>1137</v>
      </c>
      <c r="L11" s="117">
        <v>66</v>
      </c>
      <c r="M11" s="58"/>
      <c r="N11" s="58"/>
      <c r="O11" s="58"/>
      <c r="P11" s="58"/>
      <c r="Q11" s="93"/>
      <c r="R11" s="93"/>
      <c r="S11" s="93"/>
      <c r="T11" s="93"/>
      <c r="U11" s="93"/>
      <c r="V11" s="93"/>
      <c r="W11" s="93"/>
      <c r="X11" s="93"/>
    </row>
    <row r="12" spans="1:24" ht="13.5">
      <c r="A12" s="58"/>
      <c r="B12" s="4"/>
      <c r="C12" s="4"/>
      <c r="D12" s="4"/>
      <c r="E12" s="4"/>
      <c r="F12" s="4"/>
      <c r="G12" s="4"/>
      <c r="H12" s="4"/>
      <c r="I12" s="4"/>
      <c r="J12" s="4"/>
      <c r="K12" s="4"/>
      <c r="L12" s="4"/>
      <c r="M12" s="4"/>
      <c r="N12" s="4"/>
      <c r="O12" s="4"/>
      <c r="P12" s="4"/>
      <c r="Q12" s="93"/>
      <c r="R12" s="93"/>
      <c r="S12" s="93"/>
      <c r="T12" s="93"/>
      <c r="U12" s="93"/>
      <c r="V12" s="93"/>
      <c r="W12" s="93"/>
      <c r="X12" s="93"/>
    </row>
    <row r="13" spans="1:24" ht="36">
      <c r="A13" s="31"/>
      <c r="B13" s="95" t="s">
        <v>168</v>
      </c>
      <c r="C13" s="118" t="s">
        <v>193</v>
      </c>
      <c r="D13" s="119" t="s">
        <v>194</v>
      </c>
      <c r="E13" s="119" t="s">
        <v>180</v>
      </c>
      <c r="F13" s="564" t="s">
        <v>181</v>
      </c>
      <c r="G13" s="565"/>
      <c r="H13" s="119" t="s">
        <v>195</v>
      </c>
      <c r="I13" s="564" t="s">
        <v>196</v>
      </c>
      <c r="J13" s="565"/>
      <c r="K13" s="564" t="s">
        <v>182</v>
      </c>
      <c r="L13" s="565"/>
      <c r="M13" s="119" t="s">
        <v>183</v>
      </c>
      <c r="N13" s="119" t="s">
        <v>197</v>
      </c>
      <c r="O13" s="119" t="s">
        <v>198</v>
      </c>
      <c r="P13" s="121" t="s">
        <v>199</v>
      </c>
      <c r="Q13" s="93"/>
      <c r="R13" s="93"/>
      <c r="S13" s="93"/>
      <c r="T13" s="93"/>
      <c r="U13" s="93"/>
      <c r="V13" s="93"/>
      <c r="W13" s="93"/>
      <c r="X13" s="93"/>
    </row>
    <row r="14" spans="1:24" ht="13.5">
      <c r="A14" s="31"/>
      <c r="B14" s="56" t="s">
        <v>184</v>
      </c>
      <c r="C14" s="20">
        <v>177</v>
      </c>
      <c r="D14" s="20">
        <v>379</v>
      </c>
      <c r="E14" s="20">
        <v>147</v>
      </c>
      <c r="F14" s="100"/>
      <c r="G14" s="20">
        <v>372</v>
      </c>
      <c r="H14" s="20">
        <v>457</v>
      </c>
      <c r="I14" s="110"/>
      <c r="J14" s="20">
        <v>526</v>
      </c>
      <c r="K14" s="110"/>
      <c r="L14" s="20">
        <v>357</v>
      </c>
      <c r="M14" s="20">
        <v>344</v>
      </c>
      <c r="N14" s="20">
        <v>296</v>
      </c>
      <c r="O14" s="20">
        <v>46</v>
      </c>
      <c r="P14" s="31">
        <v>23</v>
      </c>
      <c r="Q14" s="93"/>
      <c r="R14" s="93"/>
      <c r="S14" s="93"/>
      <c r="T14" s="93"/>
      <c r="U14" s="93"/>
      <c r="V14" s="93"/>
      <c r="W14" s="93"/>
      <c r="X14" s="93"/>
    </row>
    <row r="15" spans="1:24" ht="13.5">
      <c r="A15" s="31"/>
      <c r="B15" s="56" t="s">
        <v>185</v>
      </c>
      <c r="C15" s="20">
        <v>189</v>
      </c>
      <c r="D15" s="20">
        <v>383</v>
      </c>
      <c r="E15" s="20">
        <v>146</v>
      </c>
      <c r="F15" s="100"/>
      <c r="G15" s="20">
        <v>403</v>
      </c>
      <c r="H15" s="20">
        <v>485</v>
      </c>
      <c r="I15" s="110"/>
      <c r="J15" s="20">
        <v>548</v>
      </c>
      <c r="K15" s="110"/>
      <c r="L15" s="20">
        <v>361</v>
      </c>
      <c r="M15" s="20">
        <v>352</v>
      </c>
      <c r="N15" s="20">
        <v>296</v>
      </c>
      <c r="O15" s="20">
        <v>58</v>
      </c>
      <c r="P15" s="31">
        <v>31</v>
      </c>
      <c r="Q15" s="93"/>
      <c r="R15" s="93"/>
      <c r="S15" s="93"/>
      <c r="T15" s="93"/>
      <c r="U15" s="93"/>
      <c r="V15" s="93"/>
      <c r="W15" s="93"/>
      <c r="X15" s="93"/>
    </row>
    <row r="16" spans="1:24" ht="13.5">
      <c r="A16" s="31"/>
      <c r="B16" s="56" t="s">
        <v>186</v>
      </c>
      <c r="C16" s="20">
        <v>206</v>
      </c>
      <c r="D16" s="20">
        <v>408</v>
      </c>
      <c r="E16" s="20">
        <v>149</v>
      </c>
      <c r="F16" s="100"/>
      <c r="G16" s="20">
        <v>429</v>
      </c>
      <c r="H16" s="20">
        <v>174</v>
      </c>
      <c r="I16" s="110"/>
      <c r="J16" s="20">
        <v>515</v>
      </c>
      <c r="K16" s="110"/>
      <c r="L16" s="20">
        <v>347</v>
      </c>
      <c r="M16" s="20">
        <v>337</v>
      </c>
      <c r="N16" s="20">
        <v>303</v>
      </c>
      <c r="O16" s="20">
        <v>65</v>
      </c>
      <c r="P16" s="31">
        <v>38</v>
      </c>
      <c r="Q16" s="93"/>
      <c r="R16" s="93"/>
      <c r="S16" s="93"/>
      <c r="T16" s="93"/>
      <c r="U16" s="93"/>
      <c r="V16" s="93"/>
      <c r="W16" s="93"/>
      <c r="X16" s="93"/>
    </row>
    <row r="17" spans="1:24" ht="13.5">
      <c r="A17" s="31"/>
      <c r="B17" s="56" t="s">
        <v>9</v>
      </c>
      <c r="C17" s="20">
        <v>230</v>
      </c>
      <c r="D17" s="20">
        <v>450</v>
      </c>
      <c r="E17" s="20">
        <v>155</v>
      </c>
      <c r="F17" s="100"/>
      <c r="G17" s="20">
        <v>483</v>
      </c>
      <c r="H17" s="20">
        <v>505</v>
      </c>
      <c r="I17" s="110"/>
      <c r="J17" s="20">
        <v>591</v>
      </c>
      <c r="K17" s="110"/>
      <c r="L17" s="20">
        <v>366</v>
      </c>
      <c r="M17" s="20">
        <v>358</v>
      </c>
      <c r="N17" s="20">
        <v>310</v>
      </c>
      <c r="O17" s="20">
        <v>74</v>
      </c>
      <c r="P17" s="31">
        <v>48</v>
      </c>
      <c r="Q17" s="93"/>
      <c r="R17" s="93"/>
      <c r="S17" s="93"/>
      <c r="T17" s="93"/>
      <c r="U17" s="93"/>
      <c r="V17" s="93"/>
      <c r="W17" s="93"/>
      <c r="X17" s="93"/>
    </row>
    <row r="18" spans="1:24" ht="13.5">
      <c r="A18" s="31"/>
      <c r="B18" s="57" t="s">
        <v>10</v>
      </c>
      <c r="C18" s="35">
        <v>252</v>
      </c>
      <c r="D18" s="35">
        <v>471</v>
      </c>
      <c r="E18" s="35">
        <v>165</v>
      </c>
      <c r="F18" s="122"/>
      <c r="G18" s="35">
        <v>550</v>
      </c>
      <c r="H18" s="35">
        <v>513</v>
      </c>
      <c r="I18" s="123"/>
      <c r="J18" s="35">
        <v>583</v>
      </c>
      <c r="K18" s="123"/>
      <c r="L18" s="35">
        <v>370</v>
      </c>
      <c r="M18" s="35">
        <v>359</v>
      </c>
      <c r="N18" s="35">
        <v>316</v>
      </c>
      <c r="O18" s="35">
        <v>97</v>
      </c>
      <c r="P18" s="38">
        <v>63</v>
      </c>
      <c r="Q18" s="93"/>
      <c r="R18" s="93"/>
      <c r="S18" s="93"/>
      <c r="T18" s="93"/>
      <c r="U18" s="93"/>
      <c r="V18" s="93"/>
      <c r="W18" s="93"/>
      <c r="X18" s="93"/>
    </row>
    <row r="19" spans="1:24" ht="13.5">
      <c r="A19" s="93"/>
      <c r="B19" s="93"/>
      <c r="C19" s="93"/>
      <c r="D19" s="93"/>
      <c r="E19" s="93"/>
      <c r="F19" s="93"/>
      <c r="G19" s="93"/>
      <c r="H19" s="93"/>
      <c r="I19" s="93"/>
      <c r="J19" s="93"/>
      <c r="K19" s="93"/>
      <c r="L19" s="93"/>
      <c r="M19" s="93"/>
      <c r="N19" s="93"/>
      <c r="O19" s="93"/>
      <c r="P19" s="93"/>
      <c r="Q19" s="93"/>
      <c r="R19" s="93"/>
      <c r="S19" s="93"/>
      <c r="T19" s="93"/>
      <c r="U19" s="93"/>
      <c r="V19" s="93"/>
      <c r="W19" s="93"/>
      <c r="X19" s="93"/>
    </row>
    <row r="20" spans="1:24" ht="13.5">
      <c r="A20" s="58"/>
      <c r="B20" s="124" t="s">
        <v>187</v>
      </c>
      <c r="C20" s="58"/>
      <c r="D20" s="58"/>
      <c r="E20" s="58"/>
      <c r="F20" s="58"/>
      <c r="G20" s="58"/>
      <c r="H20" s="58"/>
      <c r="I20" s="58"/>
      <c r="J20" s="58"/>
      <c r="K20" s="58"/>
      <c r="L20" s="58"/>
      <c r="M20" s="58"/>
      <c r="N20" s="58"/>
      <c r="O20" s="58"/>
      <c r="P20" s="58"/>
      <c r="Q20" s="93"/>
      <c r="R20" s="93"/>
      <c r="S20" s="93"/>
      <c r="T20" s="93"/>
      <c r="U20" s="93"/>
      <c r="V20" s="93"/>
      <c r="W20" s="93"/>
      <c r="X20" s="93"/>
    </row>
    <row r="21" spans="1:24" ht="13.5">
      <c r="A21" s="58"/>
      <c r="B21" s="124" t="s">
        <v>188</v>
      </c>
      <c r="C21" s="58"/>
      <c r="D21" s="58"/>
      <c r="E21" s="58"/>
      <c r="F21" s="58"/>
      <c r="G21" s="58"/>
      <c r="H21" s="58"/>
      <c r="I21" s="58"/>
      <c r="J21" s="58"/>
      <c r="K21" s="58"/>
      <c r="L21" s="58"/>
      <c r="M21" s="58"/>
      <c r="N21" s="58"/>
      <c r="O21" s="58"/>
      <c r="P21" s="58"/>
      <c r="Q21" s="93"/>
      <c r="R21" s="93"/>
      <c r="S21" s="93"/>
      <c r="T21" s="93"/>
      <c r="U21" s="93"/>
      <c r="V21" s="93"/>
      <c r="W21" s="93"/>
      <c r="X21" s="93"/>
    </row>
    <row r="22" spans="1:24" ht="13.5">
      <c r="A22" s="58"/>
      <c r="B22" s="124" t="s">
        <v>189</v>
      </c>
      <c r="C22" s="58"/>
      <c r="D22" s="58"/>
      <c r="E22" s="58"/>
      <c r="F22" s="58"/>
      <c r="G22" s="58"/>
      <c r="H22" s="58"/>
      <c r="I22" s="58"/>
      <c r="J22" s="58"/>
      <c r="K22" s="58"/>
      <c r="L22" s="58"/>
      <c r="M22" s="58"/>
      <c r="N22" s="58"/>
      <c r="O22" s="58"/>
      <c r="P22" s="58"/>
      <c r="Q22" s="93"/>
      <c r="R22" s="93"/>
      <c r="S22" s="93"/>
      <c r="T22" s="93"/>
      <c r="U22" s="93"/>
      <c r="V22" s="93"/>
      <c r="W22" s="93"/>
      <c r="X22" s="93"/>
    </row>
    <row r="23" spans="1:24" ht="13.5">
      <c r="A23" s="58"/>
      <c r="B23" s="124" t="s">
        <v>190</v>
      </c>
      <c r="C23" s="58"/>
      <c r="D23" s="58"/>
      <c r="E23" s="58"/>
      <c r="F23" s="58"/>
      <c r="G23" s="58"/>
      <c r="H23" s="58"/>
      <c r="I23" s="58"/>
      <c r="J23" s="58"/>
      <c r="K23" s="58"/>
      <c r="L23" s="58"/>
      <c r="M23" s="58"/>
      <c r="N23" s="58"/>
      <c r="O23" s="58"/>
      <c r="P23" s="58"/>
      <c r="Q23" s="93"/>
      <c r="R23" s="93"/>
      <c r="S23" s="93"/>
      <c r="T23" s="93"/>
      <c r="U23" s="93"/>
      <c r="V23" s="93"/>
      <c r="W23" s="93"/>
      <c r="X23" s="93"/>
    </row>
  </sheetData>
  <mergeCells count="6">
    <mergeCell ref="F13:G13"/>
    <mergeCell ref="I13:J13"/>
    <mergeCell ref="K13:L13"/>
    <mergeCell ref="F4:G4"/>
    <mergeCell ref="I4:J4"/>
    <mergeCell ref="K4:L4"/>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K16"/>
  <sheetViews>
    <sheetView workbookViewId="0" topLeftCell="A1">
      <selection activeCell="A1" sqref="A1"/>
    </sheetView>
  </sheetViews>
  <sheetFormatPr defaultColWidth="9.00390625" defaultRowHeight="13.5"/>
  <cols>
    <col min="1" max="1" width="2.50390625" style="0" customWidth="1"/>
    <col min="2" max="2" width="11.125" style="0" customWidth="1"/>
  </cols>
  <sheetData>
    <row r="1" spans="1:11" ht="13.5">
      <c r="A1" s="125"/>
      <c r="B1" s="125"/>
      <c r="C1" s="125"/>
      <c r="D1" s="125"/>
      <c r="E1" s="125"/>
      <c r="F1" s="125"/>
      <c r="G1" s="125"/>
      <c r="H1" s="125"/>
      <c r="I1" s="125"/>
      <c r="J1" s="125"/>
      <c r="K1" s="125"/>
    </row>
    <row r="2" spans="1:11" ht="14.25">
      <c r="A2" s="126"/>
      <c r="B2" s="127" t="s">
        <v>219</v>
      </c>
      <c r="C2" s="126"/>
      <c r="D2" s="126"/>
      <c r="E2" s="126"/>
      <c r="F2" s="126"/>
      <c r="G2" s="126"/>
      <c r="H2" s="126"/>
      <c r="I2" s="126"/>
      <c r="J2" s="126"/>
      <c r="K2" s="126"/>
    </row>
    <row r="3" spans="1:11" ht="13.5">
      <c r="A3" s="126"/>
      <c r="B3" s="126"/>
      <c r="C3" s="126"/>
      <c r="D3" s="126"/>
      <c r="E3" s="126"/>
      <c r="F3" s="126"/>
      <c r="G3" s="126"/>
      <c r="H3" s="126"/>
      <c r="I3" s="128"/>
      <c r="J3" s="126"/>
      <c r="K3" s="126"/>
    </row>
    <row r="4" spans="1:11" ht="13.5">
      <c r="A4" s="126"/>
      <c r="B4" s="129"/>
      <c r="C4" s="129"/>
      <c r="D4" s="129"/>
      <c r="E4" s="129"/>
      <c r="F4" s="129"/>
      <c r="G4" s="129"/>
      <c r="H4" s="129"/>
      <c r="I4" s="129"/>
      <c r="J4" s="129"/>
      <c r="K4" s="130" t="s">
        <v>200</v>
      </c>
    </row>
    <row r="5" spans="1:11" ht="13.5">
      <c r="A5" s="131"/>
      <c r="B5" s="131"/>
      <c r="C5" s="132"/>
      <c r="D5" s="132"/>
      <c r="E5" s="132"/>
      <c r="F5" s="132"/>
      <c r="G5" s="132"/>
      <c r="H5" s="132"/>
      <c r="I5" s="132"/>
      <c r="J5" s="132"/>
      <c r="K5" s="131"/>
    </row>
    <row r="6" spans="1:11" ht="13.5">
      <c r="A6" s="131"/>
      <c r="B6" s="133" t="s">
        <v>201</v>
      </c>
      <c r="C6" s="134" t="s">
        <v>202</v>
      </c>
      <c r="D6" s="134" t="s">
        <v>203</v>
      </c>
      <c r="E6" s="134" t="s">
        <v>204</v>
      </c>
      <c r="F6" s="134" t="s">
        <v>205</v>
      </c>
      <c r="G6" s="134" t="s">
        <v>206</v>
      </c>
      <c r="H6" s="134" t="s">
        <v>207</v>
      </c>
      <c r="I6" s="134" t="s">
        <v>208</v>
      </c>
      <c r="J6" s="134" t="s">
        <v>209</v>
      </c>
      <c r="K6" s="133" t="s">
        <v>210</v>
      </c>
    </row>
    <row r="7" spans="1:11" ht="13.5">
      <c r="A7" s="131"/>
      <c r="B7" s="135"/>
      <c r="C7" s="136"/>
      <c r="D7" s="136"/>
      <c r="E7" s="136"/>
      <c r="F7" s="136"/>
      <c r="G7" s="136"/>
      <c r="H7" s="136"/>
      <c r="I7" s="136"/>
      <c r="J7" s="136"/>
      <c r="K7" s="135"/>
    </row>
    <row r="8" spans="1:11" ht="13.5">
      <c r="A8" s="137"/>
      <c r="B8" s="138" t="s">
        <v>211</v>
      </c>
      <c r="C8" s="139">
        <v>1950</v>
      </c>
      <c r="D8" s="139">
        <v>888</v>
      </c>
      <c r="E8" s="139">
        <v>118</v>
      </c>
      <c r="F8" s="139">
        <v>86</v>
      </c>
      <c r="G8" s="139">
        <v>88</v>
      </c>
      <c r="H8" s="139">
        <v>237</v>
      </c>
      <c r="I8" s="139">
        <v>88</v>
      </c>
      <c r="J8" s="139">
        <v>198</v>
      </c>
      <c r="K8" s="140">
        <v>247</v>
      </c>
    </row>
    <row r="9" spans="1:11" ht="13.5">
      <c r="A9" s="137"/>
      <c r="B9" s="138" t="s">
        <v>212</v>
      </c>
      <c r="C9" s="139">
        <v>2026</v>
      </c>
      <c r="D9" s="139">
        <v>922</v>
      </c>
      <c r="E9" s="139">
        <v>116</v>
      </c>
      <c r="F9" s="139">
        <v>89</v>
      </c>
      <c r="G9" s="139">
        <v>87</v>
      </c>
      <c r="H9" s="139">
        <v>257</v>
      </c>
      <c r="I9" s="139">
        <v>96</v>
      </c>
      <c r="J9" s="139">
        <v>216</v>
      </c>
      <c r="K9" s="140">
        <v>243</v>
      </c>
    </row>
    <row r="10" spans="1:11" ht="13.5">
      <c r="A10" s="137"/>
      <c r="B10" s="141" t="s">
        <v>220</v>
      </c>
      <c r="C10" s="142">
        <v>2001</v>
      </c>
      <c r="D10" s="142">
        <v>934</v>
      </c>
      <c r="E10" s="142">
        <v>117</v>
      </c>
      <c r="F10" s="142">
        <v>80</v>
      </c>
      <c r="G10" s="142">
        <v>75</v>
      </c>
      <c r="H10" s="142">
        <v>234</v>
      </c>
      <c r="I10" s="142">
        <v>97</v>
      </c>
      <c r="J10" s="142">
        <v>220</v>
      </c>
      <c r="K10" s="143">
        <v>244</v>
      </c>
    </row>
    <row r="11" spans="1:11" ht="13.5">
      <c r="A11" s="137"/>
      <c r="B11" s="138" t="s">
        <v>213</v>
      </c>
      <c r="C11" s="139">
        <v>14</v>
      </c>
      <c r="D11" s="139">
        <v>6</v>
      </c>
      <c r="E11" s="144" t="s">
        <v>44</v>
      </c>
      <c r="F11" s="144" t="s">
        <v>44</v>
      </c>
      <c r="G11" s="139">
        <v>1</v>
      </c>
      <c r="H11" s="139">
        <v>3</v>
      </c>
      <c r="I11" s="144" t="s">
        <v>44</v>
      </c>
      <c r="J11" s="139">
        <v>1</v>
      </c>
      <c r="K11" s="140">
        <v>3</v>
      </c>
    </row>
    <row r="12" spans="1:11" ht="13.5">
      <c r="A12" s="137"/>
      <c r="B12" s="138" t="s">
        <v>214</v>
      </c>
      <c r="C12" s="139">
        <v>165</v>
      </c>
      <c r="D12" s="139">
        <v>44</v>
      </c>
      <c r="E12" s="139">
        <v>4</v>
      </c>
      <c r="F12" s="139">
        <v>6</v>
      </c>
      <c r="G12" s="144" t="s">
        <v>44</v>
      </c>
      <c r="H12" s="139">
        <v>45</v>
      </c>
      <c r="I12" s="144">
        <v>13</v>
      </c>
      <c r="J12" s="139">
        <v>23</v>
      </c>
      <c r="K12" s="140">
        <v>30</v>
      </c>
    </row>
    <row r="13" spans="1:11" ht="13.5">
      <c r="A13" s="137"/>
      <c r="B13" s="138" t="s">
        <v>215</v>
      </c>
      <c r="C13" s="139">
        <v>1708</v>
      </c>
      <c r="D13" s="139">
        <v>847</v>
      </c>
      <c r="E13" s="139">
        <v>101</v>
      </c>
      <c r="F13" s="139">
        <v>67</v>
      </c>
      <c r="G13" s="139">
        <v>66</v>
      </c>
      <c r="H13" s="139">
        <v>171</v>
      </c>
      <c r="I13" s="139">
        <v>78</v>
      </c>
      <c r="J13" s="139">
        <v>178</v>
      </c>
      <c r="K13" s="140">
        <v>200</v>
      </c>
    </row>
    <row r="14" spans="1:11" ht="13.5">
      <c r="A14" s="137"/>
      <c r="B14" s="138" t="s">
        <v>216</v>
      </c>
      <c r="C14" s="139">
        <v>108</v>
      </c>
      <c r="D14" s="139">
        <v>32</v>
      </c>
      <c r="E14" s="139">
        <v>12</v>
      </c>
      <c r="F14" s="139">
        <v>7</v>
      </c>
      <c r="G14" s="139">
        <v>8</v>
      </c>
      <c r="H14" s="139">
        <v>14</v>
      </c>
      <c r="I14" s="139">
        <v>6</v>
      </c>
      <c r="J14" s="139">
        <v>18</v>
      </c>
      <c r="K14" s="140">
        <v>11</v>
      </c>
    </row>
    <row r="15" spans="1:11" ht="13.5">
      <c r="A15" s="137"/>
      <c r="B15" s="145" t="s">
        <v>217</v>
      </c>
      <c r="C15" s="146">
        <v>6</v>
      </c>
      <c r="D15" s="146">
        <v>5</v>
      </c>
      <c r="E15" s="147" t="s">
        <v>44</v>
      </c>
      <c r="F15" s="147" t="s">
        <v>44</v>
      </c>
      <c r="G15" s="147" t="s">
        <v>44</v>
      </c>
      <c r="H15" s="147">
        <v>1</v>
      </c>
      <c r="I15" s="147" t="s">
        <v>44</v>
      </c>
      <c r="J15" s="147" t="s">
        <v>44</v>
      </c>
      <c r="K15" s="148" t="s">
        <v>44</v>
      </c>
    </row>
    <row r="16" spans="1:11" ht="13.5">
      <c r="A16" s="126"/>
      <c r="B16" s="126" t="s">
        <v>218</v>
      </c>
      <c r="C16" s="126"/>
      <c r="D16" s="126"/>
      <c r="E16" s="126"/>
      <c r="F16" s="126"/>
      <c r="G16" s="126"/>
      <c r="H16" s="126"/>
      <c r="I16" s="126"/>
      <c r="J16" s="126"/>
      <c r="K16" s="126"/>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9.00390625" defaultRowHeight="13.5"/>
  <cols>
    <col min="1" max="1" width="3.125" style="0" customWidth="1"/>
    <col min="2" max="3" width="3.50390625" style="0" customWidth="1"/>
  </cols>
  <sheetData>
    <row r="1" spans="1:14" ht="14.25">
      <c r="A1" s="58"/>
      <c r="B1" s="3" t="s">
        <v>245</v>
      </c>
      <c r="C1" s="3"/>
      <c r="D1" s="3"/>
      <c r="E1" s="58"/>
      <c r="F1" s="58"/>
      <c r="G1" s="58"/>
      <c r="H1" s="58"/>
      <c r="I1" s="58"/>
      <c r="J1" s="58"/>
      <c r="K1" s="149"/>
      <c r="L1" s="149"/>
      <c r="M1" s="150"/>
      <c r="N1" s="58"/>
    </row>
    <row r="2" spans="1:14" ht="13.5">
      <c r="A2" s="58"/>
      <c r="B2" s="4"/>
      <c r="C2" s="4"/>
      <c r="D2" s="4"/>
      <c r="E2" s="4"/>
      <c r="F2" s="4"/>
      <c r="G2" s="4"/>
      <c r="H2" s="4"/>
      <c r="I2" s="4"/>
      <c r="J2" s="4"/>
      <c r="K2" s="4"/>
      <c r="L2" s="4"/>
      <c r="M2" s="26" t="s">
        <v>246</v>
      </c>
      <c r="N2" s="58"/>
    </row>
    <row r="3" spans="1:14" ht="13.5">
      <c r="A3" s="140"/>
      <c r="B3" s="576" t="s">
        <v>227</v>
      </c>
      <c r="C3" s="577"/>
      <c r="D3" s="578"/>
      <c r="E3" s="151" t="s">
        <v>202</v>
      </c>
      <c r="F3" s="151" t="s">
        <v>203</v>
      </c>
      <c r="G3" s="151" t="s">
        <v>204</v>
      </c>
      <c r="H3" s="151" t="s">
        <v>205</v>
      </c>
      <c r="I3" s="151" t="s">
        <v>206</v>
      </c>
      <c r="J3" s="151" t="s">
        <v>207</v>
      </c>
      <c r="K3" s="151" t="s">
        <v>208</v>
      </c>
      <c r="L3" s="151" t="s">
        <v>209</v>
      </c>
      <c r="M3" s="152" t="s">
        <v>210</v>
      </c>
      <c r="N3" s="58"/>
    </row>
    <row r="4" spans="1:14" ht="13.5">
      <c r="A4" s="140"/>
      <c r="B4" s="579" t="s">
        <v>222</v>
      </c>
      <c r="C4" s="580"/>
      <c r="D4" s="581"/>
      <c r="E4" s="139"/>
      <c r="F4" s="139"/>
      <c r="G4" s="139"/>
      <c r="H4" s="139"/>
      <c r="I4" s="139"/>
      <c r="J4" s="139"/>
      <c r="K4" s="139"/>
      <c r="L4" s="139"/>
      <c r="M4" s="140"/>
      <c r="N4" s="58"/>
    </row>
    <row r="5" spans="1:14" ht="13.5">
      <c r="A5" s="140"/>
      <c r="B5" s="153"/>
      <c r="C5" s="570" t="s">
        <v>224</v>
      </c>
      <c r="D5" s="571"/>
      <c r="E5" s="142">
        <v>360</v>
      </c>
      <c r="F5" s="142">
        <v>128</v>
      </c>
      <c r="G5" s="142">
        <v>20</v>
      </c>
      <c r="H5" s="142">
        <v>21</v>
      </c>
      <c r="I5" s="142">
        <v>20</v>
      </c>
      <c r="J5" s="142">
        <v>62</v>
      </c>
      <c r="K5" s="142">
        <v>21</v>
      </c>
      <c r="L5" s="142">
        <v>38</v>
      </c>
      <c r="M5" s="143">
        <v>50</v>
      </c>
      <c r="N5" s="58"/>
    </row>
    <row r="6" spans="1:14" ht="13.5">
      <c r="A6" s="140"/>
      <c r="B6" s="153"/>
      <c r="C6" s="570" t="s">
        <v>225</v>
      </c>
      <c r="D6" s="571"/>
      <c r="E6" s="142">
        <v>160</v>
      </c>
      <c r="F6" s="142">
        <v>67</v>
      </c>
      <c r="G6" s="142">
        <v>6</v>
      </c>
      <c r="H6" s="142">
        <v>12</v>
      </c>
      <c r="I6" s="142">
        <v>3</v>
      </c>
      <c r="J6" s="142">
        <v>23</v>
      </c>
      <c r="K6" s="142">
        <v>5</v>
      </c>
      <c r="L6" s="142">
        <v>14</v>
      </c>
      <c r="M6" s="143">
        <v>30</v>
      </c>
      <c r="N6" s="58"/>
    </row>
    <row r="7" spans="1:14" ht="13.5">
      <c r="A7" s="140"/>
      <c r="B7" s="154"/>
      <c r="C7" s="155"/>
      <c r="D7" s="156" t="s">
        <v>226</v>
      </c>
      <c r="E7" s="139">
        <v>19</v>
      </c>
      <c r="F7" s="139">
        <v>9</v>
      </c>
      <c r="G7" s="139">
        <v>1</v>
      </c>
      <c r="H7" s="139">
        <v>2</v>
      </c>
      <c r="I7" s="144" t="s">
        <v>44</v>
      </c>
      <c r="J7" s="139">
        <v>3</v>
      </c>
      <c r="K7" s="144" t="s">
        <v>44</v>
      </c>
      <c r="L7" s="139">
        <v>1</v>
      </c>
      <c r="M7" s="140">
        <v>3</v>
      </c>
      <c r="N7" s="58"/>
    </row>
    <row r="8" spans="1:14" ht="24">
      <c r="A8" s="140"/>
      <c r="B8" s="154" t="s">
        <v>223</v>
      </c>
      <c r="C8" s="155" t="s">
        <v>223</v>
      </c>
      <c r="D8" s="156" t="s">
        <v>228</v>
      </c>
      <c r="E8" s="139">
        <v>5</v>
      </c>
      <c r="F8" s="139">
        <v>2</v>
      </c>
      <c r="G8" s="144" t="s">
        <v>44</v>
      </c>
      <c r="H8" s="144" t="s">
        <v>44</v>
      </c>
      <c r="I8" s="144" t="s">
        <v>44</v>
      </c>
      <c r="J8" s="144" t="s">
        <v>44</v>
      </c>
      <c r="K8" s="139">
        <v>1</v>
      </c>
      <c r="L8" s="144" t="s">
        <v>44</v>
      </c>
      <c r="M8" s="140">
        <v>2</v>
      </c>
      <c r="N8" s="58"/>
    </row>
    <row r="9" spans="1:14" ht="13.5">
      <c r="A9" s="140"/>
      <c r="B9" s="154"/>
      <c r="C9" s="155"/>
      <c r="D9" s="156" t="s">
        <v>229</v>
      </c>
      <c r="E9" s="157">
        <v>5</v>
      </c>
      <c r="F9" s="139">
        <v>1</v>
      </c>
      <c r="G9" s="144" t="s">
        <v>44</v>
      </c>
      <c r="H9" s="144" t="s">
        <v>44</v>
      </c>
      <c r="I9" s="144" t="s">
        <v>44</v>
      </c>
      <c r="J9" s="139">
        <v>1</v>
      </c>
      <c r="K9" s="144" t="s">
        <v>44</v>
      </c>
      <c r="L9" s="139">
        <v>1</v>
      </c>
      <c r="M9" s="140">
        <v>2</v>
      </c>
      <c r="N9" s="58"/>
    </row>
    <row r="10" spans="1:14" ht="13.5">
      <c r="A10" s="140"/>
      <c r="B10" s="154"/>
      <c r="C10" s="155"/>
      <c r="D10" s="156" t="s">
        <v>230</v>
      </c>
      <c r="E10" s="139">
        <v>16</v>
      </c>
      <c r="F10" s="139">
        <v>1</v>
      </c>
      <c r="G10" s="144">
        <v>1</v>
      </c>
      <c r="H10" s="144">
        <v>4</v>
      </c>
      <c r="I10" s="144" t="s">
        <v>44</v>
      </c>
      <c r="J10" s="139">
        <v>5</v>
      </c>
      <c r="K10" s="144">
        <v>2</v>
      </c>
      <c r="L10" s="139">
        <v>2</v>
      </c>
      <c r="M10" s="140">
        <v>1</v>
      </c>
      <c r="N10" s="58"/>
    </row>
    <row r="11" spans="1:14" ht="24">
      <c r="A11" s="140"/>
      <c r="B11" s="154"/>
      <c r="C11" s="155"/>
      <c r="D11" s="156" t="s">
        <v>231</v>
      </c>
      <c r="E11" s="139">
        <v>44</v>
      </c>
      <c r="F11" s="139">
        <v>33</v>
      </c>
      <c r="G11" s="144" t="s">
        <v>44</v>
      </c>
      <c r="H11" s="144" t="s">
        <v>44</v>
      </c>
      <c r="I11" s="144" t="s">
        <v>44</v>
      </c>
      <c r="J11" s="144" t="s">
        <v>44</v>
      </c>
      <c r="K11" s="144" t="s">
        <v>44</v>
      </c>
      <c r="L11" s="139">
        <v>1</v>
      </c>
      <c r="M11" s="140">
        <v>10</v>
      </c>
      <c r="N11" s="58"/>
    </row>
    <row r="12" spans="1:14" ht="24">
      <c r="A12" s="140"/>
      <c r="B12" s="154"/>
      <c r="C12" s="155"/>
      <c r="D12" s="156" t="s">
        <v>221</v>
      </c>
      <c r="E12" s="139">
        <v>71</v>
      </c>
      <c r="F12" s="139">
        <v>21</v>
      </c>
      <c r="G12" s="144">
        <v>4</v>
      </c>
      <c r="H12" s="144">
        <v>6</v>
      </c>
      <c r="I12" s="144">
        <v>3</v>
      </c>
      <c r="J12" s="144">
        <v>14</v>
      </c>
      <c r="K12" s="144">
        <v>2</v>
      </c>
      <c r="L12" s="139">
        <v>9</v>
      </c>
      <c r="M12" s="140">
        <v>12</v>
      </c>
      <c r="N12" s="58"/>
    </row>
    <row r="13" spans="1:14" ht="13.5">
      <c r="A13" s="140"/>
      <c r="B13" s="153"/>
      <c r="C13" s="570" t="s">
        <v>232</v>
      </c>
      <c r="D13" s="571"/>
      <c r="E13" s="142">
        <v>4184</v>
      </c>
      <c r="F13" s="142">
        <v>1687</v>
      </c>
      <c r="G13" s="142">
        <v>241</v>
      </c>
      <c r="H13" s="142">
        <v>233</v>
      </c>
      <c r="I13" s="142">
        <v>265</v>
      </c>
      <c r="J13" s="142">
        <v>479</v>
      </c>
      <c r="K13" s="142">
        <v>182</v>
      </c>
      <c r="L13" s="142">
        <v>356</v>
      </c>
      <c r="M13" s="143">
        <v>548</v>
      </c>
      <c r="N13" s="58"/>
    </row>
    <row r="14" spans="1:14" ht="13.5">
      <c r="A14" s="140"/>
      <c r="B14" s="154"/>
      <c r="C14" s="155"/>
      <c r="D14" s="156" t="s">
        <v>233</v>
      </c>
      <c r="E14" s="139">
        <v>123</v>
      </c>
      <c r="F14" s="139">
        <v>51</v>
      </c>
      <c r="G14" s="139">
        <v>6</v>
      </c>
      <c r="H14" s="139">
        <v>9</v>
      </c>
      <c r="I14" s="139">
        <v>5</v>
      </c>
      <c r="J14" s="139">
        <v>18</v>
      </c>
      <c r="K14" s="139">
        <v>5</v>
      </c>
      <c r="L14" s="139">
        <v>17</v>
      </c>
      <c r="M14" s="140">
        <v>12</v>
      </c>
      <c r="N14" s="58"/>
    </row>
    <row r="15" spans="1:14" ht="13.5">
      <c r="A15" s="140"/>
      <c r="B15" s="154"/>
      <c r="C15" s="155"/>
      <c r="D15" s="156" t="s">
        <v>234</v>
      </c>
      <c r="E15" s="139">
        <v>104</v>
      </c>
      <c r="F15" s="139">
        <v>66</v>
      </c>
      <c r="G15" s="144" t="s">
        <v>44</v>
      </c>
      <c r="H15" s="139">
        <v>3</v>
      </c>
      <c r="I15" s="139">
        <v>6</v>
      </c>
      <c r="J15" s="139">
        <v>9</v>
      </c>
      <c r="K15" s="144" t="s">
        <v>44</v>
      </c>
      <c r="L15" s="139">
        <v>9</v>
      </c>
      <c r="M15" s="140">
        <v>11</v>
      </c>
      <c r="N15" s="58"/>
    </row>
    <row r="16" spans="1:14" ht="13.5">
      <c r="A16" s="140"/>
      <c r="B16" s="154"/>
      <c r="C16" s="155"/>
      <c r="D16" s="156" t="s">
        <v>235</v>
      </c>
      <c r="E16" s="139">
        <v>177</v>
      </c>
      <c r="F16" s="139">
        <v>61</v>
      </c>
      <c r="G16" s="139">
        <v>12</v>
      </c>
      <c r="H16" s="139">
        <v>12</v>
      </c>
      <c r="I16" s="139">
        <v>18</v>
      </c>
      <c r="J16" s="139">
        <v>25</v>
      </c>
      <c r="K16" s="139">
        <v>15</v>
      </c>
      <c r="L16" s="139">
        <v>18</v>
      </c>
      <c r="M16" s="140">
        <v>16</v>
      </c>
      <c r="N16" s="58"/>
    </row>
    <row r="17" spans="1:14" ht="24">
      <c r="A17" s="140"/>
      <c r="B17" s="154"/>
      <c r="C17" s="155"/>
      <c r="D17" s="156" t="s">
        <v>236</v>
      </c>
      <c r="E17" s="139">
        <v>269</v>
      </c>
      <c r="F17" s="139">
        <v>46</v>
      </c>
      <c r="G17" s="139">
        <v>5</v>
      </c>
      <c r="H17" s="139">
        <v>14</v>
      </c>
      <c r="I17" s="139">
        <v>48</v>
      </c>
      <c r="J17" s="139">
        <v>32</v>
      </c>
      <c r="K17" s="139">
        <v>13</v>
      </c>
      <c r="L17" s="139">
        <v>54</v>
      </c>
      <c r="M17" s="140">
        <v>57</v>
      </c>
      <c r="N17" s="58"/>
    </row>
    <row r="18" spans="1:14" ht="24">
      <c r="A18" s="140"/>
      <c r="B18" s="154"/>
      <c r="C18" s="155"/>
      <c r="D18" s="156" t="s">
        <v>237</v>
      </c>
      <c r="E18" s="139">
        <v>268</v>
      </c>
      <c r="F18" s="139">
        <v>25</v>
      </c>
      <c r="G18" s="139">
        <v>8</v>
      </c>
      <c r="H18" s="139">
        <v>12</v>
      </c>
      <c r="I18" s="139">
        <v>2</v>
      </c>
      <c r="J18" s="139">
        <v>8</v>
      </c>
      <c r="K18" s="139">
        <v>4</v>
      </c>
      <c r="L18" s="139">
        <v>8</v>
      </c>
      <c r="M18" s="140">
        <v>8</v>
      </c>
      <c r="N18" s="58"/>
    </row>
    <row r="19" spans="1:14" ht="13.5">
      <c r="A19" s="140"/>
      <c r="B19" s="154"/>
      <c r="C19" s="155"/>
      <c r="D19" s="156" t="s">
        <v>229</v>
      </c>
      <c r="E19" s="139">
        <v>3211</v>
      </c>
      <c r="F19" s="139">
        <v>1413</v>
      </c>
      <c r="G19" s="139">
        <v>210</v>
      </c>
      <c r="H19" s="139">
        <v>183</v>
      </c>
      <c r="I19" s="139">
        <v>184</v>
      </c>
      <c r="J19" s="139">
        <v>387</v>
      </c>
      <c r="K19" s="139">
        <v>145</v>
      </c>
      <c r="L19" s="139">
        <v>247</v>
      </c>
      <c r="M19" s="140">
        <v>442</v>
      </c>
      <c r="N19" s="58"/>
    </row>
    <row r="20" spans="1:14" ht="24">
      <c r="A20" s="140"/>
      <c r="B20" s="154"/>
      <c r="C20" s="155"/>
      <c r="D20" s="156" t="s">
        <v>238</v>
      </c>
      <c r="E20" s="139">
        <v>32</v>
      </c>
      <c r="F20" s="139">
        <v>25</v>
      </c>
      <c r="G20" s="144" t="s">
        <v>44</v>
      </c>
      <c r="H20" s="144" t="s">
        <v>44</v>
      </c>
      <c r="I20" s="139">
        <v>2</v>
      </c>
      <c r="J20" s="144" t="s">
        <v>44</v>
      </c>
      <c r="K20" s="144" t="s">
        <v>44</v>
      </c>
      <c r="L20" s="139">
        <v>3</v>
      </c>
      <c r="M20" s="140">
        <v>2</v>
      </c>
      <c r="N20" s="58"/>
    </row>
    <row r="21" spans="1:14" ht="13.5">
      <c r="A21" s="140"/>
      <c r="B21" s="153"/>
      <c r="C21" s="570" t="s">
        <v>239</v>
      </c>
      <c r="D21" s="571"/>
      <c r="E21" s="142">
        <v>7</v>
      </c>
      <c r="F21" s="142">
        <v>2</v>
      </c>
      <c r="G21" s="158" t="s">
        <v>44</v>
      </c>
      <c r="H21" s="142">
        <v>2</v>
      </c>
      <c r="I21" s="158" t="s">
        <v>44</v>
      </c>
      <c r="J21" s="142">
        <v>1</v>
      </c>
      <c r="K21" s="158" t="s">
        <v>44</v>
      </c>
      <c r="L21" s="142">
        <v>2</v>
      </c>
      <c r="M21" s="159" t="s">
        <v>44</v>
      </c>
      <c r="N21" s="58"/>
    </row>
    <row r="22" spans="1:14" ht="13.5">
      <c r="A22" s="140"/>
      <c r="B22" s="154"/>
      <c r="C22" s="155"/>
      <c r="D22" s="156" t="s">
        <v>222</v>
      </c>
      <c r="E22" s="139">
        <v>7</v>
      </c>
      <c r="F22" s="139">
        <v>2</v>
      </c>
      <c r="G22" s="144" t="s">
        <v>44</v>
      </c>
      <c r="H22" s="139">
        <v>2</v>
      </c>
      <c r="I22" s="144" t="s">
        <v>44</v>
      </c>
      <c r="J22" s="139">
        <v>1</v>
      </c>
      <c r="K22" s="144" t="s">
        <v>44</v>
      </c>
      <c r="L22" s="139">
        <v>2</v>
      </c>
      <c r="M22" s="160" t="s">
        <v>44</v>
      </c>
      <c r="N22" s="58"/>
    </row>
    <row r="23" spans="1:14" ht="13.5">
      <c r="A23" s="31"/>
      <c r="B23" s="161"/>
      <c r="C23" s="162"/>
      <c r="D23" s="163"/>
      <c r="E23" s="20"/>
      <c r="F23" s="20"/>
      <c r="G23" s="20"/>
      <c r="H23" s="20"/>
      <c r="I23" s="20"/>
      <c r="J23" s="20"/>
      <c r="K23" s="20"/>
      <c r="L23" s="20"/>
      <c r="M23" s="31"/>
      <c r="N23" s="58"/>
    </row>
    <row r="24" spans="1:14" ht="13.5">
      <c r="A24" s="140"/>
      <c r="B24" s="574" t="s">
        <v>240</v>
      </c>
      <c r="C24" s="575"/>
      <c r="D24" s="571"/>
      <c r="E24" s="142"/>
      <c r="F24" s="142"/>
      <c r="G24" s="142"/>
      <c r="H24" s="142"/>
      <c r="I24" s="142"/>
      <c r="J24" s="142"/>
      <c r="K24" s="142"/>
      <c r="L24" s="142"/>
      <c r="M24" s="143"/>
      <c r="N24" s="58"/>
    </row>
    <row r="25" spans="1:14" ht="13.5">
      <c r="A25" s="140"/>
      <c r="B25" s="153"/>
      <c r="C25" s="570" t="s">
        <v>225</v>
      </c>
      <c r="D25" s="571"/>
      <c r="E25" s="142">
        <v>14</v>
      </c>
      <c r="F25" s="142">
        <v>7</v>
      </c>
      <c r="G25" s="158" t="s">
        <v>44</v>
      </c>
      <c r="H25" s="142">
        <v>2</v>
      </c>
      <c r="I25" s="158" t="s">
        <v>44</v>
      </c>
      <c r="J25" s="142">
        <v>1</v>
      </c>
      <c r="K25" s="158" t="s">
        <v>44</v>
      </c>
      <c r="L25" s="142">
        <v>1</v>
      </c>
      <c r="M25" s="143">
        <v>3</v>
      </c>
      <c r="N25" s="58"/>
    </row>
    <row r="26" spans="1:14" ht="13.5">
      <c r="A26" s="140"/>
      <c r="B26" s="153"/>
      <c r="C26" s="570" t="s">
        <v>232</v>
      </c>
      <c r="D26" s="571"/>
      <c r="E26" s="142">
        <v>1121</v>
      </c>
      <c r="F26" s="142">
        <v>377</v>
      </c>
      <c r="G26" s="142">
        <v>71</v>
      </c>
      <c r="H26" s="142">
        <v>102</v>
      </c>
      <c r="I26" s="142">
        <v>97</v>
      </c>
      <c r="J26" s="142">
        <v>156</v>
      </c>
      <c r="K26" s="142">
        <v>48</v>
      </c>
      <c r="L26" s="142">
        <v>112</v>
      </c>
      <c r="M26" s="143">
        <v>158</v>
      </c>
      <c r="N26" s="58"/>
    </row>
    <row r="27" spans="1:14" ht="13.5">
      <c r="A27" s="140"/>
      <c r="B27" s="154"/>
      <c r="C27" s="155"/>
      <c r="D27" s="156" t="s">
        <v>233</v>
      </c>
      <c r="E27" s="139">
        <v>621</v>
      </c>
      <c r="F27" s="139">
        <v>225</v>
      </c>
      <c r="G27" s="139">
        <v>31</v>
      </c>
      <c r="H27" s="139">
        <v>34</v>
      </c>
      <c r="I27" s="139">
        <v>41</v>
      </c>
      <c r="J27" s="139">
        <v>92</v>
      </c>
      <c r="K27" s="139">
        <v>22</v>
      </c>
      <c r="L27" s="139">
        <v>74</v>
      </c>
      <c r="M27" s="140">
        <v>102</v>
      </c>
      <c r="N27" s="58"/>
    </row>
    <row r="28" spans="1:14" ht="24">
      <c r="A28" s="140"/>
      <c r="B28" s="154"/>
      <c r="C28" s="155"/>
      <c r="D28" s="156" t="s">
        <v>241</v>
      </c>
      <c r="E28" s="139">
        <v>456</v>
      </c>
      <c r="F28" s="139">
        <v>125</v>
      </c>
      <c r="G28" s="139">
        <v>39</v>
      </c>
      <c r="H28" s="139">
        <v>68</v>
      </c>
      <c r="I28" s="139">
        <v>55</v>
      </c>
      <c r="J28" s="139">
        <v>61</v>
      </c>
      <c r="K28" s="139">
        <v>25</v>
      </c>
      <c r="L28" s="139">
        <v>33</v>
      </c>
      <c r="M28" s="140">
        <v>50</v>
      </c>
      <c r="N28" s="58"/>
    </row>
    <row r="29" spans="1:14" ht="13.5">
      <c r="A29" s="140"/>
      <c r="B29" s="154"/>
      <c r="C29" s="155"/>
      <c r="D29" s="156" t="s">
        <v>242</v>
      </c>
      <c r="E29" s="139">
        <v>44</v>
      </c>
      <c r="F29" s="139">
        <v>27</v>
      </c>
      <c r="G29" s="139">
        <v>1</v>
      </c>
      <c r="H29" s="144" t="s">
        <v>44</v>
      </c>
      <c r="I29" s="139">
        <v>1</v>
      </c>
      <c r="J29" s="139">
        <v>3</v>
      </c>
      <c r="K29" s="139">
        <v>1</v>
      </c>
      <c r="L29" s="139">
        <v>5</v>
      </c>
      <c r="M29" s="140">
        <v>6</v>
      </c>
      <c r="N29" s="58"/>
    </row>
    <row r="30" spans="1:14" ht="13.5">
      <c r="A30" s="140"/>
      <c r="B30" s="164"/>
      <c r="C30" s="572" t="s">
        <v>243</v>
      </c>
      <c r="D30" s="573"/>
      <c r="E30" s="165">
        <v>2</v>
      </c>
      <c r="F30" s="166" t="s">
        <v>44</v>
      </c>
      <c r="G30" s="166" t="s">
        <v>44</v>
      </c>
      <c r="H30" s="165">
        <v>1</v>
      </c>
      <c r="I30" s="166" t="s">
        <v>44</v>
      </c>
      <c r="J30" s="165">
        <v>1</v>
      </c>
      <c r="K30" s="166" t="s">
        <v>44</v>
      </c>
      <c r="L30" s="166" t="s">
        <v>44</v>
      </c>
      <c r="M30" s="167" t="s">
        <v>44</v>
      </c>
      <c r="N30" s="58"/>
    </row>
    <row r="31" spans="1:14" ht="13.5">
      <c r="A31" s="58"/>
      <c r="B31" s="58" t="s">
        <v>244</v>
      </c>
      <c r="C31" s="58"/>
      <c r="D31" s="58"/>
      <c r="E31" s="58"/>
      <c r="F31" s="58"/>
      <c r="G31" s="58"/>
      <c r="H31" s="58"/>
      <c r="I31" s="58"/>
      <c r="J31" s="58"/>
      <c r="K31" s="58"/>
      <c r="L31" s="58"/>
      <c r="M31" s="58"/>
      <c r="N31" s="58"/>
    </row>
    <row r="32" spans="1:14" ht="13.5">
      <c r="A32" s="58"/>
      <c r="B32" s="58" t="s">
        <v>218</v>
      </c>
      <c r="C32" s="58"/>
      <c r="D32" s="58"/>
      <c r="E32" s="58"/>
      <c r="F32" s="58"/>
      <c r="G32" s="58"/>
      <c r="H32" s="58"/>
      <c r="I32" s="58"/>
      <c r="J32" s="58"/>
      <c r="K32" s="58"/>
      <c r="L32" s="58"/>
      <c r="M32" s="58"/>
      <c r="N32" s="58"/>
    </row>
  </sheetData>
  <mergeCells count="10">
    <mergeCell ref="B3:D3"/>
    <mergeCell ref="B4:D4"/>
    <mergeCell ref="C5:D5"/>
    <mergeCell ref="C6:D6"/>
    <mergeCell ref="C26:D26"/>
    <mergeCell ref="C30:D30"/>
    <mergeCell ref="C13:D13"/>
    <mergeCell ref="C21:D21"/>
    <mergeCell ref="B24:D24"/>
    <mergeCell ref="C25:D25"/>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P73"/>
  <sheetViews>
    <sheetView workbookViewId="0" topLeftCell="A1">
      <selection activeCell="A1" sqref="A1"/>
    </sheetView>
  </sheetViews>
  <sheetFormatPr defaultColWidth="9.00390625" defaultRowHeight="13.5"/>
  <cols>
    <col min="1" max="1" width="2.625" style="58" customWidth="1"/>
    <col min="2" max="2" width="11.125" style="58" customWidth="1"/>
    <col min="3" max="3" width="5.625" style="58" customWidth="1"/>
    <col min="4" max="4" width="6.625" style="58" customWidth="1"/>
    <col min="5" max="5" width="5.625" style="58" customWidth="1"/>
    <col min="6" max="6" width="6.125" style="58" customWidth="1"/>
    <col min="7" max="7" width="5.625" style="58" customWidth="1"/>
    <col min="8" max="8" width="6.125" style="58" customWidth="1"/>
    <col min="9" max="9" width="5.625" style="58" customWidth="1"/>
    <col min="10" max="10" width="6.125" style="58" customWidth="1"/>
    <col min="11" max="11" width="5.625" style="58" customWidth="1"/>
    <col min="12" max="12" width="6.125" style="58" customWidth="1"/>
    <col min="13" max="13" width="6.625" style="58" customWidth="1"/>
    <col min="14" max="14" width="5.625" style="58" customWidth="1"/>
    <col min="15" max="15" width="6.625" style="58" customWidth="1"/>
    <col min="16" max="16" width="5.625" style="58" customWidth="1"/>
    <col min="17" max="16384" width="9.00390625" style="58" customWidth="1"/>
  </cols>
  <sheetData>
    <row r="1" ht="14.25">
      <c r="B1" s="94" t="s">
        <v>247</v>
      </c>
    </row>
    <row r="2" spans="2:16" ht="12">
      <c r="B2" s="4"/>
      <c r="D2" s="4"/>
      <c r="E2" s="4"/>
      <c r="F2" s="4"/>
      <c r="G2" s="4"/>
      <c r="H2" s="4"/>
      <c r="I2" s="4"/>
      <c r="J2" s="4"/>
      <c r="K2" s="4"/>
      <c r="L2" s="4"/>
      <c r="M2" s="4"/>
      <c r="N2" s="4"/>
      <c r="O2" s="4"/>
      <c r="P2" s="26" t="s">
        <v>308</v>
      </c>
    </row>
    <row r="3" spans="1:16" ht="13.5" customHeight="1">
      <c r="A3" s="31"/>
      <c r="B3" s="585" t="s">
        <v>248</v>
      </c>
      <c r="C3" s="586" t="s">
        <v>249</v>
      </c>
      <c r="D3" s="583"/>
      <c r="E3" s="582" t="s">
        <v>250</v>
      </c>
      <c r="F3" s="583"/>
      <c r="G3" s="582" t="s">
        <v>251</v>
      </c>
      <c r="H3" s="583"/>
      <c r="I3" s="582" t="s">
        <v>252</v>
      </c>
      <c r="J3" s="583"/>
      <c r="K3" s="582" t="s">
        <v>253</v>
      </c>
      <c r="L3" s="583"/>
      <c r="M3" s="582" t="s">
        <v>254</v>
      </c>
      <c r="N3" s="583"/>
      <c r="O3" s="582" t="s">
        <v>255</v>
      </c>
      <c r="P3" s="584"/>
    </row>
    <row r="4" spans="1:16" ht="13.5" customHeight="1">
      <c r="A4" s="31"/>
      <c r="B4" s="539"/>
      <c r="C4" s="168" t="s">
        <v>256</v>
      </c>
      <c r="D4" s="168" t="s">
        <v>257</v>
      </c>
      <c r="E4" s="168" t="s">
        <v>256</v>
      </c>
      <c r="F4" s="168" t="s">
        <v>257</v>
      </c>
      <c r="G4" s="168" t="s">
        <v>256</v>
      </c>
      <c r="H4" s="168" t="s">
        <v>257</v>
      </c>
      <c r="I4" s="168" t="s">
        <v>256</v>
      </c>
      <c r="J4" s="168" t="s">
        <v>257</v>
      </c>
      <c r="K4" s="168" t="s">
        <v>256</v>
      </c>
      <c r="L4" s="168" t="s">
        <v>257</v>
      </c>
      <c r="M4" s="168" t="s">
        <v>258</v>
      </c>
      <c r="N4" s="168" t="s">
        <v>257</v>
      </c>
      <c r="O4" s="168" t="s">
        <v>258</v>
      </c>
      <c r="P4" s="71" t="s">
        <v>257</v>
      </c>
    </row>
    <row r="5" spans="1:16" ht="12">
      <c r="A5" s="31"/>
      <c r="B5" s="169" t="s">
        <v>66</v>
      </c>
      <c r="C5" s="170">
        <v>69</v>
      </c>
      <c r="D5" s="170">
        <v>14609</v>
      </c>
      <c r="E5" s="170">
        <v>4</v>
      </c>
      <c r="F5" s="170">
        <v>1484</v>
      </c>
      <c r="G5" s="170">
        <v>25</v>
      </c>
      <c r="H5" s="170">
        <v>6603</v>
      </c>
      <c r="I5" s="170">
        <v>33</v>
      </c>
      <c r="J5" s="170">
        <v>5657</v>
      </c>
      <c r="K5" s="170">
        <v>7</v>
      </c>
      <c r="L5" s="170">
        <v>865</v>
      </c>
      <c r="M5" s="170">
        <v>833</v>
      </c>
      <c r="N5" s="170">
        <v>2351</v>
      </c>
      <c r="O5" s="170">
        <v>431</v>
      </c>
      <c r="P5" s="171">
        <v>0</v>
      </c>
    </row>
    <row r="6" spans="1:16" ht="12">
      <c r="A6" s="31"/>
      <c r="B6" s="169" t="s">
        <v>259</v>
      </c>
      <c r="C6" s="170">
        <v>68</v>
      </c>
      <c r="D6" s="170">
        <v>14652</v>
      </c>
      <c r="E6" s="170">
        <v>4</v>
      </c>
      <c r="F6" s="170">
        <v>1484</v>
      </c>
      <c r="G6" s="170">
        <v>25</v>
      </c>
      <c r="H6" s="170">
        <v>6584</v>
      </c>
      <c r="I6" s="170">
        <v>33</v>
      </c>
      <c r="J6" s="170">
        <v>5754</v>
      </c>
      <c r="K6" s="170">
        <v>6</v>
      </c>
      <c r="L6" s="170">
        <v>830</v>
      </c>
      <c r="M6" s="170">
        <v>839</v>
      </c>
      <c r="N6" s="170">
        <v>2201</v>
      </c>
      <c r="O6" s="170">
        <v>437</v>
      </c>
      <c r="P6" s="171">
        <v>0</v>
      </c>
    </row>
    <row r="7" spans="1:16" ht="6" customHeight="1">
      <c r="A7" s="31"/>
      <c r="B7" s="169"/>
      <c r="C7" s="170"/>
      <c r="D7" s="170"/>
      <c r="E7" s="170"/>
      <c r="F7" s="170"/>
      <c r="G7" s="170"/>
      <c r="H7" s="170"/>
      <c r="I7" s="170"/>
      <c r="J7" s="170"/>
      <c r="K7" s="170"/>
      <c r="L7" s="170"/>
      <c r="M7" s="170"/>
      <c r="N7" s="170"/>
      <c r="O7" s="170"/>
      <c r="P7" s="171"/>
    </row>
    <row r="8" spans="1:16" ht="12">
      <c r="A8" s="31"/>
      <c r="B8" s="172" t="s">
        <v>260</v>
      </c>
      <c r="C8" s="173">
        <f aca="true" t="shared" si="0" ref="C8:P8">SUM(C10,C11)</f>
        <v>68</v>
      </c>
      <c r="D8" s="173">
        <f t="shared" si="0"/>
        <v>14727</v>
      </c>
      <c r="E8" s="173">
        <f t="shared" si="0"/>
        <v>4</v>
      </c>
      <c r="F8" s="173">
        <f t="shared" si="0"/>
        <v>1484</v>
      </c>
      <c r="G8" s="173">
        <f t="shared" si="0"/>
        <v>25</v>
      </c>
      <c r="H8" s="173">
        <f t="shared" si="0"/>
        <v>6620</v>
      </c>
      <c r="I8" s="173">
        <f t="shared" si="0"/>
        <v>33</v>
      </c>
      <c r="J8" s="173">
        <f t="shared" si="0"/>
        <v>5793</v>
      </c>
      <c r="K8" s="173">
        <f t="shared" si="0"/>
        <v>6</v>
      </c>
      <c r="L8" s="173">
        <f t="shared" si="0"/>
        <v>830</v>
      </c>
      <c r="M8" s="173">
        <v>860</v>
      </c>
      <c r="N8" s="173">
        <f t="shared" si="0"/>
        <v>2104</v>
      </c>
      <c r="O8" s="173">
        <f t="shared" si="0"/>
        <v>442</v>
      </c>
      <c r="P8" s="174">
        <f t="shared" si="0"/>
        <v>0</v>
      </c>
    </row>
    <row r="9" spans="1:16" ht="6" customHeight="1">
      <c r="A9" s="31"/>
      <c r="B9" s="169"/>
      <c r="C9" s="170"/>
      <c r="D9" s="170"/>
      <c r="E9" s="170"/>
      <c r="F9" s="170"/>
      <c r="G9" s="170"/>
      <c r="H9" s="170"/>
      <c r="I9" s="170"/>
      <c r="J9" s="170"/>
      <c r="K9" s="170"/>
      <c r="L9" s="170"/>
      <c r="M9" s="170"/>
      <c r="N9" s="170"/>
      <c r="O9" s="170"/>
      <c r="P9" s="171"/>
    </row>
    <row r="10" spans="1:16" ht="12">
      <c r="A10" s="31"/>
      <c r="B10" s="175" t="s">
        <v>261</v>
      </c>
      <c r="C10" s="173">
        <f aca="true" t="shared" si="1" ref="C10:P10">SUM(C14:C16,C21,C28:C30,C34,C68:C69,C62,C53,C44)</f>
        <v>54</v>
      </c>
      <c r="D10" s="173">
        <f t="shared" si="1"/>
        <v>13100</v>
      </c>
      <c r="E10" s="173">
        <f t="shared" si="1"/>
        <v>4</v>
      </c>
      <c r="F10" s="173">
        <f t="shared" si="1"/>
        <v>1484</v>
      </c>
      <c r="G10" s="173">
        <f t="shared" si="1"/>
        <v>14</v>
      </c>
      <c r="H10" s="173">
        <f t="shared" si="1"/>
        <v>5531</v>
      </c>
      <c r="I10" s="173">
        <f t="shared" si="1"/>
        <v>32</v>
      </c>
      <c r="J10" s="173">
        <f t="shared" si="1"/>
        <v>5695</v>
      </c>
      <c r="K10" s="173">
        <f t="shared" si="1"/>
        <v>4</v>
      </c>
      <c r="L10" s="173">
        <f t="shared" si="1"/>
        <v>390</v>
      </c>
      <c r="M10" s="173">
        <v>683</v>
      </c>
      <c r="N10" s="173">
        <f t="shared" si="1"/>
        <v>1903</v>
      </c>
      <c r="O10" s="173">
        <f t="shared" si="1"/>
        <v>349</v>
      </c>
      <c r="P10" s="174">
        <f t="shared" si="1"/>
        <v>0</v>
      </c>
    </row>
    <row r="11" spans="1:16" ht="12">
      <c r="A11" s="31"/>
      <c r="B11" s="175" t="s">
        <v>262</v>
      </c>
      <c r="C11" s="173">
        <f aca="true" t="shared" si="2" ref="C11:P11">SUM(C17:C18,C22:C25,C31,C35:C41,C70:C71,C63:C65,C54:C59,C45:C50)</f>
        <v>14</v>
      </c>
      <c r="D11" s="173">
        <f t="shared" si="2"/>
        <v>1627</v>
      </c>
      <c r="E11" s="173">
        <f t="shared" si="2"/>
        <v>0</v>
      </c>
      <c r="F11" s="173">
        <f t="shared" si="2"/>
        <v>0</v>
      </c>
      <c r="G11" s="173">
        <f t="shared" si="2"/>
        <v>11</v>
      </c>
      <c r="H11" s="173">
        <f t="shared" si="2"/>
        <v>1089</v>
      </c>
      <c r="I11" s="173">
        <f t="shared" si="2"/>
        <v>1</v>
      </c>
      <c r="J11" s="173">
        <f t="shared" si="2"/>
        <v>98</v>
      </c>
      <c r="K11" s="173">
        <f t="shared" si="2"/>
        <v>2</v>
      </c>
      <c r="L11" s="173">
        <f t="shared" si="2"/>
        <v>440</v>
      </c>
      <c r="M11" s="173">
        <v>177</v>
      </c>
      <c r="N11" s="173">
        <f t="shared" si="2"/>
        <v>201</v>
      </c>
      <c r="O11" s="173">
        <f t="shared" si="2"/>
        <v>93</v>
      </c>
      <c r="P11" s="174">
        <f t="shared" si="2"/>
        <v>0</v>
      </c>
    </row>
    <row r="12" spans="1:16" ht="6" customHeight="1">
      <c r="A12" s="31"/>
      <c r="B12" s="31"/>
      <c r="C12" s="170"/>
      <c r="D12" s="170"/>
      <c r="E12" s="170"/>
      <c r="F12" s="170"/>
      <c r="G12" s="170"/>
      <c r="H12" s="170"/>
      <c r="I12" s="170"/>
      <c r="J12" s="170"/>
      <c r="K12" s="170"/>
      <c r="L12" s="170"/>
      <c r="M12" s="170"/>
      <c r="N12" s="170"/>
      <c r="O12" s="170"/>
      <c r="P12" s="171"/>
    </row>
    <row r="13" spans="1:16" ht="12">
      <c r="A13" s="31"/>
      <c r="B13" s="175" t="s">
        <v>102</v>
      </c>
      <c r="C13" s="173">
        <f aca="true" t="shared" si="3" ref="C13:P13">SUM(C14:C18)</f>
        <v>25</v>
      </c>
      <c r="D13" s="173">
        <f t="shared" si="3"/>
        <v>5930</v>
      </c>
      <c r="E13" s="173">
        <f t="shared" si="3"/>
        <v>2</v>
      </c>
      <c r="F13" s="173">
        <f t="shared" si="3"/>
        <v>1014</v>
      </c>
      <c r="G13" s="173">
        <f t="shared" si="3"/>
        <v>4</v>
      </c>
      <c r="H13" s="173">
        <f t="shared" si="3"/>
        <v>1394</v>
      </c>
      <c r="I13" s="173">
        <f t="shared" si="3"/>
        <v>15</v>
      </c>
      <c r="J13" s="173">
        <f t="shared" si="3"/>
        <v>3132</v>
      </c>
      <c r="K13" s="173">
        <f t="shared" si="3"/>
        <v>4</v>
      </c>
      <c r="L13" s="173">
        <f t="shared" si="3"/>
        <v>390</v>
      </c>
      <c r="M13" s="173">
        <v>287</v>
      </c>
      <c r="N13" s="173">
        <f t="shared" si="3"/>
        <v>502</v>
      </c>
      <c r="O13" s="173">
        <f t="shared" si="3"/>
        <v>164</v>
      </c>
      <c r="P13" s="174">
        <f t="shared" si="3"/>
        <v>0</v>
      </c>
    </row>
    <row r="14" spans="1:16" ht="12">
      <c r="A14" s="31"/>
      <c r="B14" s="176" t="s">
        <v>263</v>
      </c>
      <c r="C14" s="170">
        <f>SUM(E14,G14,I14,K14)</f>
        <v>18</v>
      </c>
      <c r="D14" s="170">
        <v>4876</v>
      </c>
      <c r="E14" s="170">
        <v>2</v>
      </c>
      <c r="F14" s="170">
        <v>1014</v>
      </c>
      <c r="G14" s="170">
        <v>2</v>
      </c>
      <c r="H14" s="170">
        <v>1234</v>
      </c>
      <c r="I14" s="170">
        <v>10</v>
      </c>
      <c r="J14" s="170">
        <v>2238</v>
      </c>
      <c r="K14" s="170">
        <v>4</v>
      </c>
      <c r="L14" s="170">
        <v>390</v>
      </c>
      <c r="M14" s="170">
        <v>210</v>
      </c>
      <c r="N14" s="170">
        <v>325</v>
      </c>
      <c r="O14" s="170">
        <v>122</v>
      </c>
      <c r="P14" s="177" t="s">
        <v>44</v>
      </c>
    </row>
    <row r="15" spans="1:16" ht="12">
      <c r="A15" s="31"/>
      <c r="B15" s="176" t="s">
        <v>264</v>
      </c>
      <c r="C15" s="170">
        <f>SUM(E15,G15,I15,K15)</f>
        <v>3</v>
      </c>
      <c r="D15" s="170">
        <v>645</v>
      </c>
      <c r="E15" s="178" t="s">
        <v>44</v>
      </c>
      <c r="F15" s="178" t="s">
        <v>44</v>
      </c>
      <c r="G15" s="170">
        <v>1</v>
      </c>
      <c r="H15" s="170">
        <v>90</v>
      </c>
      <c r="I15" s="170">
        <v>2</v>
      </c>
      <c r="J15" s="170">
        <v>555</v>
      </c>
      <c r="K15" s="178" t="s">
        <v>44</v>
      </c>
      <c r="L15" s="178" t="s">
        <v>44</v>
      </c>
      <c r="M15" s="170">
        <v>24</v>
      </c>
      <c r="N15" s="170">
        <v>92</v>
      </c>
      <c r="O15" s="170">
        <v>10</v>
      </c>
      <c r="P15" s="177" t="s">
        <v>44</v>
      </c>
    </row>
    <row r="16" spans="1:16" ht="12">
      <c r="A16" s="31"/>
      <c r="B16" s="176" t="s">
        <v>265</v>
      </c>
      <c r="C16" s="170">
        <f>SUM(E16,G16,I16,K16)</f>
        <v>4</v>
      </c>
      <c r="D16" s="170">
        <v>409</v>
      </c>
      <c r="E16" s="178" t="s">
        <v>44</v>
      </c>
      <c r="F16" s="178" t="s">
        <v>44</v>
      </c>
      <c r="G16" s="170">
        <v>1</v>
      </c>
      <c r="H16" s="170">
        <v>70</v>
      </c>
      <c r="I16" s="170">
        <v>3</v>
      </c>
      <c r="J16" s="170">
        <v>339</v>
      </c>
      <c r="K16" s="178" t="s">
        <v>44</v>
      </c>
      <c r="L16" s="178" t="s">
        <v>44</v>
      </c>
      <c r="M16" s="170">
        <v>40</v>
      </c>
      <c r="N16" s="170">
        <v>69</v>
      </c>
      <c r="O16" s="170">
        <v>22</v>
      </c>
      <c r="P16" s="177" t="s">
        <v>44</v>
      </c>
    </row>
    <row r="17" spans="1:16" ht="12">
      <c r="A17" s="31"/>
      <c r="B17" s="176" t="s">
        <v>266</v>
      </c>
      <c r="C17" s="178" t="s">
        <v>44</v>
      </c>
      <c r="D17" s="178" t="s">
        <v>44</v>
      </c>
      <c r="E17" s="178" t="s">
        <v>44</v>
      </c>
      <c r="F17" s="178" t="s">
        <v>44</v>
      </c>
      <c r="G17" s="178" t="s">
        <v>44</v>
      </c>
      <c r="H17" s="178" t="s">
        <v>44</v>
      </c>
      <c r="I17" s="178" t="s">
        <v>44</v>
      </c>
      <c r="J17" s="178" t="s">
        <v>44</v>
      </c>
      <c r="K17" s="178" t="s">
        <v>44</v>
      </c>
      <c r="L17" s="178" t="s">
        <v>44</v>
      </c>
      <c r="M17" s="170">
        <v>8</v>
      </c>
      <c r="N17" s="178">
        <v>16</v>
      </c>
      <c r="O17" s="170">
        <v>6</v>
      </c>
      <c r="P17" s="177" t="s">
        <v>44</v>
      </c>
    </row>
    <row r="18" spans="1:16" ht="12">
      <c r="A18" s="31"/>
      <c r="B18" s="176" t="s">
        <v>267</v>
      </c>
      <c r="C18" s="178" t="s">
        <v>44</v>
      </c>
      <c r="D18" s="178" t="s">
        <v>44</v>
      </c>
      <c r="E18" s="178" t="s">
        <v>44</v>
      </c>
      <c r="F18" s="178" t="s">
        <v>44</v>
      </c>
      <c r="G18" s="178" t="s">
        <v>44</v>
      </c>
      <c r="H18" s="178" t="s">
        <v>44</v>
      </c>
      <c r="I18" s="178" t="s">
        <v>44</v>
      </c>
      <c r="J18" s="178" t="s">
        <v>44</v>
      </c>
      <c r="K18" s="178" t="s">
        <v>44</v>
      </c>
      <c r="L18" s="178" t="s">
        <v>44</v>
      </c>
      <c r="M18" s="170">
        <v>5</v>
      </c>
      <c r="N18" s="178" t="s">
        <v>44</v>
      </c>
      <c r="O18" s="170">
        <v>4</v>
      </c>
      <c r="P18" s="177" t="s">
        <v>44</v>
      </c>
    </row>
    <row r="19" spans="1:16" ht="9.75" customHeight="1">
      <c r="A19" s="31"/>
      <c r="B19" s="31"/>
      <c r="C19" s="170"/>
      <c r="D19" s="170"/>
      <c r="E19" s="170"/>
      <c r="F19" s="170"/>
      <c r="G19" s="170"/>
      <c r="H19" s="170"/>
      <c r="I19" s="170"/>
      <c r="J19" s="170"/>
      <c r="K19" s="170"/>
      <c r="L19" s="170"/>
      <c r="M19" s="170"/>
      <c r="N19" s="170"/>
      <c r="O19" s="170"/>
      <c r="P19" s="171"/>
    </row>
    <row r="20" spans="1:16" ht="24">
      <c r="A20" s="31"/>
      <c r="B20" s="175" t="s">
        <v>108</v>
      </c>
      <c r="C20" s="173">
        <f aca="true" t="shared" si="4" ref="C20:P20">SUM(C21:C25)</f>
        <v>7</v>
      </c>
      <c r="D20" s="173">
        <f t="shared" si="4"/>
        <v>858</v>
      </c>
      <c r="E20" s="173">
        <f t="shared" si="4"/>
        <v>0</v>
      </c>
      <c r="F20" s="173">
        <f t="shared" si="4"/>
        <v>0</v>
      </c>
      <c r="G20" s="173">
        <f t="shared" si="4"/>
        <v>4</v>
      </c>
      <c r="H20" s="173">
        <f t="shared" si="4"/>
        <v>591</v>
      </c>
      <c r="I20" s="173">
        <f t="shared" si="4"/>
        <v>2</v>
      </c>
      <c r="J20" s="173">
        <f t="shared" si="4"/>
        <v>151</v>
      </c>
      <c r="K20" s="173">
        <f t="shared" si="4"/>
        <v>1</v>
      </c>
      <c r="L20" s="173">
        <f t="shared" si="4"/>
        <v>116</v>
      </c>
      <c r="M20" s="173">
        <v>67</v>
      </c>
      <c r="N20" s="173">
        <f t="shared" si="4"/>
        <v>168</v>
      </c>
      <c r="O20" s="173">
        <f t="shared" si="4"/>
        <v>35</v>
      </c>
      <c r="P20" s="174">
        <f t="shared" si="4"/>
        <v>0</v>
      </c>
    </row>
    <row r="21" spans="1:16" ht="12">
      <c r="A21" s="31"/>
      <c r="B21" s="176" t="s">
        <v>268</v>
      </c>
      <c r="C21" s="170">
        <f>SUM(E21,G21,I21,K21)</f>
        <v>3</v>
      </c>
      <c r="D21" s="170">
        <f>SUM(F21,H21,J21,L21)</f>
        <v>311</v>
      </c>
      <c r="E21" s="178" t="s">
        <v>44</v>
      </c>
      <c r="F21" s="178" t="s">
        <v>44</v>
      </c>
      <c r="G21" s="170">
        <v>1</v>
      </c>
      <c r="H21" s="170">
        <v>160</v>
      </c>
      <c r="I21" s="170">
        <v>2</v>
      </c>
      <c r="J21" s="170">
        <v>151</v>
      </c>
      <c r="K21" s="178" t="s">
        <v>44</v>
      </c>
      <c r="L21" s="178" t="s">
        <v>44</v>
      </c>
      <c r="M21" s="170">
        <v>32</v>
      </c>
      <c r="N21" s="170">
        <v>121</v>
      </c>
      <c r="O21" s="170">
        <v>18</v>
      </c>
      <c r="P21" s="177" t="s">
        <v>44</v>
      </c>
    </row>
    <row r="22" spans="1:16" ht="12">
      <c r="A22" s="31"/>
      <c r="B22" s="176" t="s">
        <v>269</v>
      </c>
      <c r="C22" s="170">
        <f>SUM(E22,G22,I22,K22)</f>
        <v>2</v>
      </c>
      <c r="D22" s="170">
        <f>SUM(F22,H22,J22,L22)</f>
        <v>436</v>
      </c>
      <c r="E22" s="178" t="s">
        <v>44</v>
      </c>
      <c r="F22" s="178" t="s">
        <v>44</v>
      </c>
      <c r="G22" s="170">
        <v>1</v>
      </c>
      <c r="H22" s="170">
        <v>320</v>
      </c>
      <c r="I22" s="178" t="s">
        <v>44</v>
      </c>
      <c r="J22" s="178" t="s">
        <v>44</v>
      </c>
      <c r="K22" s="170">
        <v>1</v>
      </c>
      <c r="L22" s="170">
        <v>116</v>
      </c>
      <c r="M22" s="170">
        <v>15</v>
      </c>
      <c r="N22" s="170">
        <v>28</v>
      </c>
      <c r="O22" s="170">
        <v>8</v>
      </c>
      <c r="P22" s="177" t="s">
        <v>44</v>
      </c>
    </row>
    <row r="23" spans="1:16" ht="12">
      <c r="A23" s="31"/>
      <c r="B23" s="176" t="s">
        <v>270</v>
      </c>
      <c r="C23" s="170">
        <f>SUM(E23,G23,I23,K23)</f>
        <v>1</v>
      </c>
      <c r="D23" s="170">
        <v>51</v>
      </c>
      <c r="E23" s="178" t="s">
        <v>44</v>
      </c>
      <c r="F23" s="178" t="s">
        <v>44</v>
      </c>
      <c r="G23" s="170">
        <v>1</v>
      </c>
      <c r="H23" s="170">
        <v>51</v>
      </c>
      <c r="I23" s="178" t="s">
        <v>44</v>
      </c>
      <c r="J23" s="178" t="s">
        <v>44</v>
      </c>
      <c r="K23" s="178" t="s">
        <v>44</v>
      </c>
      <c r="L23" s="178" t="s">
        <v>44</v>
      </c>
      <c r="M23" s="170">
        <v>7</v>
      </c>
      <c r="N23" s="178" t="s">
        <v>44</v>
      </c>
      <c r="O23" s="170">
        <v>4</v>
      </c>
      <c r="P23" s="177" t="s">
        <v>44</v>
      </c>
    </row>
    <row r="24" spans="1:16" ht="12">
      <c r="A24" s="31"/>
      <c r="B24" s="176" t="s">
        <v>271</v>
      </c>
      <c r="C24" s="170">
        <f>SUM(E24,G24,I24,K24)</f>
        <v>1</v>
      </c>
      <c r="D24" s="170">
        <f>SUM(F24,H24,J24,L24)</f>
        <v>60</v>
      </c>
      <c r="E24" s="178" t="s">
        <v>44</v>
      </c>
      <c r="F24" s="178" t="s">
        <v>44</v>
      </c>
      <c r="G24" s="170">
        <v>1</v>
      </c>
      <c r="H24" s="170">
        <v>60</v>
      </c>
      <c r="I24" s="178" t="s">
        <v>44</v>
      </c>
      <c r="J24" s="178" t="s">
        <v>44</v>
      </c>
      <c r="K24" s="178" t="s">
        <v>44</v>
      </c>
      <c r="L24" s="178" t="s">
        <v>44</v>
      </c>
      <c r="M24" s="170">
        <v>8</v>
      </c>
      <c r="N24" s="178" t="s">
        <v>44</v>
      </c>
      <c r="O24" s="170">
        <v>2</v>
      </c>
      <c r="P24" s="177" t="s">
        <v>44</v>
      </c>
    </row>
    <row r="25" spans="1:16" ht="12">
      <c r="A25" s="31"/>
      <c r="B25" s="176" t="s">
        <v>272</v>
      </c>
      <c r="C25" s="178" t="s">
        <v>44</v>
      </c>
      <c r="D25" s="178" t="s">
        <v>44</v>
      </c>
      <c r="E25" s="178" t="s">
        <v>44</v>
      </c>
      <c r="F25" s="178" t="s">
        <v>44</v>
      </c>
      <c r="G25" s="178" t="s">
        <v>44</v>
      </c>
      <c r="H25" s="178" t="s">
        <v>44</v>
      </c>
      <c r="I25" s="178" t="s">
        <v>44</v>
      </c>
      <c r="J25" s="178" t="s">
        <v>44</v>
      </c>
      <c r="K25" s="178" t="s">
        <v>44</v>
      </c>
      <c r="L25" s="178" t="s">
        <v>44</v>
      </c>
      <c r="M25" s="170">
        <v>5</v>
      </c>
      <c r="N25" s="170">
        <v>19</v>
      </c>
      <c r="O25" s="170">
        <v>3</v>
      </c>
      <c r="P25" s="177" t="s">
        <v>44</v>
      </c>
    </row>
    <row r="26" spans="1:16" ht="9.75" customHeight="1">
      <c r="A26" s="31"/>
      <c r="B26" s="31"/>
      <c r="C26" s="170"/>
      <c r="D26" s="170"/>
      <c r="E26" s="170"/>
      <c r="F26" s="170"/>
      <c r="G26" s="170"/>
      <c r="H26" s="170"/>
      <c r="I26" s="170"/>
      <c r="J26" s="170"/>
      <c r="K26" s="178"/>
      <c r="L26" s="178"/>
      <c r="M26" s="170"/>
      <c r="N26" s="170"/>
      <c r="O26" s="170"/>
      <c r="P26" s="171"/>
    </row>
    <row r="27" spans="1:16" ht="12">
      <c r="A27" s="31"/>
      <c r="B27" s="175" t="s">
        <v>114</v>
      </c>
      <c r="C27" s="173">
        <f aca="true" t="shared" si="5" ref="C27:J27">SUM(C28:C31)</f>
        <v>3</v>
      </c>
      <c r="D27" s="173">
        <f t="shared" si="5"/>
        <v>682</v>
      </c>
      <c r="E27" s="173">
        <f t="shared" si="5"/>
        <v>0</v>
      </c>
      <c r="F27" s="173">
        <f t="shared" si="5"/>
        <v>0</v>
      </c>
      <c r="G27" s="173">
        <f t="shared" si="5"/>
        <v>1</v>
      </c>
      <c r="H27" s="173">
        <f t="shared" si="5"/>
        <v>390</v>
      </c>
      <c r="I27" s="173">
        <f t="shared" si="5"/>
        <v>2</v>
      </c>
      <c r="J27" s="173">
        <f t="shared" si="5"/>
        <v>292</v>
      </c>
      <c r="K27" s="179" t="s">
        <v>44</v>
      </c>
      <c r="L27" s="179" t="s">
        <v>44</v>
      </c>
      <c r="M27" s="173">
        <v>56</v>
      </c>
      <c r="N27" s="173">
        <f>SUM(N28:N31)</f>
        <v>213</v>
      </c>
      <c r="O27" s="173">
        <f>SUM(O28:O31)</f>
        <v>31</v>
      </c>
      <c r="P27" s="174">
        <f>SUM(P28:P31)</f>
        <v>0</v>
      </c>
    </row>
    <row r="28" spans="1:16" ht="12">
      <c r="A28" s="31"/>
      <c r="B28" s="176" t="s">
        <v>273</v>
      </c>
      <c r="C28" s="178" t="s">
        <v>44</v>
      </c>
      <c r="D28" s="178" t="s">
        <v>44</v>
      </c>
      <c r="E28" s="178" t="s">
        <v>44</v>
      </c>
      <c r="F28" s="178" t="s">
        <v>44</v>
      </c>
      <c r="G28" s="178" t="s">
        <v>44</v>
      </c>
      <c r="H28" s="178" t="s">
        <v>44</v>
      </c>
      <c r="I28" s="178" t="s">
        <v>44</v>
      </c>
      <c r="J28" s="178" t="s">
        <v>44</v>
      </c>
      <c r="K28" s="178" t="s">
        <v>44</v>
      </c>
      <c r="L28" s="178" t="s">
        <v>44</v>
      </c>
      <c r="M28" s="170">
        <v>14</v>
      </c>
      <c r="N28" s="170">
        <v>25</v>
      </c>
      <c r="O28" s="170">
        <v>10</v>
      </c>
      <c r="P28" s="177" t="s">
        <v>44</v>
      </c>
    </row>
    <row r="29" spans="1:16" ht="12">
      <c r="A29" s="31"/>
      <c r="B29" s="176" t="s">
        <v>274</v>
      </c>
      <c r="C29" s="170">
        <f>SUM(E29,G29,I29,K29)</f>
        <v>2</v>
      </c>
      <c r="D29" s="170">
        <f>SUM(F29,H29,J29,L29)</f>
        <v>562</v>
      </c>
      <c r="E29" s="178" t="s">
        <v>44</v>
      </c>
      <c r="F29" s="178" t="s">
        <v>44</v>
      </c>
      <c r="G29" s="170">
        <v>1</v>
      </c>
      <c r="H29" s="170">
        <v>390</v>
      </c>
      <c r="I29" s="170">
        <v>1</v>
      </c>
      <c r="J29" s="170">
        <v>172</v>
      </c>
      <c r="K29" s="178" t="s">
        <v>44</v>
      </c>
      <c r="L29" s="178" t="s">
        <v>44</v>
      </c>
      <c r="M29" s="170">
        <v>27</v>
      </c>
      <c r="N29" s="170">
        <v>102</v>
      </c>
      <c r="O29" s="170">
        <v>13</v>
      </c>
      <c r="P29" s="177" t="s">
        <v>44</v>
      </c>
    </row>
    <row r="30" spans="1:16" ht="12">
      <c r="A30" s="31"/>
      <c r="B30" s="176" t="s">
        <v>275</v>
      </c>
      <c r="C30" s="170">
        <f>SUM(E30,G30,I30,K30)</f>
        <v>1</v>
      </c>
      <c r="D30" s="170">
        <f>SUM(F30,H30,J30,L30)</f>
        <v>120</v>
      </c>
      <c r="E30" s="178" t="s">
        <v>44</v>
      </c>
      <c r="F30" s="178" t="s">
        <v>44</v>
      </c>
      <c r="G30" s="178" t="s">
        <v>44</v>
      </c>
      <c r="H30" s="178" t="s">
        <v>44</v>
      </c>
      <c r="I30" s="170">
        <v>1</v>
      </c>
      <c r="J30" s="170">
        <v>120</v>
      </c>
      <c r="K30" s="178" t="s">
        <v>44</v>
      </c>
      <c r="L30" s="178" t="s">
        <v>44</v>
      </c>
      <c r="M30" s="170">
        <v>9</v>
      </c>
      <c r="N30" s="170">
        <v>57</v>
      </c>
      <c r="O30" s="170">
        <v>5</v>
      </c>
      <c r="P30" s="177" t="s">
        <v>44</v>
      </c>
    </row>
    <row r="31" spans="1:16" ht="12">
      <c r="A31" s="31"/>
      <c r="B31" s="176" t="s">
        <v>276</v>
      </c>
      <c r="C31" s="178" t="s">
        <v>44</v>
      </c>
      <c r="D31" s="178" t="s">
        <v>44</v>
      </c>
      <c r="E31" s="178" t="s">
        <v>44</v>
      </c>
      <c r="F31" s="178" t="s">
        <v>44</v>
      </c>
      <c r="G31" s="178" t="s">
        <v>44</v>
      </c>
      <c r="H31" s="178" t="s">
        <v>44</v>
      </c>
      <c r="I31" s="178" t="s">
        <v>44</v>
      </c>
      <c r="J31" s="178" t="s">
        <v>44</v>
      </c>
      <c r="K31" s="178" t="s">
        <v>44</v>
      </c>
      <c r="L31" s="178" t="s">
        <v>44</v>
      </c>
      <c r="M31" s="170">
        <v>6</v>
      </c>
      <c r="N31" s="170">
        <v>29</v>
      </c>
      <c r="O31" s="170">
        <v>3</v>
      </c>
      <c r="P31" s="177" t="s">
        <v>44</v>
      </c>
    </row>
    <row r="32" spans="1:16" ht="9.75" customHeight="1">
      <c r="A32" s="31"/>
      <c r="B32" s="31"/>
      <c r="C32" s="170"/>
      <c r="D32" s="170"/>
      <c r="E32" s="170"/>
      <c r="F32" s="170"/>
      <c r="G32" s="170"/>
      <c r="H32" s="170"/>
      <c r="I32" s="170"/>
      <c r="J32" s="170"/>
      <c r="K32" s="170"/>
      <c r="L32" s="170"/>
      <c r="M32" s="170"/>
      <c r="N32" s="170"/>
      <c r="O32" s="170"/>
      <c r="P32" s="171"/>
    </row>
    <row r="33" spans="1:16" ht="12">
      <c r="A33" s="31"/>
      <c r="B33" s="175" t="s">
        <v>119</v>
      </c>
      <c r="C33" s="173">
        <f aca="true" t="shared" si="6" ref="C33:P33">SUM(C34:C41)</f>
        <v>5</v>
      </c>
      <c r="D33" s="173">
        <f t="shared" si="6"/>
        <v>896</v>
      </c>
      <c r="E33" s="173">
        <f t="shared" si="6"/>
        <v>0</v>
      </c>
      <c r="F33" s="173">
        <f t="shared" si="6"/>
        <v>0</v>
      </c>
      <c r="G33" s="173">
        <f t="shared" si="6"/>
        <v>4</v>
      </c>
      <c r="H33" s="173">
        <f t="shared" si="6"/>
        <v>688</v>
      </c>
      <c r="I33" s="173">
        <f t="shared" si="6"/>
        <v>1</v>
      </c>
      <c r="J33" s="173">
        <f t="shared" si="6"/>
        <v>208</v>
      </c>
      <c r="K33" s="173">
        <f t="shared" si="6"/>
        <v>0</v>
      </c>
      <c r="L33" s="173">
        <f t="shared" si="6"/>
        <v>0</v>
      </c>
      <c r="M33" s="173">
        <v>56</v>
      </c>
      <c r="N33" s="173">
        <f t="shared" si="6"/>
        <v>207</v>
      </c>
      <c r="O33" s="173">
        <f t="shared" si="6"/>
        <v>26</v>
      </c>
      <c r="P33" s="174">
        <f t="shared" si="6"/>
        <v>0</v>
      </c>
    </row>
    <row r="34" spans="1:16" ht="12">
      <c r="A34" s="31"/>
      <c r="B34" s="176" t="s">
        <v>277</v>
      </c>
      <c r="C34" s="170">
        <f aca="true" t="shared" si="7" ref="C34:D36">SUM(E34,G34,I34,K34)</f>
        <v>2</v>
      </c>
      <c r="D34" s="170">
        <f t="shared" si="7"/>
        <v>696</v>
      </c>
      <c r="E34" s="178" t="s">
        <v>44</v>
      </c>
      <c r="F34" s="178" t="s">
        <v>44</v>
      </c>
      <c r="G34" s="170">
        <v>1</v>
      </c>
      <c r="H34" s="170">
        <v>488</v>
      </c>
      <c r="I34" s="170">
        <v>1</v>
      </c>
      <c r="J34" s="170">
        <v>208</v>
      </c>
      <c r="K34" s="178" t="s">
        <v>44</v>
      </c>
      <c r="L34" s="178" t="s">
        <v>44</v>
      </c>
      <c r="M34" s="170">
        <v>32</v>
      </c>
      <c r="N34" s="170">
        <v>188</v>
      </c>
      <c r="O34" s="170">
        <v>17</v>
      </c>
      <c r="P34" s="177" t="s">
        <v>44</v>
      </c>
    </row>
    <row r="35" spans="1:16" ht="12">
      <c r="A35" s="31"/>
      <c r="B35" s="176" t="s">
        <v>278</v>
      </c>
      <c r="C35" s="170">
        <f t="shared" si="7"/>
        <v>1</v>
      </c>
      <c r="D35" s="170">
        <f t="shared" si="7"/>
        <v>50</v>
      </c>
      <c r="E35" s="178" t="s">
        <v>44</v>
      </c>
      <c r="F35" s="178" t="s">
        <v>44</v>
      </c>
      <c r="G35" s="170">
        <v>1</v>
      </c>
      <c r="H35" s="170">
        <v>50</v>
      </c>
      <c r="I35" s="178" t="s">
        <v>44</v>
      </c>
      <c r="J35" s="178" t="s">
        <v>44</v>
      </c>
      <c r="K35" s="178" t="s">
        <v>44</v>
      </c>
      <c r="L35" s="178" t="s">
        <v>44</v>
      </c>
      <c r="M35" s="170">
        <v>1</v>
      </c>
      <c r="N35" s="178" t="s">
        <v>44</v>
      </c>
      <c r="O35" s="170">
        <v>1</v>
      </c>
      <c r="P35" s="177" t="s">
        <v>44</v>
      </c>
    </row>
    <row r="36" spans="1:16" ht="12">
      <c r="A36" s="31"/>
      <c r="B36" s="176" t="s">
        <v>279</v>
      </c>
      <c r="C36" s="170">
        <f t="shared" si="7"/>
        <v>1</v>
      </c>
      <c r="D36" s="170">
        <f t="shared" si="7"/>
        <v>70</v>
      </c>
      <c r="E36" s="178" t="s">
        <v>44</v>
      </c>
      <c r="F36" s="178" t="s">
        <v>44</v>
      </c>
      <c r="G36" s="170">
        <v>1</v>
      </c>
      <c r="H36" s="170">
        <v>70</v>
      </c>
      <c r="I36" s="178" t="s">
        <v>44</v>
      </c>
      <c r="J36" s="178" t="s">
        <v>44</v>
      </c>
      <c r="K36" s="178" t="s">
        <v>44</v>
      </c>
      <c r="L36" s="178" t="s">
        <v>44</v>
      </c>
      <c r="M36" s="170">
        <v>5</v>
      </c>
      <c r="N36" s="178" t="s">
        <v>44</v>
      </c>
      <c r="O36" s="170">
        <v>2</v>
      </c>
      <c r="P36" s="177" t="s">
        <v>44</v>
      </c>
    </row>
    <row r="37" spans="1:16" ht="12">
      <c r="A37" s="31"/>
      <c r="B37" s="176" t="s">
        <v>280</v>
      </c>
      <c r="C37" s="178" t="s">
        <v>44</v>
      </c>
      <c r="D37" s="178" t="s">
        <v>44</v>
      </c>
      <c r="E37" s="178" t="s">
        <v>44</v>
      </c>
      <c r="F37" s="178" t="s">
        <v>44</v>
      </c>
      <c r="G37" s="178" t="s">
        <v>44</v>
      </c>
      <c r="H37" s="178" t="s">
        <v>44</v>
      </c>
      <c r="I37" s="178" t="s">
        <v>44</v>
      </c>
      <c r="J37" s="178" t="s">
        <v>44</v>
      </c>
      <c r="K37" s="178" t="s">
        <v>44</v>
      </c>
      <c r="L37" s="178" t="s">
        <v>44</v>
      </c>
      <c r="M37" s="170">
        <v>5</v>
      </c>
      <c r="N37" s="178" t="s">
        <v>44</v>
      </c>
      <c r="O37" s="170">
        <v>1</v>
      </c>
      <c r="P37" s="177" t="s">
        <v>44</v>
      </c>
    </row>
    <row r="38" spans="1:16" ht="12">
      <c r="A38" s="31"/>
      <c r="B38" s="176" t="s">
        <v>281</v>
      </c>
      <c r="C38" s="170">
        <f>SUM(E38,G38,I38,K38)</f>
        <v>1</v>
      </c>
      <c r="D38" s="170">
        <f>SUM(F38,H38,J38,L38)</f>
        <v>80</v>
      </c>
      <c r="E38" s="178" t="s">
        <v>44</v>
      </c>
      <c r="F38" s="178" t="s">
        <v>44</v>
      </c>
      <c r="G38" s="170">
        <v>1</v>
      </c>
      <c r="H38" s="170">
        <v>80</v>
      </c>
      <c r="I38" s="178" t="s">
        <v>44</v>
      </c>
      <c r="J38" s="178" t="s">
        <v>44</v>
      </c>
      <c r="K38" s="178" t="s">
        <v>44</v>
      </c>
      <c r="L38" s="178" t="s">
        <v>44</v>
      </c>
      <c r="M38" s="170">
        <v>5</v>
      </c>
      <c r="N38" s="170">
        <v>19</v>
      </c>
      <c r="O38" s="170">
        <v>3</v>
      </c>
      <c r="P38" s="177" t="s">
        <v>44</v>
      </c>
    </row>
    <row r="39" spans="1:16" ht="12">
      <c r="A39" s="31"/>
      <c r="B39" s="176" t="s">
        <v>282</v>
      </c>
      <c r="C39" s="178" t="s">
        <v>44</v>
      </c>
      <c r="D39" s="178" t="s">
        <v>44</v>
      </c>
      <c r="E39" s="178" t="s">
        <v>44</v>
      </c>
      <c r="F39" s="178" t="s">
        <v>44</v>
      </c>
      <c r="G39" s="178" t="s">
        <v>44</v>
      </c>
      <c r="H39" s="178" t="s">
        <v>44</v>
      </c>
      <c r="I39" s="178" t="s">
        <v>44</v>
      </c>
      <c r="J39" s="178" t="s">
        <v>44</v>
      </c>
      <c r="K39" s="178" t="s">
        <v>44</v>
      </c>
      <c r="L39" s="178" t="s">
        <v>44</v>
      </c>
      <c r="M39" s="170">
        <v>3</v>
      </c>
      <c r="N39" s="178" t="s">
        <v>44</v>
      </c>
      <c r="O39" s="178" t="s">
        <v>44</v>
      </c>
      <c r="P39" s="177" t="s">
        <v>44</v>
      </c>
    </row>
    <row r="40" spans="1:16" ht="12">
      <c r="A40" s="31"/>
      <c r="B40" s="176" t="s">
        <v>283</v>
      </c>
      <c r="C40" s="178" t="s">
        <v>44</v>
      </c>
      <c r="D40" s="178" t="s">
        <v>44</v>
      </c>
      <c r="E40" s="178" t="s">
        <v>44</v>
      </c>
      <c r="F40" s="178" t="s">
        <v>44</v>
      </c>
      <c r="G40" s="178" t="s">
        <v>44</v>
      </c>
      <c r="H40" s="178" t="s">
        <v>44</v>
      </c>
      <c r="I40" s="178" t="s">
        <v>44</v>
      </c>
      <c r="J40" s="178" t="s">
        <v>44</v>
      </c>
      <c r="K40" s="178" t="s">
        <v>44</v>
      </c>
      <c r="L40" s="178" t="s">
        <v>44</v>
      </c>
      <c r="M40" s="170">
        <v>2</v>
      </c>
      <c r="N40" s="178" t="s">
        <v>44</v>
      </c>
      <c r="O40" s="178" t="s">
        <v>44</v>
      </c>
      <c r="P40" s="177" t="s">
        <v>44</v>
      </c>
    </row>
    <row r="41" spans="1:16" ht="12">
      <c r="A41" s="31"/>
      <c r="B41" s="176" t="s">
        <v>284</v>
      </c>
      <c r="C41" s="178" t="s">
        <v>44</v>
      </c>
      <c r="D41" s="178" t="s">
        <v>44</v>
      </c>
      <c r="E41" s="178" t="s">
        <v>44</v>
      </c>
      <c r="F41" s="178" t="s">
        <v>44</v>
      </c>
      <c r="G41" s="178" t="s">
        <v>44</v>
      </c>
      <c r="H41" s="178" t="s">
        <v>44</v>
      </c>
      <c r="I41" s="178" t="s">
        <v>44</v>
      </c>
      <c r="J41" s="178" t="s">
        <v>44</v>
      </c>
      <c r="K41" s="178" t="s">
        <v>44</v>
      </c>
      <c r="L41" s="178" t="s">
        <v>44</v>
      </c>
      <c r="M41" s="170">
        <v>3</v>
      </c>
      <c r="N41" s="178" t="s">
        <v>44</v>
      </c>
      <c r="O41" s="170">
        <v>2</v>
      </c>
      <c r="P41" s="177" t="s">
        <v>44</v>
      </c>
    </row>
    <row r="42" spans="1:16" ht="9.75" customHeight="1">
      <c r="A42" s="31"/>
      <c r="B42" s="31"/>
      <c r="C42" s="170"/>
      <c r="D42" s="170"/>
      <c r="E42" s="170"/>
      <c r="F42" s="170"/>
      <c r="G42" s="170"/>
      <c r="H42" s="170"/>
      <c r="I42" s="170"/>
      <c r="J42" s="170"/>
      <c r="K42" s="170"/>
      <c r="L42" s="170"/>
      <c r="M42" s="170"/>
      <c r="N42" s="170"/>
      <c r="O42" s="170"/>
      <c r="P42" s="171"/>
    </row>
    <row r="43" spans="1:16" ht="12">
      <c r="A43" s="31"/>
      <c r="B43" s="175" t="s">
        <v>146</v>
      </c>
      <c r="C43" s="173">
        <f aca="true" t="shared" si="8" ref="C43:P43">SUM(C44:C50)</f>
        <v>8</v>
      </c>
      <c r="D43" s="173">
        <f t="shared" si="8"/>
        <v>2054</v>
      </c>
      <c r="E43" s="173">
        <f t="shared" si="8"/>
        <v>0</v>
      </c>
      <c r="F43" s="173">
        <f t="shared" si="8"/>
        <v>0</v>
      </c>
      <c r="G43" s="173">
        <f t="shared" si="8"/>
        <v>3</v>
      </c>
      <c r="H43" s="173">
        <f t="shared" si="8"/>
        <v>1043</v>
      </c>
      <c r="I43" s="173">
        <f t="shared" si="8"/>
        <v>4</v>
      </c>
      <c r="J43" s="173">
        <f t="shared" si="8"/>
        <v>687</v>
      </c>
      <c r="K43" s="173">
        <f t="shared" si="8"/>
        <v>1</v>
      </c>
      <c r="L43" s="173">
        <f t="shared" si="8"/>
        <v>324</v>
      </c>
      <c r="M43" s="173">
        <v>119</v>
      </c>
      <c r="N43" s="173">
        <f t="shared" si="8"/>
        <v>449</v>
      </c>
      <c r="O43" s="173">
        <f t="shared" si="8"/>
        <v>60</v>
      </c>
      <c r="P43" s="174">
        <f t="shared" si="8"/>
        <v>0</v>
      </c>
    </row>
    <row r="44" spans="1:16" ht="12">
      <c r="A44" s="31"/>
      <c r="B44" s="176" t="s">
        <v>285</v>
      </c>
      <c r="C44" s="170">
        <f>SUM(E44,G44,I44,K44)</f>
        <v>5</v>
      </c>
      <c r="D44" s="170">
        <v>1542</v>
      </c>
      <c r="E44" s="178" t="s">
        <v>44</v>
      </c>
      <c r="F44" s="178" t="s">
        <v>44</v>
      </c>
      <c r="G44" s="170">
        <v>2</v>
      </c>
      <c r="H44" s="170">
        <v>953</v>
      </c>
      <c r="I44" s="170">
        <v>3</v>
      </c>
      <c r="J44" s="170">
        <v>589</v>
      </c>
      <c r="K44" s="178" t="s">
        <v>44</v>
      </c>
      <c r="L44" s="178" t="s">
        <v>44</v>
      </c>
      <c r="M44" s="170">
        <v>89</v>
      </c>
      <c r="N44" s="170">
        <v>391</v>
      </c>
      <c r="O44" s="170">
        <v>40</v>
      </c>
      <c r="P44" s="177" t="s">
        <v>44</v>
      </c>
    </row>
    <row r="45" spans="1:16" ht="12">
      <c r="A45" s="31"/>
      <c r="B45" s="176" t="s">
        <v>286</v>
      </c>
      <c r="C45" s="178" t="s">
        <v>44</v>
      </c>
      <c r="D45" s="178" t="s">
        <v>44</v>
      </c>
      <c r="E45" s="178" t="s">
        <v>44</v>
      </c>
      <c r="F45" s="178" t="s">
        <v>44</v>
      </c>
      <c r="G45" s="178" t="s">
        <v>44</v>
      </c>
      <c r="H45" s="178" t="s">
        <v>44</v>
      </c>
      <c r="I45" s="178" t="s">
        <v>44</v>
      </c>
      <c r="J45" s="178" t="s">
        <v>44</v>
      </c>
      <c r="K45" s="178" t="s">
        <v>44</v>
      </c>
      <c r="L45" s="178" t="s">
        <v>44</v>
      </c>
      <c r="M45" s="170">
        <v>5</v>
      </c>
      <c r="N45" s="178" t="s">
        <v>44</v>
      </c>
      <c r="O45" s="170">
        <v>2</v>
      </c>
      <c r="P45" s="177" t="s">
        <v>44</v>
      </c>
    </row>
    <row r="46" spans="1:16" ht="12">
      <c r="A46" s="31"/>
      <c r="B46" s="176" t="s">
        <v>287</v>
      </c>
      <c r="C46" s="170">
        <f aca="true" t="shared" si="9" ref="C46:D48">SUM(E46,G46,I46,K46)</f>
        <v>1</v>
      </c>
      <c r="D46" s="170">
        <f t="shared" si="9"/>
        <v>324</v>
      </c>
      <c r="E46" s="178" t="s">
        <v>44</v>
      </c>
      <c r="F46" s="178" t="s">
        <v>44</v>
      </c>
      <c r="G46" s="178" t="s">
        <v>44</v>
      </c>
      <c r="H46" s="178" t="s">
        <v>44</v>
      </c>
      <c r="I46" s="178" t="s">
        <v>44</v>
      </c>
      <c r="J46" s="178" t="s">
        <v>44</v>
      </c>
      <c r="K46" s="170">
        <v>1</v>
      </c>
      <c r="L46" s="170">
        <v>324</v>
      </c>
      <c r="M46" s="170">
        <v>6</v>
      </c>
      <c r="N46" s="170">
        <v>14</v>
      </c>
      <c r="O46" s="170">
        <v>6</v>
      </c>
      <c r="P46" s="177" t="s">
        <v>44</v>
      </c>
    </row>
    <row r="47" spans="1:16" ht="12">
      <c r="A47" s="31"/>
      <c r="B47" s="176" t="s">
        <v>288</v>
      </c>
      <c r="C47" s="170">
        <f t="shared" si="9"/>
        <v>1</v>
      </c>
      <c r="D47" s="170">
        <f t="shared" si="9"/>
        <v>98</v>
      </c>
      <c r="E47" s="178" t="s">
        <v>44</v>
      </c>
      <c r="F47" s="178" t="s">
        <v>44</v>
      </c>
      <c r="G47" s="178" t="s">
        <v>44</v>
      </c>
      <c r="H47" s="178" t="s">
        <v>44</v>
      </c>
      <c r="I47" s="170">
        <v>1</v>
      </c>
      <c r="J47" s="170">
        <v>98</v>
      </c>
      <c r="K47" s="178" t="s">
        <v>44</v>
      </c>
      <c r="L47" s="178" t="s">
        <v>44</v>
      </c>
      <c r="M47" s="170">
        <v>9</v>
      </c>
      <c r="N47" s="170">
        <v>44</v>
      </c>
      <c r="O47" s="170">
        <v>6</v>
      </c>
      <c r="P47" s="177" t="s">
        <v>44</v>
      </c>
    </row>
    <row r="48" spans="1:16" ht="12">
      <c r="A48" s="31"/>
      <c r="B48" s="176" t="s">
        <v>289</v>
      </c>
      <c r="C48" s="170">
        <f t="shared" si="9"/>
        <v>1</v>
      </c>
      <c r="D48" s="170">
        <f t="shared" si="9"/>
        <v>90</v>
      </c>
      <c r="E48" s="178" t="s">
        <v>44</v>
      </c>
      <c r="F48" s="178" t="s">
        <v>44</v>
      </c>
      <c r="G48" s="170">
        <v>1</v>
      </c>
      <c r="H48" s="170">
        <v>90</v>
      </c>
      <c r="I48" s="178" t="s">
        <v>44</v>
      </c>
      <c r="J48" s="178" t="s">
        <v>44</v>
      </c>
      <c r="K48" s="178" t="s">
        <v>44</v>
      </c>
      <c r="L48" s="178" t="s">
        <v>44</v>
      </c>
      <c r="M48" s="170">
        <v>3</v>
      </c>
      <c r="N48" s="178" t="s">
        <v>44</v>
      </c>
      <c r="O48" s="170">
        <v>1</v>
      </c>
      <c r="P48" s="177" t="s">
        <v>44</v>
      </c>
    </row>
    <row r="49" spans="1:16" ht="12">
      <c r="A49" s="31"/>
      <c r="B49" s="176" t="s">
        <v>290</v>
      </c>
      <c r="C49" s="178" t="s">
        <v>44</v>
      </c>
      <c r="D49" s="178" t="s">
        <v>44</v>
      </c>
      <c r="E49" s="178" t="s">
        <v>44</v>
      </c>
      <c r="F49" s="178" t="s">
        <v>44</v>
      </c>
      <c r="G49" s="178" t="s">
        <v>44</v>
      </c>
      <c r="H49" s="178" t="s">
        <v>44</v>
      </c>
      <c r="I49" s="178" t="s">
        <v>44</v>
      </c>
      <c r="J49" s="178" t="s">
        <v>44</v>
      </c>
      <c r="K49" s="178" t="s">
        <v>44</v>
      </c>
      <c r="L49" s="178" t="s">
        <v>44</v>
      </c>
      <c r="M49" s="170">
        <v>4</v>
      </c>
      <c r="N49" s="178" t="s">
        <v>44</v>
      </c>
      <c r="O49" s="170">
        <v>2</v>
      </c>
      <c r="P49" s="177" t="s">
        <v>44</v>
      </c>
    </row>
    <row r="50" spans="1:16" ht="12">
      <c r="A50" s="31"/>
      <c r="B50" s="180" t="s">
        <v>291</v>
      </c>
      <c r="C50" s="178" t="s">
        <v>44</v>
      </c>
      <c r="D50" s="178" t="s">
        <v>44</v>
      </c>
      <c r="E50" s="178" t="s">
        <v>44</v>
      </c>
      <c r="F50" s="178" t="s">
        <v>44</v>
      </c>
      <c r="G50" s="178" t="s">
        <v>44</v>
      </c>
      <c r="H50" s="178" t="s">
        <v>44</v>
      </c>
      <c r="I50" s="178" t="s">
        <v>44</v>
      </c>
      <c r="J50" s="178" t="s">
        <v>44</v>
      </c>
      <c r="K50" s="178" t="s">
        <v>44</v>
      </c>
      <c r="L50" s="178" t="s">
        <v>44</v>
      </c>
      <c r="M50" s="170">
        <v>3</v>
      </c>
      <c r="N50" s="178" t="s">
        <v>44</v>
      </c>
      <c r="O50" s="170">
        <v>3</v>
      </c>
      <c r="P50" s="177" t="s">
        <v>44</v>
      </c>
    </row>
    <row r="51" spans="1:16" ht="12">
      <c r="A51" s="31"/>
      <c r="B51" s="176"/>
      <c r="C51" s="178"/>
      <c r="D51" s="178"/>
      <c r="E51" s="178"/>
      <c r="F51" s="178"/>
      <c r="G51" s="178"/>
      <c r="H51" s="178"/>
      <c r="I51" s="178"/>
      <c r="J51" s="178"/>
      <c r="K51" s="178"/>
      <c r="L51" s="178"/>
      <c r="M51" s="170"/>
      <c r="N51" s="178"/>
      <c r="O51" s="170"/>
      <c r="P51" s="177"/>
    </row>
    <row r="52" spans="1:16" ht="12">
      <c r="A52" s="31"/>
      <c r="B52" s="175" t="s">
        <v>138</v>
      </c>
      <c r="C52" s="173">
        <f aca="true" t="shared" si="10" ref="C52:P52">SUM(C53:C59)</f>
        <v>8</v>
      </c>
      <c r="D52" s="173">
        <f t="shared" si="10"/>
        <v>1675</v>
      </c>
      <c r="E52" s="173">
        <f t="shared" si="10"/>
        <v>1</v>
      </c>
      <c r="F52" s="173">
        <f t="shared" si="10"/>
        <v>150</v>
      </c>
      <c r="G52" s="173">
        <f t="shared" si="10"/>
        <v>2</v>
      </c>
      <c r="H52" s="173">
        <f t="shared" si="10"/>
        <v>924</v>
      </c>
      <c r="I52" s="173">
        <f t="shared" si="10"/>
        <v>5</v>
      </c>
      <c r="J52" s="173">
        <f t="shared" si="10"/>
        <v>601</v>
      </c>
      <c r="K52" s="173">
        <f t="shared" si="10"/>
        <v>0</v>
      </c>
      <c r="L52" s="173">
        <f t="shared" si="10"/>
        <v>0</v>
      </c>
      <c r="M52" s="173">
        <v>117</v>
      </c>
      <c r="N52" s="173">
        <f t="shared" si="10"/>
        <v>248</v>
      </c>
      <c r="O52" s="173">
        <f t="shared" si="10"/>
        <v>49</v>
      </c>
      <c r="P52" s="174">
        <f t="shared" si="10"/>
        <v>0</v>
      </c>
    </row>
    <row r="53" spans="1:16" ht="12">
      <c r="A53" s="31"/>
      <c r="B53" s="176" t="s">
        <v>292</v>
      </c>
      <c r="C53" s="170">
        <f>SUM(E53,G53,I53,K53)</f>
        <v>8</v>
      </c>
      <c r="D53" s="170">
        <v>1675</v>
      </c>
      <c r="E53" s="170">
        <v>1</v>
      </c>
      <c r="F53" s="170">
        <v>150</v>
      </c>
      <c r="G53" s="170">
        <v>2</v>
      </c>
      <c r="H53" s="170">
        <v>924</v>
      </c>
      <c r="I53" s="170">
        <v>5</v>
      </c>
      <c r="J53" s="170">
        <v>601</v>
      </c>
      <c r="K53" s="178" t="s">
        <v>44</v>
      </c>
      <c r="L53" s="178" t="s">
        <v>44</v>
      </c>
      <c r="M53" s="170">
        <v>83</v>
      </c>
      <c r="N53" s="170">
        <v>229</v>
      </c>
      <c r="O53" s="170">
        <v>37</v>
      </c>
      <c r="P53" s="177" t="s">
        <v>44</v>
      </c>
    </row>
    <row r="54" spans="1:16" ht="12">
      <c r="A54" s="31"/>
      <c r="B54" s="176" t="s">
        <v>293</v>
      </c>
      <c r="C54" s="178" t="s">
        <v>44</v>
      </c>
      <c r="D54" s="178" t="s">
        <v>44</v>
      </c>
      <c r="E54" s="178" t="s">
        <v>44</v>
      </c>
      <c r="F54" s="178" t="s">
        <v>44</v>
      </c>
      <c r="G54" s="178" t="s">
        <v>44</v>
      </c>
      <c r="H54" s="178" t="s">
        <v>44</v>
      </c>
      <c r="I54" s="178" t="s">
        <v>44</v>
      </c>
      <c r="J54" s="178" t="s">
        <v>44</v>
      </c>
      <c r="K54" s="178" t="s">
        <v>44</v>
      </c>
      <c r="L54" s="178" t="s">
        <v>44</v>
      </c>
      <c r="M54" s="170">
        <v>5</v>
      </c>
      <c r="N54" s="178" t="s">
        <v>44</v>
      </c>
      <c r="O54" s="170">
        <v>3</v>
      </c>
      <c r="P54" s="177" t="s">
        <v>44</v>
      </c>
    </row>
    <row r="55" spans="1:16" ht="12">
      <c r="A55" s="31"/>
      <c r="B55" s="176" t="s">
        <v>294</v>
      </c>
      <c r="C55" s="178" t="s">
        <v>44</v>
      </c>
      <c r="D55" s="178" t="s">
        <v>44</v>
      </c>
      <c r="E55" s="178" t="s">
        <v>44</v>
      </c>
      <c r="F55" s="178" t="s">
        <v>44</v>
      </c>
      <c r="G55" s="178" t="s">
        <v>44</v>
      </c>
      <c r="H55" s="178" t="s">
        <v>44</v>
      </c>
      <c r="I55" s="178" t="s">
        <v>44</v>
      </c>
      <c r="J55" s="178" t="s">
        <v>44</v>
      </c>
      <c r="K55" s="178" t="s">
        <v>44</v>
      </c>
      <c r="L55" s="178" t="s">
        <v>44</v>
      </c>
      <c r="M55" s="170">
        <v>4</v>
      </c>
      <c r="N55" s="178" t="s">
        <v>44</v>
      </c>
      <c r="O55" s="170">
        <v>2</v>
      </c>
      <c r="P55" s="177" t="s">
        <v>44</v>
      </c>
    </row>
    <row r="56" spans="1:16" ht="12">
      <c r="A56" s="31"/>
      <c r="B56" s="176" t="s">
        <v>295</v>
      </c>
      <c r="C56" s="178" t="s">
        <v>44</v>
      </c>
      <c r="D56" s="178" t="s">
        <v>44</v>
      </c>
      <c r="E56" s="178" t="s">
        <v>44</v>
      </c>
      <c r="F56" s="178" t="s">
        <v>44</v>
      </c>
      <c r="G56" s="178" t="s">
        <v>44</v>
      </c>
      <c r="H56" s="178" t="s">
        <v>44</v>
      </c>
      <c r="I56" s="178" t="s">
        <v>44</v>
      </c>
      <c r="J56" s="178" t="s">
        <v>44</v>
      </c>
      <c r="K56" s="178" t="s">
        <v>44</v>
      </c>
      <c r="L56" s="178" t="s">
        <v>44</v>
      </c>
      <c r="M56" s="170">
        <v>6</v>
      </c>
      <c r="N56" s="178" t="s">
        <v>44</v>
      </c>
      <c r="O56" s="170">
        <v>3</v>
      </c>
      <c r="P56" s="177" t="s">
        <v>44</v>
      </c>
    </row>
    <row r="57" spans="1:16" ht="12">
      <c r="A57" s="31"/>
      <c r="B57" s="176" t="s">
        <v>296</v>
      </c>
      <c r="C57" s="178" t="s">
        <v>44</v>
      </c>
      <c r="D57" s="178" t="s">
        <v>44</v>
      </c>
      <c r="E57" s="178" t="s">
        <v>44</v>
      </c>
      <c r="F57" s="178" t="s">
        <v>44</v>
      </c>
      <c r="G57" s="178" t="s">
        <v>44</v>
      </c>
      <c r="H57" s="178" t="s">
        <v>44</v>
      </c>
      <c r="I57" s="178" t="s">
        <v>44</v>
      </c>
      <c r="J57" s="178" t="s">
        <v>44</v>
      </c>
      <c r="K57" s="178" t="s">
        <v>44</v>
      </c>
      <c r="L57" s="178" t="s">
        <v>44</v>
      </c>
      <c r="M57" s="170">
        <v>4</v>
      </c>
      <c r="N57" s="178" t="s">
        <v>44</v>
      </c>
      <c r="O57" s="170">
        <v>1</v>
      </c>
      <c r="P57" s="177" t="s">
        <v>44</v>
      </c>
    </row>
    <row r="58" spans="1:16" ht="12">
      <c r="A58" s="31"/>
      <c r="B58" s="176" t="s">
        <v>297</v>
      </c>
      <c r="C58" s="178" t="s">
        <v>44</v>
      </c>
      <c r="D58" s="178" t="s">
        <v>44</v>
      </c>
      <c r="E58" s="178" t="s">
        <v>44</v>
      </c>
      <c r="F58" s="178" t="s">
        <v>44</v>
      </c>
      <c r="G58" s="178" t="s">
        <v>44</v>
      </c>
      <c r="H58" s="178" t="s">
        <v>44</v>
      </c>
      <c r="I58" s="178" t="s">
        <v>44</v>
      </c>
      <c r="J58" s="178" t="s">
        <v>44</v>
      </c>
      <c r="K58" s="178" t="s">
        <v>44</v>
      </c>
      <c r="L58" s="178" t="s">
        <v>44</v>
      </c>
      <c r="M58" s="170">
        <v>5</v>
      </c>
      <c r="N58" s="178" t="s">
        <v>44</v>
      </c>
      <c r="O58" s="170">
        <v>1</v>
      </c>
      <c r="P58" s="177" t="s">
        <v>44</v>
      </c>
    </row>
    <row r="59" spans="1:16" ht="12">
      <c r="A59" s="31"/>
      <c r="B59" s="176" t="s">
        <v>298</v>
      </c>
      <c r="C59" s="178" t="s">
        <v>44</v>
      </c>
      <c r="D59" s="178" t="s">
        <v>44</v>
      </c>
      <c r="E59" s="178" t="s">
        <v>44</v>
      </c>
      <c r="F59" s="178" t="s">
        <v>44</v>
      </c>
      <c r="G59" s="178" t="s">
        <v>44</v>
      </c>
      <c r="H59" s="178" t="s">
        <v>44</v>
      </c>
      <c r="I59" s="178" t="s">
        <v>44</v>
      </c>
      <c r="J59" s="178" t="s">
        <v>44</v>
      </c>
      <c r="K59" s="178" t="s">
        <v>44</v>
      </c>
      <c r="L59" s="178" t="s">
        <v>44</v>
      </c>
      <c r="M59" s="170">
        <v>10</v>
      </c>
      <c r="N59" s="170">
        <v>19</v>
      </c>
      <c r="O59" s="170">
        <v>2</v>
      </c>
      <c r="P59" s="177" t="s">
        <v>44</v>
      </c>
    </row>
    <row r="60" spans="1:16" ht="12">
      <c r="A60" s="31"/>
      <c r="B60" s="176"/>
      <c r="C60" s="178"/>
      <c r="D60" s="178"/>
      <c r="E60" s="178"/>
      <c r="F60" s="178"/>
      <c r="G60" s="178"/>
      <c r="H60" s="178"/>
      <c r="I60" s="178"/>
      <c r="J60" s="178"/>
      <c r="K60" s="178"/>
      <c r="L60" s="178"/>
      <c r="M60" s="170"/>
      <c r="N60" s="170"/>
      <c r="O60" s="170"/>
      <c r="P60" s="177"/>
    </row>
    <row r="61" spans="1:16" ht="12">
      <c r="A61" s="31"/>
      <c r="B61" s="175" t="s">
        <v>133</v>
      </c>
      <c r="C61" s="173">
        <f aca="true" t="shared" si="11" ref="C61:P61">SUM(C62:C65)</f>
        <v>3</v>
      </c>
      <c r="D61" s="173">
        <f t="shared" si="11"/>
        <v>623</v>
      </c>
      <c r="E61" s="173">
        <f t="shared" si="11"/>
        <v>0</v>
      </c>
      <c r="F61" s="173">
        <f t="shared" si="11"/>
        <v>0</v>
      </c>
      <c r="G61" s="173">
        <f t="shared" si="11"/>
        <v>3</v>
      </c>
      <c r="H61" s="173">
        <f t="shared" si="11"/>
        <v>623</v>
      </c>
      <c r="I61" s="173">
        <f t="shared" si="11"/>
        <v>0</v>
      </c>
      <c r="J61" s="173">
        <f t="shared" si="11"/>
        <v>0</v>
      </c>
      <c r="K61" s="173">
        <f t="shared" si="11"/>
        <v>0</v>
      </c>
      <c r="L61" s="173">
        <f t="shared" si="11"/>
        <v>0</v>
      </c>
      <c r="M61" s="173">
        <v>42</v>
      </c>
      <c r="N61" s="173">
        <f t="shared" si="11"/>
        <v>38</v>
      </c>
      <c r="O61" s="173">
        <f t="shared" si="11"/>
        <v>19</v>
      </c>
      <c r="P61" s="174">
        <f t="shared" si="11"/>
        <v>0</v>
      </c>
    </row>
    <row r="62" spans="1:16" ht="12">
      <c r="A62" s="31"/>
      <c r="B62" s="176" t="s">
        <v>299</v>
      </c>
      <c r="C62" s="170">
        <f>SUM(E62,G62,I62,K62)</f>
        <v>1</v>
      </c>
      <c r="D62" s="170">
        <f>SUM(F62,H62,J62,L62)</f>
        <v>483</v>
      </c>
      <c r="E62" s="178" t="s">
        <v>44</v>
      </c>
      <c r="F62" s="178" t="s">
        <v>44</v>
      </c>
      <c r="G62" s="170">
        <v>1</v>
      </c>
      <c r="H62" s="170">
        <v>483</v>
      </c>
      <c r="I62" s="178" t="s">
        <v>44</v>
      </c>
      <c r="J62" s="178" t="s">
        <v>44</v>
      </c>
      <c r="K62" s="178" t="s">
        <v>44</v>
      </c>
      <c r="L62" s="178" t="s">
        <v>44</v>
      </c>
      <c r="M62" s="170">
        <v>25</v>
      </c>
      <c r="N62" s="170">
        <v>38</v>
      </c>
      <c r="O62" s="170">
        <v>11</v>
      </c>
      <c r="P62" s="177" t="s">
        <v>44</v>
      </c>
    </row>
    <row r="63" spans="1:16" ht="12">
      <c r="A63" s="31"/>
      <c r="B63" s="176" t="s">
        <v>300</v>
      </c>
      <c r="C63" s="170">
        <f>SUM(E63,G63,I63,K63)</f>
        <v>1</v>
      </c>
      <c r="D63" s="170">
        <f>SUM(F63,H63,J63,L63)</f>
        <v>70</v>
      </c>
      <c r="E63" s="178" t="s">
        <v>44</v>
      </c>
      <c r="F63" s="178" t="s">
        <v>44</v>
      </c>
      <c r="G63" s="170">
        <v>1</v>
      </c>
      <c r="H63" s="170">
        <v>70</v>
      </c>
      <c r="I63" s="178" t="s">
        <v>44</v>
      </c>
      <c r="J63" s="178" t="s">
        <v>44</v>
      </c>
      <c r="K63" s="178" t="s">
        <v>44</v>
      </c>
      <c r="L63" s="178" t="s">
        <v>44</v>
      </c>
      <c r="M63" s="170">
        <v>4</v>
      </c>
      <c r="N63" s="178" t="s">
        <v>44</v>
      </c>
      <c r="O63" s="170">
        <v>2</v>
      </c>
      <c r="P63" s="177" t="s">
        <v>44</v>
      </c>
    </row>
    <row r="64" spans="1:16" ht="12">
      <c r="A64" s="31"/>
      <c r="B64" s="176" t="s">
        <v>301</v>
      </c>
      <c r="C64" s="170">
        <f>SUM(E64,G64,I64,K64)</f>
        <v>1</v>
      </c>
      <c r="D64" s="170">
        <v>70</v>
      </c>
      <c r="E64" s="178" t="s">
        <v>44</v>
      </c>
      <c r="F64" s="178" t="s">
        <v>44</v>
      </c>
      <c r="G64" s="170">
        <v>1</v>
      </c>
      <c r="H64" s="170">
        <v>70</v>
      </c>
      <c r="I64" s="178" t="s">
        <v>44</v>
      </c>
      <c r="J64" s="178" t="s">
        <v>44</v>
      </c>
      <c r="K64" s="178" t="s">
        <v>44</v>
      </c>
      <c r="L64" s="178" t="s">
        <v>44</v>
      </c>
      <c r="M64" s="170">
        <v>8</v>
      </c>
      <c r="N64" s="178" t="s">
        <v>44</v>
      </c>
      <c r="O64" s="170">
        <v>4</v>
      </c>
      <c r="P64" s="177" t="s">
        <v>44</v>
      </c>
    </row>
    <row r="65" spans="1:16" ht="12">
      <c r="A65" s="31"/>
      <c r="B65" s="176" t="s">
        <v>302</v>
      </c>
      <c r="C65" s="178" t="s">
        <v>44</v>
      </c>
      <c r="D65" s="178" t="s">
        <v>44</v>
      </c>
      <c r="E65" s="178" t="s">
        <v>44</v>
      </c>
      <c r="F65" s="178" t="s">
        <v>44</v>
      </c>
      <c r="G65" s="178" t="s">
        <v>44</v>
      </c>
      <c r="H65" s="178" t="s">
        <v>44</v>
      </c>
      <c r="I65" s="178" t="s">
        <v>44</v>
      </c>
      <c r="J65" s="178" t="s">
        <v>44</v>
      </c>
      <c r="K65" s="178" t="s">
        <v>44</v>
      </c>
      <c r="L65" s="178" t="s">
        <v>44</v>
      </c>
      <c r="M65" s="170">
        <v>5</v>
      </c>
      <c r="N65" s="178" t="s">
        <v>44</v>
      </c>
      <c r="O65" s="170">
        <v>2</v>
      </c>
      <c r="P65" s="177" t="s">
        <v>44</v>
      </c>
    </row>
    <row r="66" spans="1:16" ht="12">
      <c r="A66" s="31"/>
      <c r="B66" s="176"/>
      <c r="C66" s="178"/>
      <c r="D66" s="178"/>
      <c r="E66" s="178"/>
      <c r="F66" s="178"/>
      <c r="G66" s="178"/>
      <c r="H66" s="178"/>
      <c r="I66" s="178"/>
      <c r="J66" s="178"/>
      <c r="K66" s="178"/>
      <c r="L66" s="178"/>
      <c r="M66" s="170"/>
      <c r="N66" s="178"/>
      <c r="O66" s="170"/>
      <c r="P66" s="177"/>
    </row>
    <row r="67" spans="1:16" ht="12">
      <c r="A67" s="31"/>
      <c r="B67" s="175" t="s">
        <v>128</v>
      </c>
      <c r="C67" s="173">
        <f aca="true" t="shared" si="12" ref="C67:P67">SUM(C68:C71)</f>
        <v>9</v>
      </c>
      <c r="D67" s="173">
        <f t="shared" si="12"/>
        <v>2009</v>
      </c>
      <c r="E67" s="173">
        <f t="shared" si="12"/>
        <v>1</v>
      </c>
      <c r="F67" s="173">
        <f t="shared" si="12"/>
        <v>320</v>
      </c>
      <c r="G67" s="173">
        <f t="shared" si="12"/>
        <v>4</v>
      </c>
      <c r="H67" s="173">
        <f t="shared" si="12"/>
        <v>967</v>
      </c>
      <c r="I67" s="173">
        <f t="shared" si="12"/>
        <v>4</v>
      </c>
      <c r="J67" s="173">
        <f t="shared" si="12"/>
        <v>722</v>
      </c>
      <c r="K67" s="173">
        <f t="shared" si="12"/>
        <v>0</v>
      </c>
      <c r="L67" s="173">
        <f t="shared" si="12"/>
        <v>0</v>
      </c>
      <c r="M67" s="173">
        <v>116</v>
      </c>
      <c r="N67" s="173">
        <f t="shared" si="12"/>
        <v>279</v>
      </c>
      <c r="O67" s="173">
        <f t="shared" si="12"/>
        <v>58</v>
      </c>
      <c r="P67" s="174">
        <f t="shared" si="12"/>
        <v>0</v>
      </c>
    </row>
    <row r="68" spans="1:16" ht="12">
      <c r="A68" s="31"/>
      <c r="B68" s="176" t="s">
        <v>303</v>
      </c>
      <c r="C68" s="170">
        <f>SUM(E68,G68,I68,K68)</f>
        <v>5</v>
      </c>
      <c r="D68" s="170">
        <v>1368</v>
      </c>
      <c r="E68" s="170">
        <v>1</v>
      </c>
      <c r="F68" s="170">
        <v>320</v>
      </c>
      <c r="G68" s="170">
        <v>1</v>
      </c>
      <c r="H68" s="170">
        <v>488</v>
      </c>
      <c r="I68" s="170">
        <v>3</v>
      </c>
      <c r="J68" s="170">
        <v>560</v>
      </c>
      <c r="K68" s="178" t="s">
        <v>44</v>
      </c>
      <c r="L68" s="178" t="s">
        <v>44</v>
      </c>
      <c r="M68" s="170">
        <v>69</v>
      </c>
      <c r="N68" s="170">
        <v>182</v>
      </c>
      <c r="O68" s="170">
        <v>32</v>
      </c>
      <c r="P68" s="177" t="s">
        <v>44</v>
      </c>
    </row>
    <row r="69" spans="1:16" ht="12">
      <c r="A69" s="31"/>
      <c r="B69" s="176" t="s">
        <v>304</v>
      </c>
      <c r="C69" s="170">
        <f>SUM(E69,G69,I69,K69)</f>
        <v>2</v>
      </c>
      <c r="D69" s="170">
        <v>413</v>
      </c>
      <c r="E69" s="178" t="s">
        <v>44</v>
      </c>
      <c r="F69" s="178" t="s">
        <v>44</v>
      </c>
      <c r="G69" s="170">
        <v>1</v>
      </c>
      <c r="H69" s="170">
        <v>251</v>
      </c>
      <c r="I69" s="170">
        <v>1</v>
      </c>
      <c r="J69" s="170">
        <v>162</v>
      </c>
      <c r="K69" s="178" t="s">
        <v>44</v>
      </c>
      <c r="L69" s="178" t="s">
        <v>44</v>
      </c>
      <c r="M69" s="170">
        <v>29</v>
      </c>
      <c r="N69" s="170">
        <v>84</v>
      </c>
      <c r="O69" s="170">
        <v>12</v>
      </c>
      <c r="P69" s="177" t="s">
        <v>44</v>
      </c>
    </row>
    <row r="70" spans="1:16" ht="12">
      <c r="A70" s="31"/>
      <c r="B70" s="176" t="s">
        <v>305</v>
      </c>
      <c r="C70" s="170">
        <f>SUM(E70,G70,I70,K70)</f>
        <v>1</v>
      </c>
      <c r="D70" s="170">
        <v>130</v>
      </c>
      <c r="E70" s="178" t="s">
        <v>44</v>
      </c>
      <c r="F70" s="178" t="s">
        <v>44</v>
      </c>
      <c r="G70" s="170">
        <v>1</v>
      </c>
      <c r="H70" s="170">
        <v>130</v>
      </c>
      <c r="I70" s="178" t="s">
        <v>44</v>
      </c>
      <c r="J70" s="178" t="s">
        <v>44</v>
      </c>
      <c r="K70" s="178" t="s">
        <v>44</v>
      </c>
      <c r="L70" s="178" t="s">
        <v>44</v>
      </c>
      <c r="M70" s="170">
        <v>11</v>
      </c>
      <c r="N70" s="170">
        <v>13</v>
      </c>
      <c r="O70" s="170">
        <v>9</v>
      </c>
      <c r="P70" s="177" t="s">
        <v>44</v>
      </c>
    </row>
    <row r="71" spans="1:16" ht="12">
      <c r="A71" s="31"/>
      <c r="B71" s="176" t="s">
        <v>306</v>
      </c>
      <c r="C71" s="170">
        <f>SUM(E71,G71,I71,K71)</f>
        <v>1</v>
      </c>
      <c r="D71" s="170">
        <v>98</v>
      </c>
      <c r="E71" s="178" t="s">
        <v>44</v>
      </c>
      <c r="F71" s="178" t="s">
        <v>44</v>
      </c>
      <c r="G71" s="170">
        <v>1</v>
      </c>
      <c r="H71" s="170">
        <v>98</v>
      </c>
      <c r="I71" s="178" t="s">
        <v>44</v>
      </c>
      <c r="J71" s="178" t="s">
        <v>44</v>
      </c>
      <c r="K71" s="178" t="s">
        <v>44</v>
      </c>
      <c r="L71" s="178" t="s">
        <v>44</v>
      </c>
      <c r="M71" s="170">
        <v>7</v>
      </c>
      <c r="N71" s="178" t="s">
        <v>44</v>
      </c>
      <c r="O71" s="170">
        <v>5</v>
      </c>
      <c r="P71" s="177" t="s">
        <v>44</v>
      </c>
    </row>
    <row r="72" spans="1:16" ht="9.75" customHeight="1">
      <c r="A72" s="31"/>
      <c r="B72" s="181"/>
      <c r="C72" s="182"/>
      <c r="D72" s="182"/>
      <c r="E72" s="182"/>
      <c r="F72" s="182"/>
      <c r="G72" s="182"/>
      <c r="H72" s="182"/>
      <c r="I72" s="183"/>
      <c r="J72" s="183"/>
      <c r="K72" s="183"/>
      <c r="L72" s="183"/>
      <c r="M72" s="182"/>
      <c r="N72" s="182"/>
      <c r="O72" s="182"/>
      <c r="P72" s="184"/>
    </row>
    <row r="73" ht="12">
      <c r="B73" s="58" t="s">
        <v>307</v>
      </c>
    </row>
  </sheetData>
  <mergeCells count="8">
    <mergeCell ref="B3:B4"/>
    <mergeCell ref="C3:D3"/>
    <mergeCell ref="E3:F3"/>
    <mergeCell ref="G3:H3"/>
    <mergeCell ref="I3:J3"/>
    <mergeCell ref="K3:L3"/>
    <mergeCell ref="M3:N3"/>
    <mergeCell ref="O3:P3"/>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O54"/>
  <sheetViews>
    <sheetView workbookViewId="0" topLeftCell="A1">
      <selection activeCell="A1" sqref="A1"/>
    </sheetView>
  </sheetViews>
  <sheetFormatPr defaultColWidth="9.00390625" defaultRowHeight="13.5"/>
  <cols>
    <col min="1" max="1" width="1.37890625" style="58" customWidth="1"/>
    <col min="2" max="2" width="10.625" style="58" customWidth="1"/>
    <col min="3" max="3" width="5.625" style="58" customWidth="1"/>
    <col min="4" max="4" width="6.125" style="58" customWidth="1"/>
    <col min="5" max="5" width="8.125" style="58" customWidth="1"/>
    <col min="6" max="6" width="7.125" style="58" customWidth="1"/>
    <col min="7" max="8" width="6.625" style="58" customWidth="1"/>
    <col min="9" max="9" width="8.125" style="58" customWidth="1"/>
    <col min="10" max="10" width="7.125" style="58" customWidth="1"/>
    <col min="11" max="11" width="6.125" style="58" customWidth="1"/>
    <col min="12" max="12" width="5.625" style="58" customWidth="1"/>
    <col min="13" max="13" width="7.625" style="58" customWidth="1"/>
    <col min="14" max="14" width="5.625" style="58" customWidth="1"/>
    <col min="15" max="15" width="6.125" style="58" customWidth="1"/>
    <col min="16" max="16384" width="9.00390625" style="58" customWidth="1"/>
  </cols>
  <sheetData>
    <row r="1" spans="2:12" ht="12">
      <c r="B1" s="58" t="s">
        <v>309</v>
      </c>
      <c r="L1" s="185"/>
    </row>
    <row r="2" spans="2:15" ht="12">
      <c r="B2" s="4"/>
      <c r="C2" s="4"/>
      <c r="D2" s="4"/>
      <c r="E2" s="4"/>
      <c r="F2" s="4"/>
      <c r="G2" s="4"/>
      <c r="H2" s="4"/>
      <c r="I2" s="4"/>
      <c r="J2" s="4"/>
      <c r="K2" s="4"/>
      <c r="L2" s="4"/>
      <c r="M2" s="4"/>
      <c r="N2" s="4"/>
      <c r="O2" s="4"/>
    </row>
    <row r="3" spans="1:15" s="192" customFormat="1" ht="24" customHeight="1">
      <c r="A3" s="186"/>
      <c r="B3" s="585" t="s">
        <v>310</v>
      </c>
      <c r="C3" s="187" t="s">
        <v>311</v>
      </c>
      <c r="D3" s="188" t="s">
        <v>257</v>
      </c>
      <c r="E3" s="189" t="s">
        <v>312</v>
      </c>
      <c r="F3" s="190"/>
      <c r="G3" s="188" t="s">
        <v>313</v>
      </c>
      <c r="H3" s="188" t="s">
        <v>314</v>
      </c>
      <c r="I3" s="189" t="s">
        <v>315</v>
      </c>
      <c r="J3" s="190"/>
      <c r="K3" s="188" t="s">
        <v>316</v>
      </c>
      <c r="L3" s="189" t="s">
        <v>317</v>
      </c>
      <c r="M3" s="189"/>
      <c r="N3" s="190"/>
      <c r="O3" s="191" t="s">
        <v>318</v>
      </c>
    </row>
    <row r="4" spans="1:15" s="192" customFormat="1" ht="24" customHeight="1">
      <c r="A4" s="186"/>
      <c r="B4" s="590"/>
      <c r="C4" s="193" t="s">
        <v>319</v>
      </c>
      <c r="D4" s="194" t="s">
        <v>320</v>
      </c>
      <c r="E4" s="194" t="s">
        <v>321</v>
      </c>
      <c r="F4" s="194" t="s">
        <v>322</v>
      </c>
      <c r="G4" s="194" t="s">
        <v>323</v>
      </c>
      <c r="H4" s="194" t="s">
        <v>323</v>
      </c>
      <c r="I4" s="194" t="s">
        <v>321</v>
      </c>
      <c r="J4" s="194" t="s">
        <v>322</v>
      </c>
      <c r="K4" s="194" t="s">
        <v>324</v>
      </c>
      <c r="L4" s="194" t="s">
        <v>325</v>
      </c>
      <c r="M4" s="194" t="s">
        <v>326</v>
      </c>
      <c r="N4" s="194" t="s">
        <v>327</v>
      </c>
      <c r="O4" s="195" t="s">
        <v>257</v>
      </c>
    </row>
    <row r="5" spans="1:15" s="192" customFormat="1" ht="7.5" customHeight="1">
      <c r="A5" s="186"/>
      <c r="B5" s="196"/>
      <c r="C5" s="187"/>
      <c r="D5" s="188"/>
      <c r="E5" s="188"/>
      <c r="F5" s="188"/>
      <c r="G5" s="188"/>
      <c r="H5" s="188"/>
      <c r="I5" s="188"/>
      <c r="J5" s="188"/>
      <c r="K5" s="188"/>
      <c r="L5" s="188"/>
      <c r="M5" s="188"/>
      <c r="N5" s="188"/>
      <c r="O5" s="191"/>
    </row>
    <row r="6" spans="1:15" ht="12">
      <c r="A6" s="31"/>
      <c r="B6" s="197" t="s">
        <v>202</v>
      </c>
      <c r="C6" s="198" t="s">
        <v>328</v>
      </c>
      <c r="D6" s="199">
        <f>SUM(D7:D10)</f>
        <v>15003</v>
      </c>
      <c r="E6" s="199">
        <f>SUM(E7:E10)</f>
        <v>4346685</v>
      </c>
      <c r="F6" s="199">
        <f>SUM(F7:F10)+1</f>
        <v>11909.3</v>
      </c>
      <c r="G6" s="199">
        <f>SUM(G7:G10)</f>
        <v>133381</v>
      </c>
      <c r="H6" s="199">
        <f>SUM(H7:H10)</f>
        <v>133128</v>
      </c>
      <c r="I6" s="200">
        <f>SUM(I12,I17)</f>
        <v>6167461</v>
      </c>
      <c r="J6" s="200">
        <f>SUM(J12,J17)</f>
        <v>20978</v>
      </c>
      <c r="K6" s="201">
        <v>80.9</v>
      </c>
      <c r="L6" s="199">
        <f>SUM(L7:L10)</f>
        <v>41014</v>
      </c>
      <c r="M6" s="199">
        <f>SUM(M7:M10)</f>
        <v>6118</v>
      </c>
      <c r="N6" s="199">
        <f>SUM(N7:N10)</f>
        <v>6108</v>
      </c>
      <c r="O6" s="202">
        <f>SUM(O7:O10)</f>
        <v>14727</v>
      </c>
    </row>
    <row r="7" spans="1:15" ht="12">
      <c r="A7" s="31"/>
      <c r="B7" s="203"/>
      <c r="C7" s="198" t="s">
        <v>329</v>
      </c>
      <c r="D7" s="199">
        <f>SUM(D12,D24,D32)</f>
        <v>3252</v>
      </c>
      <c r="E7" s="199">
        <f>SUM(E12,E24,E32)</f>
        <v>1127586</v>
      </c>
      <c r="F7" s="199">
        <f>SUM(F12,F24,F32)-1</f>
        <v>3089</v>
      </c>
      <c r="G7" s="199">
        <f>SUM(G12,G24,G32)</f>
        <v>4379</v>
      </c>
      <c r="H7" s="199">
        <f>SUM(H12,H24,H32)</f>
        <v>4295</v>
      </c>
      <c r="I7" s="204" t="s">
        <v>330</v>
      </c>
      <c r="J7" s="205" t="s">
        <v>330</v>
      </c>
      <c r="K7" s="201">
        <v>95.2</v>
      </c>
      <c r="L7" s="206" t="s">
        <v>331</v>
      </c>
      <c r="M7" s="206" t="s">
        <v>331</v>
      </c>
      <c r="N7" s="206" t="s">
        <v>331</v>
      </c>
      <c r="O7" s="202">
        <f>SUM(O12,O24,O32)</f>
        <v>3246</v>
      </c>
    </row>
    <row r="8" spans="1:15" ht="12">
      <c r="A8" s="31"/>
      <c r="B8" s="203"/>
      <c r="C8" s="198" t="s">
        <v>332</v>
      </c>
      <c r="D8" s="199">
        <f>SUM(D28,D33)</f>
        <v>202</v>
      </c>
      <c r="E8" s="199">
        <f>SUM(E28,E33)</f>
        <v>127</v>
      </c>
      <c r="F8" s="200">
        <f>SUM(F28,F33)</f>
        <v>0.30000000000000004</v>
      </c>
      <c r="G8" s="199">
        <f>SUM(G28,G33)</f>
        <v>13</v>
      </c>
      <c r="H8" s="199">
        <f>SUM(H28,H33)</f>
        <v>13</v>
      </c>
      <c r="I8" s="204" t="s">
        <v>330</v>
      </c>
      <c r="J8" s="205" t="s">
        <v>330</v>
      </c>
      <c r="K8" s="201">
        <v>0.2</v>
      </c>
      <c r="L8" s="206" t="s">
        <v>331</v>
      </c>
      <c r="M8" s="206" t="s">
        <v>331</v>
      </c>
      <c r="N8" s="206" t="s">
        <v>331</v>
      </c>
      <c r="O8" s="202">
        <f>SUM(O28,O33)</f>
        <v>202</v>
      </c>
    </row>
    <row r="9" spans="1:15" ht="12">
      <c r="A9" s="31"/>
      <c r="B9" s="203"/>
      <c r="C9" s="198" t="s">
        <v>333</v>
      </c>
      <c r="D9" s="199">
        <f>SUM(D20)</f>
        <v>202</v>
      </c>
      <c r="E9" s="199">
        <f>SUM(E20)</f>
        <v>30075</v>
      </c>
      <c r="F9" s="200">
        <f>SUM(F20)</f>
        <v>82</v>
      </c>
      <c r="G9" s="199">
        <f>SUM(G20)</f>
        <v>299</v>
      </c>
      <c r="H9" s="199">
        <f>SUM(H20)</f>
        <v>306</v>
      </c>
      <c r="I9" s="204" t="s">
        <v>330</v>
      </c>
      <c r="J9" s="205" t="s">
        <v>330</v>
      </c>
      <c r="K9" s="201">
        <v>40.8</v>
      </c>
      <c r="L9" s="206" t="s">
        <v>331</v>
      </c>
      <c r="M9" s="206" t="s">
        <v>331</v>
      </c>
      <c r="N9" s="206" t="s">
        <v>331</v>
      </c>
      <c r="O9" s="202">
        <f>SUM(O20)</f>
        <v>202</v>
      </c>
    </row>
    <row r="10" spans="1:15" ht="12">
      <c r="A10" s="31"/>
      <c r="B10" s="203"/>
      <c r="C10" s="198" t="s">
        <v>334</v>
      </c>
      <c r="D10" s="199">
        <f>SUM(D21,D25,D29,D34:D41)</f>
        <v>11347</v>
      </c>
      <c r="E10" s="199">
        <f>SUM(E21,E25,E29,E34:E41)</f>
        <v>3188897</v>
      </c>
      <c r="F10" s="200">
        <f>SUM(F21,F25,F29,F34:F41)+1</f>
        <v>8737</v>
      </c>
      <c r="G10" s="199">
        <f>SUM(G21,G25,G29,G34:G41)</f>
        <v>128690</v>
      </c>
      <c r="H10" s="199">
        <f>SUM(H21,H25,H29,H34:H41)</f>
        <v>128514</v>
      </c>
      <c r="I10" s="204" t="s">
        <v>330</v>
      </c>
      <c r="J10" s="205" t="s">
        <v>330</v>
      </c>
      <c r="K10" s="201">
        <v>78.9</v>
      </c>
      <c r="L10" s="199">
        <f>SUM(L17)</f>
        <v>41014</v>
      </c>
      <c r="M10" s="199">
        <f>SUM(M17)</f>
        <v>6118</v>
      </c>
      <c r="N10" s="199">
        <f>SUM(N17)</f>
        <v>6108</v>
      </c>
      <c r="O10" s="202">
        <f>SUM(O21,O25,O29,O34:O41)</f>
        <v>11077</v>
      </c>
    </row>
    <row r="11" spans="1:15" ht="12">
      <c r="A11" s="31"/>
      <c r="B11" s="203"/>
      <c r="C11" s="207"/>
      <c r="D11" s="208"/>
      <c r="E11" s="208"/>
      <c r="F11" s="209"/>
      <c r="G11" s="208"/>
      <c r="H11" s="208"/>
      <c r="I11" s="208"/>
      <c r="J11" s="209"/>
      <c r="K11" s="210"/>
      <c r="L11" s="208"/>
      <c r="M11" s="208"/>
      <c r="N11" s="208"/>
      <c r="O11" s="211"/>
    </row>
    <row r="12" spans="1:15" ht="12">
      <c r="A12" s="31"/>
      <c r="B12" s="212" t="s">
        <v>335</v>
      </c>
      <c r="C12" s="198" t="s">
        <v>328</v>
      </c>
      <c r="D12" s="199">
        <f>SUM(D13:D15)</f>
        <v>2994</v>
      </c>
      <c r="E12" s="199">
        <f>SUM(E13:E15)</f>
        <v>1048867</v>
      </c>
      <c r="F12" s="200">
        <v>2874</v>
      </c>
      <c r="G12" s="199">
        <f>SUM(G13:G15)</f>
        <v>3893</v>
      </c>
      <c r="H12" s="199">
        <f>SUM(H13:H15)</f>
        <v>3798</v>
      </c>
      <c r="I12" s="199">
        <f>SUM(I13:I15)</f>
        <v>352413</v>
      </c>
      <c r="J12" s="200">
        <f>SUM(J13:J15)</f>
        <v>1199</v>
      </c>
      <c r="K12" s="201">
        <v>96.2</v>
      </c>
      <c r="L12" s="206" t="s">
        <v>331</v>
      </c>
      <c r="M12" s="206" t="s">
        <v>331</v>
      </c>
      <c r="N12" s="206" t="s">
        <v>331</v>
      </c>
      <c r="O12" s="202">
        <f>SUM(O13:O15)</f>
        <v>2988</v>
      </c>
    </row>
    <row r="13" spans="1:15" ht="12">
      <c r="A13" s="31"/>
      <c r="B13" s="203" t="s">
        <v>336</v>
      </c>
      <c r="C13" s="207" t="s">
        <v>329</v>
      </c>
      <c r="D13" s="208">
        <v>350</v>
      </c>
      <c r="E13" s="208">
        <v>116279</v>
      </c>
      <c r="F13" s="209">
        <v>319</v>
      </c>
      <c r="G13" s="208">
        <v>535</v>
      </c>
      <c r="H13" s="208">
        <v>500</v>
      </c>
      <c r="I13" s="208">
        <v>31980</v>
      </c>
      <c r="J13" s="209">
        <v>109</v>
      </c>
      <c r="K13" s="210">
        <v>91</v>
      </c>
      <c r="L13" s="206" t="s">
        <v>331</v>
      </c>
      <c r="M13" s="206" t="s">
        <v>331</v>
      </c>
      <c r="N13" s="206" t="s">
        <v>331</v>
      </c>
      <c r="O13" s="211">
        <v>350</v>
      </c>
    </row>
    <row r="14" spans="1:15" ht="12">
      <c r="A14" s="31"/>
      <c r="B14" s="203" t="s">
        <v>337</v>
      </c>
      <c r="C14" s="207" t="s">
        <v>329</v>
      </c>
      <c r="D14" s="208">
        <v>2529</v>
      </c>
      <c r="E14" s="208">
        <v>892459</v>
      </c>
      <c r="F14" s="209">
        <v>2445</v>
      </c>
      <c r="G14" s="208">
        <v>3059</v>
      </c>
      <c r="H14" s="208">
        <v>3006</v>
      </c>
      <c r="I14" s="208">
        <v>303656</v>
      </c>
      <c r="J14" s="209">
        <v>1033</v>
      </c>
      <c r="K14" s="210">
        <v>96.9</v>
      </c>
      <c r="L14" s="206" t="s">
        <v>331</v>
      </c>
      <c r="M14" s="206" t="s">
        <v>331</v>
      </c>
      <c r="N14" s="206" t="s">
        <v>331</v>
      </c>
      <c r="O14" s="211">
        <v>2523</v>
      </c>
    </row>
    <row r="15" spans="1:15" ht="12">
      <c r="A15" s="31"/>
      <c r="B15" s="203" t="s">
        <v>338</v>
      </c>
      <c r="C15" s="207" t="s">
        <v>329</v>
      </c>
      <c r="D15" s="208">
        <v>115</v>
      </c>
      <c r="E15" s="208">
        <v>40129</v>
      </c>
      <c r="F15" s="209">
        <v>110</v>
      </c>
      <c r="G15" s="208">
        <v>299</v>
      </c>
      <c r="H15" s="208">
        <v>292</v>
      </c>
      <c r="I15" s="208">
        <v>16777</v>
      </c>
      <c r="J15" s="209">
        <v>57</v>
      </c>
      <c r="K15" s="210">
        <v>95.6</v>
      </c>
      <c r="L15" s="206" t="s">
        <v>331</v>
      </c>
      <c r="M15" s="206" t="s">
        <v>331</v>
      </c>
      <c r="N15" s="206" t="s">
        <v>331</v>
      </c>
      <c r="O15" s="211">
        <v>115</v>
      </c>
    </row>
    <row r="16" spans="1:15" ht="12">
      <c r="A16" s="31"/>
      <c r="B16" s="203"/>
      <c r="C16" s="207"/>
      <c r="D16" s="208"/>
      <c r="E16" s="208"/>
      <c r="F16" s="209"/>
      <c r="G16" s="208"/>
      <c r="H16" s="208"/>
      <c r="I16" s="208"/>
      <c r="J16" s="209"/>
      <c r="K16" s="210"/>
      <c r="L16" s="208"/>
      <c r="M16" s="208"/>
      <c r="N16" s="208"/>
      <c r="O16" s="211"/>
    </row>
    <row r="17" spans="1:15" ht="12">
      <c r="A17" s="31"/>
      <c r="B17" s="212" t="s">
        <v>339</v>
      </c>
      <c r="C17" s="198" t="s">
        <v>328</v>
      </c>
      <c r="D17" s="199">
        <f aca="true" t="shared" si="0" ref="D17:I17">SUM(D19,D23,D27,D31,D36,D37,D38,D39,D40,D41)</f>
        <v>12009</v>
      </c>
      <c r="E17" s="199">
        <f t="shared" si="0"/>
        <v>3297818</v>
      </c>
      <c r="F17" s="200">
        <f t="shared" si="0"/>
        <v>9035.1</v>
      </c>
      <c r="G17" s="199">
        <f t="shared" si="0"/>
        <v>129488</v>
      </c>
      <c r="H17" s="199">
        <f t="shared" si="0"/>
        <v>129330</v>
      </c>
      <c r="I17" s="199">
        <f t="shared" si="0"/>
        <v>5815048</v>
      </c>
      <c r="J17" s="200">
        <v>19779</v>
      </c>
      <c r="K17" s="201">
        <v>77</v>
      </c>
      <c r="L17" s="199">
        <f>SUM(L19,L23,L27,L31,L36,L37,L38,L39,L40,L41)</f>
        <v>41014</v>
      </c>
      <c r="M17" s="199">
        <f>SUM(M19,M23,M27,M31,M36,M37,M38,M39,M40,M41)</f>
        <v>6118</v>
      </c>
      <c r="N17" s="199">
        <f>SUM(N19,N23,N27,N31,N36,N37,N38,N39,N40,N41)</f>
        <v>6108</v>
      </c>
      <c r="O17" s="202">
        <f>SUM(O19,O23,O27,O31,O36,O37,O38,O39,O40,O41)</f>
        <v>11739</v>
      </c>
    </row>
    <row r="18" spans="1:15" ht="8.25" customHeight="1">
      <c r="A18" s="31"/>
      <c r="B18" s="203"/>
      <c r="C18" s="207"/>
      <c r="D18" s="208"/>
      <c r="E18" s="208"/>
      <c r="F18" s="209"/>
      <c r="G18" s="208"/>
      <c r="H18" s="208"/>
      <c r="I18" s="208"/>
      <c r="J18" s="209"/>
      <c r="K18" s="210"/>
      <c r="L18" s="213"/>
      <c r="M18" s="208"/>
      <c r="N18" s="208"/>
      <c r="O18" s="211"/>
    </row>
    <row r="19" spans="1:15" ht="12">
      <c r="A19" s="110"/>
      <c r="B19" s="203" t="s">
        <v>340</v>
      </c>
      <c r="C19" s="207" t="s">
        <v>328</v>
      </c>
      <c r="D19" s="208">
        <f>SUM(D20:D21)</f>
        <v>880</v>
      </c>
      <c r="E19" s="208">
        <f>SUM(E20:E21)</f>
        <v>199532</v>
      </c>
      <c r="F19" s="209">
        <f>SUM(F20:F21)+1</f>
        <v>547</v>
      </c>
      <c r="G19" s="208">
        <f>SUM(G20:G21)</f>
        <v>1180</v>
      </c>
      <c r="H19" s="208">
        <f>SUM(H20:H21)</f>
        <v>1188</v>
      </c>
      <c r="I19" s="208">
        <v>39169</v>
      </c>
      <c r="J19" s="209">
        <v>133</v>
      </c>
      <c r="K19" s="210">
        <v>62.1</v>
      </c>
      <c r="L19" s="214" t="s">
        <v>44</v>
      </c>
      <c r="M19" s="214" t="s">
        <v>44</v>
      </c>
      <c r="N19" s="214" t="s">
        <v>44</v>
      </c>
      <c r="O19" s="211">
        <f>SUM(O20:O21)</f>
        <v>880</v>
      </c>
    </row>
    <row r="20" spans="1:15" ht="12">
      <c r="A20" s="31"/>
      <c r="B20" s="203"/>
      <c r="C20" s="207" t="s">
        <v>333</v>
      </c>
      <c r="D20" s="208">
        <v>202</v>
      </c>
      <c r="E20" s="208">
        <v>30075</v>
      </c>
      <c r="F20" s="209">
        <v>82</v>
      </c>
      <c r="G20" s="208">
        <v>299</v>
      </c>
      <c r="H20" s="208">
        <v>306</v>
      </c>
      <c r="I20" s="214" t="s">
        <v>330</v>
      </c>
      <c r="J20" s="215" t="s">
        <v>330</v>
      </c>
      <c r="K20" s="210">
        <v>40.8</v>
      </c>
      <c r="L20" s="206" t="s">
        <v>331</v>
      </c>
      <c r="M20" s="206" t="s">
        <v>331</v>
      </c>
      <c r="N20" s="206" t="s">
        <v>331</v>
      </c>
      <c r="O20" s="211">
        <v>202</v>
      </c>
    </row>
    <row r="21" spans="1:15" ht="12">
      <c r="A21" s="31"/>
      <c r="B21" s="203"/>
      <c r="C21" s="207" t="s">
        <v>334</v>
      </c>
      <c r="D21" s="208">
        <v>678</v>
      </c>
      <c r="E21" s="208">
        <v>169457</v>
      </c>
      <c r="F21" s="209">
        <v>464</v>
      </c>
      <c r="G21" s="208">
        <v>881</v>
      </c>
      <c r="H21" s="208">
        <v>882</v>
      </c>
      <c r="I21" s="214" t="s">
        <v>330</v>
      </c>
      <c r="J21" s="215" t="s">
        <v>330</v>
      </c>
      <c r="K21" s="210">
        <v>68.5</v>
      </c>
      <c r="L21" s="214" t="s">
        <v>44</v>
      </c>
      <c r="M21" s="214" t="s">
        <v>44</v>
      </c>
      <c r="N21" s="214" t="s">
        <v>44</v>
      </c>
      <c r="O21" s="211">
        <v>678</v>
      </c>
    </row>
    <row r="22" spans="1:15" ht="9" customHeight="1">
      <c r="A22" s="31"/>
      <c r="B22" s="203"/>
      <c r="C22" s="207"/>
      <c r="D22" s="208"/>
      <c r="E22" s="208"/>
      <c r="F22" s="209"/>
      <c r="G22" s="208"/>
      <c r="H22" s="208"/>
      <c r="I22" s="208"/>
      <c r="J22" s="209"/>
      <c r="K22" s="210"/>
      <c r="L22" s="208"/>
      <c r="M22" s="208"/>
      <c r="N22" s="208"/>
      <c r="O22" s="211"/>
    </row>
    <row r="23" spans="1:15" ht="12">
      <c r="A23" s="31"/>
      <c r="B23" s="203" t="s">
        <v>341</v>
      </c>
      <c r="C23" s="207" t="s">
        <v>328</v>
      </c>
      <c r="D23" s="208">
        <f>SUM(D24:D25)</f>
        <v>604</v>
      </c>
      <c r="E23" s="208">
        <f aca="true" t="shared" si="1" ref="E23:O23">SUM(E24:E25)</f>
        <v>183876</v>
      </c>
      <c r="F23" s="208">
        <f t="shared" si="1"/>
        <v>504</v>
      </c>
      <c r="G23" s="208">
        <f t="shared" si="1"/>
        <v>5046</v>
      </c>
      <c r="H23" s="208">
        <f t="shared" si="1"/>
        <v>5058</v>
      </c>
      <c r="I23" s="208">
        <v>220655</v>
      </c>
      <c r="J23" s="209">
        <v>751</v>
      </c>
      <c r="K23" s="210">
        <v>83.4</v>
      </c>
      <c r="L23" s="208">
        <f t="shared" si="1"/>
        <v>829</v>
      </c>
      <c r="M23" s="208">
        <f t="shared" si="1"/>
        <v>145</v>
      </c>
      <c r="N23" s="208">
        <f t="shared" si="1"/>
        <v>133</v>
      </c>
      <c r="O23" s="211">
        <f t="shared" si="1"/>
        <v>604</v>
      </c>
    </row>
    <row r="24" spans="1:15" ht="12">
      <c r="A24" s="31"/>
      <c r="B24" s="203"/>
      <c r="C24" s="207" t="s">
        <v>329</v>
      </c>
      <c r="D24" s="208">
        <v>40</v>
      </c>
      <c r="E24" s="208">
        <v>11556</v>
      </c>
      <c r="F24" s="209">
        <v>32</v>
      </c>
      <c r="G24" s="208">
        <v>106</v>
      </c>
      <c r="H24" s="208">
        <v>110</v>
      </c>
      <c r="I24" s="214" t="s">
        <v>330</v>
      </c>
      <c r="J24" s="215" t="s">
        <v>330</v>
      </c>
      <c r="K24" s="210">
        <v>79.2</v>
      </c>
      <c r="L24" s="206" t="s">
        <v>331</v>
      </c>
      <c r="M24" s="206" t="s">
        <v>331</v>
      </c>
      <c r="N24" s="206" t="s">
        <v>331</v>
      </c>
      <c r="O24" s="211">
        <v>40</v>
      </c>
    </row>
    <row r="25" spans="1:15" ht="12">
      <c r="A25" s="31"/>
      <c r="B25" s="203"/>
      <c r="C25" s="207" t="s">
        <v>334</v>
      </c>
      <c r="D25" s="208">
        <v>564</v>
      </c>
      <c r="E25" s="208">
        <v>172320</v>
      </c>
      <c r="F25" s="209">
        <v>472</v>
      </c>
      <c r="G25" s="208">
        <v>4940</v>
      </c>
      <c r="H25" s="208">
        <v>4948</v>
      </c>
      <c r="I25" s="214" t="s">
        <v>330</v>
      </c>
      <c r="J25" s="215" t="s">
        <v>330</v>
      </c>
      <c r="K25" s="210">
        <v>83.7</v>
      </c>
      <c r="L25" s="208">
        <v>829</v>
      </c>
      <c r="M25" s="208">
        <v>145</v>
      </c>
      <c r="N25" s="208">
        <v>133</v>
      </c>
      <c r="O25" s="211">
        <v>564</v>
      </c>
    </row>
    <row r="26" spans="1:15" ht="7.5" customHeight="1">
      <c r="A26" s="31"/>
      <c r="B26" s="203"/>
      <c r="C26" s="207"/>
      <c r="D26" s="208"/>
      <c r="E26" s="208"/>
      <c r="F26" s="209"/>
      <c r="G26" s="208"/>
      <c r="H26" s="208"/>
      <c r="I26" s="208"/>
      <c r="J26" s="209"/>
      <c r="K26" s="210"/>
      <c r="L26" s="208"/>
      <c r="M26" s="208"/>
      <c r="N26" s="208"/>
      <c r="O26" s="211"/>
    </row>
    <row r="27" spans="1:15" ht="12">
      <c r="A27" s="31"/>
      <c r="B27" s="203" t="s">
        <v>336</v>
      </c>
      <c r="C27" s="207" t="s">
        <v>328</v>
      </c>
      <c r="D27" s="208">
        <f>SUM(D28:D29)</f>
        <v>2065</v>
      </c>
      <c r="E27" s="208">
        <f>SUM(E28:E29)</f>
        <v>595351</v>
      </c>
      <c r="F27" s="209">
        <f>SUM(F28:F29)</f>
        <v>1631.1</v>
      </c>
      <c r="G27" s="208">
        <f>SUM(G28:G29)</f>
        <v>26840</v>
      </c>
      <c r="H27" s="208">
        <f>SUM(H28:H29)</f>
        <v>26746</v>
      </c>
      <c r="I27" s="208">
        <v>1098023</v>
      </c>
      <c r="J27" s="209">
        <v>3735</v>
      </c>
      <c r="K27" s="210">
        <v>79</v>
      </c>
      <c r="L27" s="208">
        <v>7857</v>
      </c>
      <c r="M27" s="208">
        <v>1212</v>
      </c>
      <c r="N27" s="208">
        <v>1224</v>
      </c>
      <c r="O27" s="211">
        <f>SUM(O28:O29)</f>
        <v>2065</v>
      </c>
    </row>
    <row r="28" spans="1:15" ht="12">
      <c r="A28" s="31"/>
      <c r="B28" s="203"/>
      <c r="C28" s="207" t="s">
        <v>332</v>
      </c>
      <c r="D28" s="208">
        <v>64</v>
      </c>
      <c r="E28" s="208">
        <v>16</v>
      </c>
      <c r="F28" s="209">
        <v>0.1</v>
      </c>
      <c r="G28" s="208">
        <v>2</v>
      </c>
      <c r="H28" s="208">
        <v>2</v>
      </c>
      <c r="I28" s="214" t="s">
        <v>330</v>
      </c>
      <c r="J28" s="215" t="s">
        <v>330</v>
      </c>
      <c r="K28" s="210">
        <v>0.1</v>
      </c>
      <c r="L28" s="206" t="s">
        <v>331</v>
      </c>
      <c r="M28" s="206" t="s">
        <v>331</v>
      </c>
      <c r="N28" s="206" t="s">
        <v>331</v>
      </c>
      <c r="O28" s="211">
        <v>64</v>
      </c>
    </row>
    <row r="29" spans="1:15" ht="12">
      <c r="A29" s="31"/>
      <c r="B29" s="203"/>
      <c r="C29" s="207" t="s">
        <v>334</v>
      </c>
      <c r="D29" s="208">
        <v>2001</v>
      </c>
      <c r="E29" s="208">
        <v>595335</v>
      </c>
      <c r="F29" s="209">
        <v>1631</v>
      </c>
      <c r="G29" s="208">
        <v>26838</v>
      </c>
      <c r="H29" s="208">
        <v>26744</v>
      </c>
      <c r="I29" s="214" t="s">
        <v>330</v>
      </c>
      <c r="J29" s="215" t="s">
        <v>330</v>
      </c>
      <c r="K29" s="210">
        <v>81.5</v>
      </c>
      <c r="L29" s="206" t="s">
        <v>331</v>
      </c>
      <c r="M29" s="206" t="s">
        <v>331</v>
      </c>
      <c r="N29" s="206" t="s">
        <v>331</v>
      </c>
      <c r="O29" s="211">
        <v>2001</v>
      </c>
    </row>
    <row r="30" spans="1:15" ht="9.75" customHeight="1">
      <c r="A30" s="31"/>
      <c r="B30" s="203"/>
      <c r="C30" s="207"/>
      <c r="D30" s="208"/>
      <c r="E30" s="208"/>
      <c r="F30" s="209"/>
      <c r="G30" s="208"/>
      <c r="H30" s="208"/>
      <c r="I30" s="208"/>
      <c r="J30" s="209"/>
      <c r="K30" s="210"/>
      <c r="L30" s="208"/>
      <c r="M30" s="208"/>
      <c r="N30" s="208"/>
      <c r="O30" s="211"/>
    </row>
    <row r="31" spans="1:15" ht="12">
      <c r="A31" s="31"/>
      <c r="B31" s="203" t="s">
        <v>342</v>
      </c>
      <c r="C31" s="207" t="s">
        <v>328</v>
      </c>
      <c r="D31" s="208">
        <f>SUM(D32:D34)</f>
        <v>4205</v>
      </c>
      <c r="E31" s="208">
        <f>SUM(E32:E34)</f>
        <v>1180928</v>
      </c>
      <c r="F31" s="209">
        <v>3235</v>
      </c>
      <c r="G31" s="208">
        <f>SUM(G32:G34)</f>
        <v>54203</v>
      </c>
      <c r="H31" s="208">
        <f>SUM(H32:H34)</f>
        <v>54239</v>
      </c>
      <c r="I31" s="208">
        <v>2591888</v>
      </c>
      <c r="J31" s="209">
        <v>8816</v>
      </c>
      <c r="K31" s="210">
        <v>76.9</v>
      </c>
      <c r="L31" s="208">
        <v>14718</v>
      </c>
      <c r="M31" s="208">
        <v>2190</v>
      </c>
      <c r="N31" s="208">
        <v>2139</v>
      </c>
      <c r="O31" s="211">
        <f>SUM(O32:O34)</f>
        <v>4205</v>
      </c>
    </row>
    <row r="32" spans="1:15" ht="12">
      <c r="A32" s="31"/>
      <c r="B32" s="203"/>
      <c r="C32" s="207" t="s">
        <v>329</v>
      </c>
      <c r="D32" s="208">
        <v>218</v>
      </c>
      <c r="E32" s="208">
        <v>67163</v>
      </c>
      <c r="F32" s="209">
        <v>184</v>
      </c>
      <c r="G32" s="208">
        <v>380</v>
      </c>
      <c r="H32" s="208">
        <v>387</v>
      </c>
      <c r="I32" s="214" t="s">
        <v>330</v>
      </c>
      <c r="J32" s="215" t="s">
        <v>330</v>
      </c>
      <c r="K32" s="210">
        <v>84.4</v>
      </c>
      <c r="L32" s="206" t="s">
        <v>331</v>
      </c>
      <c r="M32" s="206" t="s">
        <v>331</v>
      </c>
      <c r="N32" s="206" t="s">
        <v>331</v>
      </c>
      <c r="O32" s="211">
        <v>218</v>
      </c>
    </row>
    <row r="33" spans="1:15" ht="12">
      <c r="A33" s="31"/>
      <c r="B33" s="203"/>
      <c r="C33" s="207" t="s">
        <v>332</v>
      </c>
      <c r="D33" s="208">
        <v>138</v>
      </c>
      <c r="E33" s="208">
        <v>111</v>
      </c>
      <c r="F33" s="209">
        <v>0.2</v>
      </c>
      <c r="G33" s="208">
        <v>11</v>
      </c>
      <c r="H33" s="208">
        <v>11</v>
      </c>
      <c r="I33" s="214" t="s">
        <v>330</v>
      </c>
      <c r="J33" s="215" t="s">
        <v>330</v>
      </c>
      <c r="K33" s="210">
        <v>0.2</v>
      </c>
      <c r="L33" s="206" t="s">
        <v>331</v>
      </c>
      <c r="M33" s="206" t="s">
        <v>331</v>
      </c>
      <c r="N33" s="206" t="s">
        <v>331</v>
      </c>
      <c r="O33" s="211">
        <v>138</v>
      </c>
    </row>
    <row r="34" spans="1:15" ht="12">
      <c r="A34" s="31"/>
      <c r="B34" s="203"/>
      <c r="C34" s="207" t="s">
        <v>334</v>
      </c>
      <c r="D34" s="208">
        <v>3849</v>
      </c>
      <c r="E34" s="208">
        <v>1113654</v>
      </c>
      <c r="F34" s="209">
        <v>3051</v>
      </c>
      <c r="G34" s="208">
        <v>53812</v>
      </c>
      <c r="H34" s="214">
        <v>53841</v>
      </c>
      <c r="I34" s="214" t="s">
        <v>330</v>
      </c>
      <c r="J34" s="215" t="s">
        <v>330</v>
      </c>
      <c r="K34" s="210">
        <v>79.3</v>
      </c>
      <c r="L34" s="206" t="s">
        <v>331</v>
      </c>
      <c r="M34" s="206" t="s">
        <v>331</v>
      </c>
      <c r="N34" s="206" t="s">
        <v>331</v>
      </c>
      <c r="O34" s="211">
        <v>3849</v>
      </c>
    </row>
    <row r="35" spans="1:15" ht="7.5" customHeight="1">
      <c r="A35" s="31"/>
      <c r="B35" s="203"/>
      <c r="C35" s="207"/>
      <c r="D35" s="208"/>
      <c r="E35" s="208"/>
      <c r="F35" s="209"/>
      <c r="G35" s="208"/>
      <c r="H35" s="208"/>
      <c r="I35" s="208"/>
      <c r="J35" s="209"/>
      <c r="K35" s="210"/>
      <c r="L35" s="208"/>
      <c r="M35" s="208"/>
      <c r="N35" s="208"/>
      <c r="O35" s="211"/>
    </row>
    <row r="36" spans="1:15" ht="12">
      <c r="A36" s="31"/>
      <c r="B36" s="203" t="s">
        <v>343</v>
      </c>
      <c r="C36" s="207" t="s">
        <v>334</v>
      </c>
      <c r="D36" s="208">
        <v>473</v>
      </c>
      <c r="E36" s="208">
        <v>143584</v>
      </c>
      <c r="F36" s="209">
        <v>393</v>
      </c>
      <c r="G36" s="208">
        <v>7134</v>
      </c>
      <c r="H36" s="208">
        <v>7130</v>
      </c>
      <c r="I36" s="208">
        <v>222412</v>
      </c>
      <c r="J36" s="209">
        <v>757</v>
      </c>
      <c r="K36" s="210">
        <v>83.2</v>
      </c>
      <c r="L36" s="208">
        <v>5015</v>
      </c>
      <c r="M36" s="208">
        <v>869</v>
      </c>
      <c r="N36" s="208">
        <v>859</v>
      </c>
      <c r="O36" s="211">
        <v>473</v>
      </c>
    </row>
    <row r="37" spans="1:15" ht="12">
      <c r="A37" s="31"/>
      <c r="B37" s="203" t="s">
        <v>344</v>
      </c>
      <c r="C37" s="207" t="s">
        <v>334</v>
      </c>
      <c r="D37" s="208">
        <v>252</v>
      </c>
      <c r="E37" s="208">
        <v>76473</v>
      </c>
      <c r="F37" s="209">
        <v>210</v>
      </c>
      <c r="G37" s="208">
        <v>6981</v>
      </c>
      <c r="H37" s="208">
        <v>7003</v>
      </c>
      <c r="I37" s="208">
        <v>133714</v>
      </c>
      <c r="J37" s="209">
        <v>455</v>
      </c>
      <c r="K37" s="210">
        <v>83.1</v>
      </c>
      <c r="L37" s="208">
        <v>1005</v>
      </c>
      <c r="M37" s="208">
        <v>127</v>
      </c>
      <c r="N37" s="208">
        <v>119</v>
      </c>
      <c r="O37" s="211">
        <v>252</v>
      </c>
    </row>
    <row r="38" spans="1:15" ht="12">
      <c r="A38" s="31"/>
      <c r="B38" s="203" t="s">
        <v>345</v>
      </c>
      <c r="C38" s="207" t="s">
        <v>334</v>
      </c>
      <c r="D38" s="208">
        <v>387</v>
      </c>
      <c r="E38" s="208">
        <v>100824</v>
      </c>
      <c r="F38" s="209">
        <v>276</v>
      </c>
      <c r="G38" s="208">
        <v>4032</v>
      </c>
      <c r="H38" s="208">
        <v>4016</v>
      </c>
      <c r="I38" s="208">
        <v>265532</v>
      </c>
      <c r="J38" s="209">
        <v>903</v>
      </c>
      <c r="K38" s="210">
        <v>71.4</v>
      </c>
      <c r="L38" s="214" t="s">
        <v>44</v>
      </c>
      <c r="M38" s="214" t="s">
        <v>44</v>
      </c>
      <c r="N38" s="214" t="s">
        <v>44</v>
      </c>
      <c r="O38" s="211">
        <v>387</v>
      </c>
    </row>
    <row r="39" spans="1:15" ht="12">
      <c r="A39" s="31"/>
      <c r="B39" s="203" t="s">
        <v>337</v>
      </c>
      <c r="C39" s="207" t="s">
        <v>334</v>
      </c>
      <c r="D39" s="208">
        <v>2264</v>
      </c>
      <c r="E39" s="208">
        <v>597872</v>
      </c>
      <c r="F39" s="209">
        <v>1638</v>
      </c>
      <c r="G39" s="208">
        <v>17328</v>
      </c>
      <c r="H39" s="208">
        <v>17246</v>
      </c>
      <c r="I39" s="208">
        <v>894954</v>
      </c>
      <c r="J39" s="209">
        <v>3044</v>
      </c>
      <c r="K39" s="210">
        <v>82.1</v>
      </c>
      <c r="L39" s="208">
        <v>10055</v>
      </c>
      <c r="M39" s="208">
        <v>1363</v>
      </c>
      <c r="N39" s="208">
        <v>1368</v>
      </c>
      <c r="O39" s="211">
        <v>1994</v>
      </c>
    </row>
    <row r="40" spans="1:15" ht="12">
      <c r="A40" s="31"/>
      <c r="B40" s="203" t="s">
        <v>346</v>
      </c>
      <c r="C40" s="207" t="s">
        <v>334</v>
      </c>
      <c r="D40" s="208">
        <v>400</v>
      </c>
      <c r="E40" s="208">
        <v>138767</v>
      </c>
      <c r="F40" s="209">
        <v>380</v>
      </c>
      <c r="G40" s="208">
        <v>3510</v>
      </c>
      <c r="H40" s="208">
        <v>3502</v>
      </c>
      <c r="I40" s="208">
        <v>197361</v>
      </c>
      <c r="J40" s="209">
        <v>671</v>
      </c>
      <c r="K40" s="210">
        <v>95</v>
      </c>
      <c r="L40" s="208">
        <v>1160</v>
      </c>
      <c r="M40" s="208">
        <v>130</v>
      </c>
      <c r="N40" s="208">
        <v>181</v>
      </c>
      <c r="O40" s="211">
        <v>400</v>
      </c>
    </row>
    <row r="41" spans="1:15" ht="12">
      <c r="A41" s="31"/>
      <c r="B41" s="203" t="s">
        <v>347</v>
      </c>
      <c r="C41" s="207" t="s">
        <v>334</v>
      </c>
      <c r="D41" s="208">
        <v>479</v>
      </c>
      <c r="E41" s="208">
        <v>80611</v>
      </c>
      <c r="F41" s="209">
        <v>221</v>
      </c>
      <c r="G41" s="208">
        <v>3234</v>
      </c>
      <c r="H41" s="208">
        <v>3202</v>
      </c>
      <c r="I41" s="208">
        <v>151340</v>
      </c>
      <c r="J41" s="209">
        <v>515</v>
      </c>
      <c r="K41" s="210">
        <v>46.1</v>
      </c>
      <c r="L41" s="208">
        <v>375</v>
      </c>
      <c r="M41" s="208">
        <v>82</v>
      </c>
      <c r="N41" s="208">
        <v>85</v>
      </c>
      <c r="O41" s="211">
        <v>479</v>
      </c>
    </row>
    <row r="42" spans="1:15" ht="7.5" customHeight="1">
      <c r="A42" s="31"/>
      <c r="B42" s="216"/>
      <c r="C42" s="217"/>
      <c r="D42" s="218"/>
      <c r="E42" s="218"/>
      <c r="F42" s="219"/>
      <c r="G42" s="218"/>
      <c r="H42" s="218"/>
      <c r="I42" s="218"/>
      <c r="J42" s="219"/>
      <c r="K42" s="220"/>
      <c r="L42" s="218"/>
      <c r="M42" s="218"/>
      <c r="N42" s="218"/>
      <c r="O42" s="221"/>
    </row>
    <row r="43" spans="1:15" ht="7.5" customHeight="1">
      <c r="A43" s="110"/>
      <c r="B43" s="222"/>
      <c r="C43" s="223"/>
      <c r="D43" s="224"/>
      <c r="E43" s="224"/>
      <c r="F43" s="225"/>
      <c r="G43" s="224"/>
      <c r="H43" s="226"/>
      <c r="I43" s="226"/>
      <c r="J43" s="227"/>
      <c r="K43" s="228"/>
      <c r="L43" s="226"/>
      <c r="M43" s="226"/>
      <c r="N43" s="226"/>
      <c r="O43" s="226"/>
    </row>
    <row r="44" spans="2:9" ht="12">
      <c r="B44" s="587" t="s">
        <v>348</v>
      </c>
      <c r="C44" s="587"/>
      <c r="D44" s="587"/>
      <c r="E44" s="588" t="s">
        <v>349</v>
      </c>
      <c r="F44" s="588"/>
      <c r="G44" s="588"/>
      <c r="H44" s="587" t="s">
        <v>350</v>
      </c>
      <c r="I44" s="110"/>
    </row>
    <row r="45" spans="2:9" ht="12">
      <c r="B45" s="587"/>
      <c r="C45" s="587"/>
      <c r="D45" s="587"/>
      <c r="E45" s="589" t="s">
        <v>351</v>
      </c>
      <c r="F45" s="589"/>
      <c r="G45" s="589"/>
      <c r="H45" s="587"/>
      <c r="I45" s="110"/>
    </row>
    <row r="46" spans="2:9" ht="6" customHeight="1">
      <c r="B46" s="110"/>
      <c r="C46" s="110"/>
      <c r="D46" s="110"/>
      <c r="E46" s="110"/>
      <c r="F46" s="110"/>
      <c r="G46" s="110"/>
      <c r="H46" s="110"/>
      <c r="I46" s="110"/>
    </row>
    <row r="47" spans="2:9" ht="12">
      <c r="B47" s="587" t="s">
        <v>352</v>
      </c>
      <c r="C47" s="587"/>
      <c r="D47" s="587"/>
      <c r="E47" s="588" t="s">
        <v>353</v>
      </c>
      <c r="F47" s="588"/>
      <c r="G47" s="588"/>
      <c r="H47" s="110"/>
      <c r="I47" s="110"/>
    </row>
    <row r="48" spans="2:9" ht="12">
      <c r="B48" s="587"/>
      <c r="C48" s="587"/>
      <c r="D48" s="587"/>
      <c r="E48" s="589" t="s">
        <v>354</v>
      </c>
      <c r="F48" s="589"/>
      <c r="G48" s="589"/>
      <c r="H48" s="110"/>
      <c r="I48" s="110"/>
    </row>
    <row r="49" spans="2:9" ht="6" customHeight="1">
      <c r="B49" s="110"/>
      <c r="C49" s="110"/>
      <c r="D49" s="110"/>
      <c r="E49" s="110"/>
      <c r="F49" s="110"/>
      <c r="G49" s="110"/>
      <c r="H49" s="110"/>
      <c r="I49" s="110"/>
    </row>
    <row r="50" spans="2:9" ht="12">
      <c r="B50" s="587" t="s">
        <v>355</v>
      </c>
      <c r="C50" s="587"/>
      <c r="D50" s="587"/>
      <c r="E50" s="588" t="s">
        <v>356</v>
      </c>
      <c r="F50" s="588"/>
      <c r="G50" s="588"/>
      <c r="H50" s="588"/>
      <c r="I50" s="588"/>
    </row>
    <row r="51" spans="2:9" ht="12">
      <c r="B51" s="587"/>
      <c r="C51" s="587"/>
      <c r="D51" s="587"/>
      <c r="E51" s="589" t="s">
        <v>357</v>
      </c>
      <c r="F51" s="589"/>
      <c r="G51" s="589"/>
      <c r="H51" s="589"/>
      <c r="I51" s="589"/>
    </row>
    <row r="52" spans="2:9" ht="6" customHeight="1">
      <c r="B52" s="110"/>
      <c r="C52" s="110"/>
      <c r="D52" s="110"/>
      <c r="E52" s="110"/>
      <c r="F52" s="110"/>
      <c r="G52" s="110"/>
      <c r="H52" s="110"/>
      <c r="I52" s="110"/>
    </row>
    <row r="53" spans="2:9" ht="12">
      <c r="B53" s="110" t="s">
        <v>358</v>
      </c>
      <c r="C53" s="110"/>
      <c r="D53" s="110"/>
      <c r="E53" s="110"/>
      <c r="F53" s="110"/>
      <c r="G53" s="110"/>
      <c r="H53" s="110"/>
      <c r="I53" s="110"/>
    </row>
    <row r="54" spans="2:9" ht="12">
      <c r="B54" s="110"/>
      <c r="C54" s="110"/>
      <c r="D54" s="110"/>
      <c r="E54" s="110"/>
      <c r="F54" s="110"/>
      <c r="G54" s="110"/>
      <c r="H54" s="110"/>
      <c r="I54" s="110"/>
    </row>
  </sheetData>
  <mergeCells count="11">
    <mergeCell ref="B3:B4"/>
    <mergeCell ref="B44:D45"/>
    <mergeCell ref="E44:G44"/>
    <mergeCell ref="H44:H45"/>
    <mergeCell ref="E45:G45"/>
    <mergeCell ref="B47:D48"/>
    <mergeCell ref="E47:G47"/>
    <mergeCell ref="E48:G48"/>
    <mergeCell ref="B50:D51"/>
    <mergeCell ref="E50:I50"/>
    <mergeCell ref="E51:I51"/>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2:P51"/>
  <sheetViews>
    <sheetView workbookViewId="0" topLeftCell="A1">
      <selection activeCell="A1" sqref="A1"/>
    </sheetView>
  </sheetViews>
  <sheetFormatPr defaultColWidth="9.00390625" defaultRowHeight="13.5"/>
  <cols>
    <col min="1" max="1" width="1.75390625" style="58" customWidth="1"/>
    <col min="2" max="2" width="9.625" style="58" customWidth="1"/>
    <col min="3" max="3" width="6.625" style="58" customWidth="1"/>
    <col min="4" max="4" width="5.25390625" style="58" customWidth="1"/>
    <col min="5" max="6" width="6.125" style="58" customWidth="1"/>
    <col min="7" max="7" width="9.125" style="58" customWidth="1"/>
    <col min="8" max="9" width="6.125" style="58" customWidth="1"/>
    <col min="10" max="10" width="5.625" style="58" customWidth="1"/>
    <col min="11" max="11" width="7.125" style="58" customWidth="1"/>
    <col min="12" max="13" width="6.125" style="58" customWidth="1"/>
    <col min="14" max="14" width="5.125" style="58" customWidth="1"/>
    <col min="15" max="15" width="6.125" style="58" customWidth="1"/>
    <col min="16" max="16" width="5.625" style="58" customWidth="1"/>
    <col min="17" max="16384" width="9.00390625" style="58" customWidth="1"/>
  </cols>
  <sheetData>
    <row r="2" ht="14.25">
      <c r="B2" s="3" t="s">
        <v>359</v>
      </c>
    </row>
    <row r="3" spans="2:16" ht="12">
      <c r="B3" s="4"/>
      <c r="C3" s="4"/>
      <c r="D3" s="4"/>
      <c r="E3" s="4"/>
      <c r="F3" s="4"/>
      <c r="G3" s="4"/>
      <c r="H3" s="4"/>
      <c r="I3" s="4"/>
      <c r="J3" s="4"/>
      <c r="K3" s="4"/>
      <c r="L3" s="4"/>
      <c r="M3" s="4"/>
      <c r="N3" s="4"/>
      <c r="O3" s="4"/>
      <c r="P3" s="4"/>
    </row>
    <row r="4" spans="1:16" ht="36" customHeight="1">
      <c r="A4" s="31"/>
      <c r="B4" s="95" t="s">
        <v>360</v>
      </c>
      <c r="C4" s="120" t="s">
        <v>361</v>
      </c>
      <c r="D4" s="99" t="s">
        <v>362</v>
      </c>
      <c r="E4" s="120" t="s">
        <v>363</v>
      </c>
      <c r="F4" s="99" t="s">
        <v>364</v>
      </c>
      <c r="G4" s="231" t="s">
        <v>365</v>
      </c>
      <c r="H4" s="120" t="s">
        <v>366</v>
      </c>
      <c r="I4" s="120" t="s">
        <v>367</v>
      </c>
      <c r="J4" s="99" t="s">
        <v>368</v>
      </c>
      <c r="K4" s="231" t="s">
        <v>369</v>
      </c>
      <c r="L4" s="99" t="s">
        <v>370</v>
      </c>
      <c r="M4" s="99" t="s">
        <v>371</v>
      </c>
      <c r="N4" s="99" t="s">
        <v>372</v>
      </c>
      <c r="O4" s="120" t="s">
        <v>373</v>
      </c>
      <c r="P4" s="232" t="s">
        <v>374</v>
      </c>
    </row>
    <row r="5" spans="1:16" ht="12">
      <c r="A5" s="31"/>
      <c r="B5" s="31"/>
      <c r="C5" s="32"/>
      <c r="D5" s="32"/>
      <c r="E5" s="32"/>
      <c r="F5" s="32"/>
      <c r="G5" s="32"/>
      <c r="H5" s="32"/>
      <c r="I5" s="32"/>
      <c r="J5" s="32"/>
      <c r="K5" s="32"/>
      <c r="L5" s="32"/>
      <c r="M5" s="32"/>
      <c r="N5" s="32"/>
      <c r="O5" s="32"/>
      <c r="P5" s="233"/>
    </row>
    <row r="6" spans="1:16" ht="12">
      <c r="A6" s="31"/>
      <c r="B6" s="56" t="s">
        <v>375</v>
      </c>
      <c r="C6" s="32">
        <v>11490</v>
      </c>
      <c r="D6" s="32">
        <v>19</v>
      </c>
      <c r="E6" s="32">
        <v>3400</v>
      </c>
      <c r="F6" s="32">
        <v>138</v>
      </c>
      <c r="G6" s="32">
        <v>1701</v>
      </c>
      <c r="H6" s="32">
        <v>77</v>
      </c>
      <c r="I6" s="32">
        <v>2213</v>
      </c>
      <c r="J6" s="32">
        <v>801</v>
      </c>
      <c r="K6" s="32">
        <v>44</v>
      </c>
      <c r="L6" s="32">
        <v>137</v>
      </c>
      <c r="M6" s="32">
        <v>177</v>
      </c>
      <c r="N6" s="32">
        <v>400</v>
      </c>
      <c r="O6" s="32">
        <v>493</v>
      </c>
      <c r="P6" s="233">
        <v>279</v>
      </c>
    </row>
    <row r="7" spans="1:16" ht="12">
      <c r="A7" s="31"/>
      <c r="B7" s="163"/>
      <c r="C7" s="32"/>
      <c r="D7" s="32"/>
      <c r="E7" s="32"/>
      <c r="F7" s="32"/>
      <c r="G7" s="32"/>
      <c r="H7" s="32"/>
      <c r="I7" s="32"/>
      <c r="J7" s="32"/>
      <c r="K7" s="32"/>
      <c r="L7" s="32"/>
      <c r="M7" s="32"/>
      <c r="N7" s="32"/>
      <c r="O7" s="32"/>
      <c r="P7" s="233"/>
    </row>
    <row r="8" spans="1:16" ht="12">
      <c r="A8" s="31"/>
      <c r="B8" s="104" t="s">
        <v>376</v>
      </c>
      <c r="C8" s="234">
        <v>11498</v>
      </c>
      <c r="D8" s="235">
        <v>18</v>
      </c>
      <c r="E8" s="235">
        <v>3432</v>
      </c>
      <c r="F8" s="235">
        <v>124</v>
      </c>
      <c r="G8" s="235">
        <v>1748</v>
      </c>
      <c r="H8" s="235">
        <v>69</v>
      </c>
      <c r="I8" s="235">
        <v>2108</v>
      </c>
      <c r="J8" s="235">
        <v>838</v>
      </c>
      <c r="K8" s="235">
        <v>29</v>
      </c>
      <c r="L8" s="235">
        <v>123</v>
      </c>
      <c r="M8" s="235">
        <v>181</v>
      </c>
      <c r="N8" s="235">
        <v>439</v>
      </c>
      <c r="O8" s="235">
        <v>472</v>
      </c>
      <c r="P8" s="236">
        <v>359</v>
      </c>
    </row>
    <row r="9" spans="1:16" ht="12">
      <c r="A9" s="31"/>
      <c r="B9" s="163"/>
      <c r="C9" s="237"/>
      <c r="D9" s="238"/>
      <c r="E9" s="238"/>
      <c r="F9" s="238"/>
      <c r="G9" s="238"/>
      <c r="H9" s="238"/>
      <c r="I9" s="238"/>
      <c r="J9" s="238"/>
      <c r="K9" s="238"/>
      <c r="L9" s="238"/>
      <c r="M9" s="238"/>
      <c r="N9" s="238"/>
      <c r="O9" s="238"/>
      <c r="P9" s="239"/>
    </row>
    <row r="10" spans="1:16" ht="12">
      <c r="A10" s="31"/>
      <c r="B10" s="163" t="s">
        <v>377</v>
      </c>
      <c r="C10" s="237">
        <v>1100</v>
      </c>
      <c r="D10" s="238">
        <v>2</v>
      </c>
      <c r="E10" s="238">
        <v>292</v>
      </c>
      <c r="F10" s="238">
        <v>13</v>
      </c>
      <c r="G10" s="238">
        <v>190</v>
      </c>
      <c r="H10" s="238">
        <v>9</v>
      </c>
      <c r="I10" s="238">
        <v>192</v>
      </c>
      <c r="J10" s="238">
        <v>89</v>
      </c>
      <c r="K10" s="238">
        <v>3</v>
      </c>
      <c r="L10" s="238">
        <v>10</v>
      </c>
      <c r="M10" s="238">
        <v>23</v>
      </c>
      <c r="N10" s="238">
        <v>53</v>
      </c>
      <c r="O10" s="238">
        <v>56</v>
      </c>
      <c r="P10" s="239">
        <v>18</v>
      </c>
    </row>
    <row r="11" spans="1:16" ht="12">
      <c r="A11" s="31"/>
      <c r="B11" s="163" t="s">
        <v>378</v>
      </c>
      <c r="C11" s="237">
        <v>1059</v>
      </c>
      <c r="D11" s="238" t="s">
        <v>47</v>
      </c>
      <c r="E11" s="238">
        <v>269</v>
      </c>
      <c r="F11" s="238">
        <v>10</v>
      </c>
      <c r="G11" s="238">
        <v>188</v>
      </c>
      <c r="H11" s="238">
        <v>5</v>
      </c>
      <c r="I11" s="238">
        <v>189</v>
      </c>
      <c r="J11" s="238">
        <v>97</v>
      </c>
      <c r="K11" s="238">
        <v>4</v>
      </c>
      <c r="L11" s="238">
        <v>15</v>
      </c>
      <c r="M11" s="238">
        <v>18</v>
      </c>
      <c r="N11" s="238">
        <v>41</v>
      </c>
      <c r="O11" s="238">
        <v>47</v>
      </c>
      <c r="P11" s="239">
        <v>17</v>
      </c>
    </row>
    <row r="12" spans="1:16" ht="12">
      <c r="A12" s="31"/>
      <c r="B12" s="163" t="s">
        <v>379</v>
      </c>
      <c r="C12" s="237">
        <v>1097</v>
      </c>
      <c r="D12" s="238">
        <v>2</v>
      </c>
      <c r="E12" s="238">
        <v>303</v>
      </c>
      <c r="F12" s="238">
        <v>12</v>
      </c>
      <c r="G12" s="238">
        <v>164</v>
      </c>
      <c r="H12" s="238">
        <v>8</v>
      </c>
      <c r="I12" s="238">
        <v>198</v>
      </c>
      <c r="J12" s="238">
        <v>96</v>
      </c>
      <c r="K12" s="238">
        <v>2</v>
      </c>
      <c r="L12" s="238">
        <v>8</v>
      </c>
      <c r="M12" s="238">
        <v>17</v>
      </c>
      <c r="N12" s="238">
        <v>40</v>
      </c>
      <c r="O12" s="238">
        <v>41</v>
      </c>
      <c r="P12" s="239">
        <v>41</v>
      </c>
    </row>
    <row r="13" spans="1:16" ht="12">
      <c r="A13" s="31"/>
      <c r="B13" s="163" t="s">
        <v>380</v>
      </c>
      <c r="C13" s="237">
        <v>974</v>
      </c>
      <c r="D13" s="238">
        <v>1</v>
      </c>
      <c r="E13" s="238">
        <v>272</v>
      </c>
      <c r="F13" s="238">
        <v>15</v>
      </c>
      <c r="G13" s="238">
        <v>140</v>
      </c>
      <c r="H13" s="238">
        <v>6</v>
      </c>
      <c r="I13" s="238">
        <v>204</v>
      </c>
      <c r="J13" s="238">
        <v>76</v>
      </c>
      <c r="K13" s="238">
        <v>1</v>
      </c>
      <c r="L13" s="238">
        <v>8</v>
      </c>
      <c r="M13" s="238">
        <v>25</v>
      </c>
      <c r="N13" s="238">
        <v>33</v>
      </c>
      <c r="O13" s="238">
        <v>44</v>
      </c>
      <c r="P13" s="239">
        <v>29</v>
      </c>
    </row>
    <row r="14" spans="1:16" ht="12">
      <c r="A14" s="31"/>
      <c r="B14" s="163"/>
      <c r="C14" s="237"/>
      <c r="D14" s="238"/>
      <c r="E14" s="238"/>
      <c r="F14" s="238"/>
      <c r="G14" s="238"/>
      <c r="H14" s="238"/>
      <c r="I14" s="238"/>
      <c r="J14" s="238"/>
      <c r="K14" s="238"/>
      <c r="L14" s="238"/>
      <c r="M14" s="238"/>
      <c r="N14" s="238"/>
      <c r="O14" s="238"/>
      <c r="P14" s="239"/>
    </row>
    <row r="15" spans="1:16" ht="12">
      <c r="A15" s="31"/>
      <c r="B15" s="240" t="s">
        <v>381</v>
      </c>
      <c r="C15" s="237">
        <v>899</v>
      </c>
      <c r="D15" s="238">
        <v>2</v>
      </c>
      <c r="E15" s="238">
        <v>291</v>
      </c>
      <c r="F15" s="238">
        <v>7</v>
      </c>
      <c r="G15" s="238">
        <v>129</v>
      </c>
      <c r="H15" s="238">
        <v>6</v>
      </c>
      <c r="I15" s="238">
        <v>154</v>
      </c>
      <c r="J15" s="238">
        <v>70</v>
      </c>
      <c r="K15" s="238" t="s">
        <v>47</v>
      </c>
      <c r="L15" s="238">
        <v>14</v>
      </c>
      <c r="M15" s="238">
        <v>12</v>
      </c>
      <c r="N15" s="238">
        <v>29</v>
      </c>
      <c r="O15" s="238">
        <v>38</v>
      </c>
      <c r="P15" s="239">
        <v>31</v>
      </c>
    </row>
    <row r="16" spans="1:16" ht="12">
      <c r="A16" s="31"/>
      <c r="B16" s="240" t="s">
        <v>382</v>
      </c>
      <c r="C16" s="237">
        <v>862</v>
      </c>
      <c r="D16" s="238">
        <v>2</v>
      </c>
      <c r="E16" s="238">
        <v>296</v>
      </c>
      <c r="F16" s="238">
        <v>10</v>
      </c>
      <c r="G16" s="238">
        <v>108</v>
      </c>
      <c r="H16" s="238">
        <v>7</v>
      </c>
      <c r="I16" s="238">
        <v>154</v>
      </c>
      <c r="J16" s="238">
        <v>54</v>
      </c>
      <c r="K16" s="238">
        <v>1</v>
      </c>
      <c r="L16" s="238">
        <v>8</v>
      </c>
      <c r="M16" s="238">
        <v>7</v>
      </c>
      <c r="N16" s="238">
        <v>33</v>
      </c>
      <c r="O16" s="238">
        <v>26</v>
      </c>
      <c r="P16" s="239">
        <v>40</v>
      </c>
    </row>
    <row r="17" spans="1:16" ht="12">
      <c r="A17" s="31"/>
      <c r="B17" s="240" t="s">
        <v>383</v>
      </c>
      <c r="C17" s="237">
        <v>839</v>
      </c>
      <c r="D17" s="238">
        <v>2</v>
      </c>
      <c r="E17" s="238">
        <v>281</v>
      </c>
      <c r="F17" s="238">
        <v>9</v>
      </c>
      <c r="G17" s="238">
        <v>117</v>
      </c>
      <c r="H17" s="238">
        <v>3</v>
      </c>
      <c r="I17" s="238">
        <v>147</v>
      </c>
      <c r="J17" s="238">
        <v>55</v>
      </c>
      <c r="K17" s="238">
        <v>2</v>
      </c>
      <c r="L17" s="238">
        <v>17</v>
      </c>
      <c r="M17" s="238">
        <v>9</v>
      </c>
      <c r="N17" s="238">
        <v>30</v>
      </c>
      <c r="O17" s="238">
        <v>28</v>
      </c>
      <c r="P17" s="239">
        <v>27</v>
      </c>
    </row>
    <row r="18" spans="1:16" ht="12">
      <c r="A18" s="31"/>
      <c r="B18" s="240" t="s">
        <v>384</v>
      </c>
      <c r="C18" s="237">
        <v>880</v>
      </c>
      <c r="D18" s="238">
        <v>2</v>
      </c>
      <c r="E18" s="238">
        <v>296</v>
      </c>
      <c r="F18" s="238">
        <v>6</v>
      </c>
      <c r="G18" s="238">
        <v>114</v>
      </c>
      <c r="H18" s="238">
        <v>5</v>
      </c>
      <c r="I18" s="238">
        <v>161</v>
      </c>
      <c r="J18" s="238">
        <v>66</v>
      </c>
      <c r="K18" s="238">
        <v>3</v>
      </c>
      <c r="L18" s="238">
        <v>9</v>
      </c>
      <c r="M18" s="238">
        <v>18</v>
      </c>
      <c r="N18" s="238">
        <v>31</v>
      </c>
      <c r="O18" s="238">
        <v>31</v>
      </c>
      <c r="P18" s="239">
        <v>29</v>
      </c>
    </row>
    <row r="19" spans="1:16" ht="12">
      <c r="A19" s="31"/>
      <c r="B19" s="163"/>
      <c r="C19" s="237"/>
      <c r="D19" s="238"/>
      <c r="E19" s="238"/>
      <c r="F19" s="238"/>
      <c r="G19" s="238"/>
      <c r="H19" s="238"/>
      <c r="I19" s="238"/>
      <c r="J19" s="238"/>
      <c r="K19" s="238"/>
      <c r="L19" s="238"/>
      <c r="M19" s="238"/>
      <c r="N19" s="238"/>
      <c r="O19" s="238"/>
      <c r="P19" s="239"/>
    </row>
    <row r="20" spans="1:16" ht="12">
      <c r="A20" s="31"/>
      <c r="B20" s="240" t="s">
        <v>385</v>
      </c>
      <c r="C20" s="237">
        <v>812</v>
      </c>
      <c r="D20" s="238" t="s">
        <v>47</v>
      </c>
      <c r="E20" s="238">
        <v>257</v>
      </c>
      <c r="F20" s="238">
        <v>9</v>
      </c>
      <c r="G20" s="238">
        <v>105</v>
      </c>
      <c r="H20" s="238">
        <v>4</v>
      </c>
      <c r="I20" s="238">
        <v>148</v>
      </c>
      <c r="J20" s="238">
        <v>53</v>
      </c>
      <c r="K20" s="238">
        <v>6</v>
      </c>
      <c r="L20" s="238">
        <v>8</v>
      </c>
      <c r="M20" s="238">
        <v>11</v>
      </c>
      <c r="N20" s="238">
        <v>32</v>
      </c>
      <c r="O20" s="238">
        <v>36</v>
      </c>
      <c r="P20" s="239">
        <v>25</v>
      </c>
    </row>
    <row r="21" spans="1:16" ht="12">
      <c r="A21" s="31"/>
      <c r="B21" s="240" t="s">
        <v>386</v>
      </c>
      <c r="C21" s="237">
        <v>940</v>
      </c>
      <c r="D21" s="238">
        <v>2</v>
      </c>
      <c r="E21" s="238">
        <v>260</v>
      </c>
      <c r="F21" s="238">
        <v>12</v>
      </c>
      <c r="G21" s="238">
        <v>159</v>
      </c>
      <c r="H21" s="238">
        <v>4</v>
      </c>
      <c r="I21" s="238">
        <v>177</v>
      </c>
      <c r="J21" s="238">
        <v>57</v>
      </c>
      <c r="K21" s="238">
        <v>3</v>
      </c>
      <c r="L21" s="238">
        <v>7</v>
      </c>
      <c r="M21" s="238">
        <v>8</v>
      </c>
      <c r="N21" s="238">
        <v>32</v>
      </c>
      <c r="O21" s="238">
        <v>41</v>
      </c>
      <c r="P21" s="239">
        <v>41</v>
      </c>
    </row>
    <row r="22" spans="1:16" ht="12">
      <c r="A22" s="31"/>
      <c r="B22" s="240" t="s">
        <v>387</v>
      </c>
      <c r="C22" s="237">
        <v>1003</v>
      </c>
      <c r="D22" s="238" t="s">
        <v>47</v>
      </c>
      <c r="E22" s="238">
        <v>294</v>
      </c>
      <c r="F22" s="238">
        <v>11</v>
      </c>
      <c r="G22" s="238">
        <v>160</v>
      </c>
      <c r="H22" s="238">
        <v>6</v>
      </c>
      <c r="I22" s="238">
        <v>184</v>
      </c>
      <c r="J22" s="238">
        <v>60</v>
      </c>
      <c r="K22" s="238">
        <v>2</v>
      </c>
      <c r="L22" s="238">
        <v>11</v>
      </c>
      <c r="M22" s="238">
        <v>18</v>
      </c>
      <c r="N22" s="238">
        <v>40</v>
      </c>
      <c r="O22" s="238">
        <v>51</v>
      </c>
      <c r="P22" s="239">
        <v>31</v>
      </c>
    </row>
    <row r="23" spans="1:16" ht="12">
      <c r="A23" s="31"/>
      <c r="B23" s="240" t="s">
        <v>388</v>
      </c>
      <c r="C23" s="237">
        <v>1033</v>
      </c>
      <c r="D23" s="238">
        <v>3</v>
      </c>
      <c r="E23" s="238">
        <v>321</v>
      </c>
      <c r="F23" s="238">
        <v>10</v>
      </c>
      <c r="G23" s="238">
        <v>174</v>
      </c>
      <c r="H23" s="238">
        <v>6</v>
      </c>
      <c r="I23" s="238">
        <v>200</v>
      </c>
      <c r="J23" s="238">
        <v>65</v>
      </c>
      <c r="K23" s="238">
        <v>2</v>
      </c>
      <c r="L23" s="238">
        <v>8</v>
      </c>
      <c r="M23" s="238">
        <v>15</v>
      </c>
      <c r="N23" s="238">
        <v>45</v>
      </c>
      <c r="O23" s="238">
        <v>33</v>
      </c>
      <c r="P23" s="239">
        <v>30</v>
      </c>
    </row>
    <row r="24" spans="1:16" ht="12">
      <c r="A24" s="31"/>
      <c r="B24" s="163"/>
      <c r="C24" s="237"/>
      <c r="D24" s="238"/>
      <c r="E24" s="238"/>
      <c r="F24" s="238"/>
      <c r="G24" s="238"/>
      <c r="H24" s="238"/>
      <c r="I24" s="238"/>
      <c r="J24" s="238"/>
      <c r="K24" s="238"/>
      <c r="L24" s="238"/>
      <c r="M24" s="238"/>
      <c r="N24" s="238"/>
      <c r="O24" s="238"/>
      <c r="P24" s="239"/>
    </row>
    <row r="25" spans="1:16" ht="12">
      <c r="A25" s="31"/>
      <c r="B25" s="241" t="s">
        <v>389</v>
      </c>
      <c r="C25" s="237">
        <v>52</v>
      </c>
      <c r="D25" s="238" t="s">
        <v>47</v>
      </c>
      <c r="E25" s="238">
        <v>2</v>
      </c>
      <c r="F25" s="238" t="s">
        <v>47</v>
      </c>
      <c r="G25" s="238" t="s">
        <v>47</v>
      </c>
      <c r="H25" s="238" t="s">
        <v>47</v>
      </c>
      <c r="I25" s="238" t="s">
        <v>47</v>
      </c>
      <c r="J25" s="238">
        <v>1</v>
      </c>
      <c r="K25" s="238" t="s">
        <v>47</v>
      </c>
      <c r="L25" s="238" t="s">
        <v>47</v>
      </c>
      <c r="M25" s="238" t="s">
        <v>47</v>
      </c>
      <c r="N25" s="238" t="s">
        <v>47</v>
      </c>
      <c r="O25" s="238">
        <v>7</v>
      </c>
      <c r="P25" s="239" t="s">
        <v>47</v>
      </c>
    </row>
    <row r="26" spans="1:16" ht="12">
      <c r="A26" s="31"/>
      <c r="B26" s="241" t="s">
        <v>390</v>
      </c>
      <c r="C26" s="237">
        <v>7</v>
      </c>
      <c r="D26" s="238" t="s">
        <v>47</v>
      </c>
      <c r="E26" s="238">
        <v>1</v>
      </c>
      <c r="F26" s="238" t="s">
        <v>47</v>
      </c>
      <c r="G26" s="238" t="s">
        <v>47</v>
      </c>
      <c r="H26" s="238" t="s">
        <v>47</v>
      </c>
      <c r="I26" s="238" t="s">
        <v>47</v>
      </c>
      <c r="J26" s="238" t="s">
        <v>47</v>
      </c>
      <c r="K26" s="238" t="s">
        <v>47</v>
      </c>
      <c r="L26" s="238" t="s">
        <v>47</v>
      </c>
      <c r="M26" s="238" t="s">
        <v>47</v>
      </c>
      <c r="N26" s="238" t="s">
        <v>47</v>
      </c>
      <c r="O26" s="238">
        <v>5</v>
      </c>
      <c r="P26" s="239" t="s">
        <v>47</v>
      </c>
    </row>
    <row r="27" spans="1:16" ht="12">
      <c r="A27" s="31"/>
      <c r="B27" s="241" t="s">
        <v>391</v>
      </c>
      <c r="C27" s="237">
        <v>7</v>
      </c>
      <c r="D27" s="238" t="s">
        <v>47</v>
      </c>
      <c r="E27" s="238" t="s">
        <v>47</v>
      </c>
      <c r="F27" s="238" t="s">
        <v>47</v>
      </c>
      <c r="G27" s="238" t="s">
        <v>47</v>
      </c>
      <c r="H27" s="238" t="s">
        <v>47</v>
      </c>
      <c r="I27" s="238" t="s">
        <v>47</v>
      </c>
      <c r="J27" s="238">
        <v>2</v>
      </c>
      <c r="K27" s="238" t="s">
        <v>47</v>
      </c>
      <c r="L27" s="238" t="s">
        <v>47</v>
      </c>
      <c r="M27" s="238" t="s">
        <v>47</v>
      </c>
      <c r="N27" s="238" t="s">
        <v>47</v>
      </c>
      <c r="O27" s="238"/>
      <c r="P27" s="239">
        <v>2</v>
      </c>
    </row>
    <row r="28" spans="1:16" ht="12">
      <c r="A28" s="31"/>
      <c r="B28" s="241" t="s">
        <v>392</v>
      </c>
      <c r="C28" s="237">
        <v>31</v>
      </c>
      <c r="D28" s="238" t="s">
        <v>47</v>
      </c>
      <c r="E28" s="238">
        <v>6</v>
      </c>
      <c r="F28" s="238" t="s">
        <v>47</v>
      </c>
      <c r="G28" s="238">
        <v>1</v>
      </c>
      <c r="H28" s="238" t="s">
        <v>47</v>
      </c>
      <c r="I28" s="238">
        <v>2</v>
      </c>
      <c r="J28" s="238" t="s">
        <v>47</v>
      </c>
      <c r="K28" s="238" t="s">
        <v>47</v>
      </c>
      <c r="L28" s="238" t="s">
        <v>47</v>
      </c>
      <c r="M28" s="238" t="s">
        <v>47</v>
      </c>
      <c r="N28" s="238" t="s">
        <v>47</v>
      </c>
      <c r="O28" s="238">
        <v>12</v>
      </c>
      <c r="P28" s="239">
        <v>5</v>
      </c>
    </row>
    <row r="29" spans="1:16" ht="12">
      <c r="A29" s="31"/>
      <c r="B29" s="241" t="s">
        <v>393</v>
      </c>
      <c r="C29" s="237">
        <v>41</v>
      </c>
      <c r="D29" s="238" t="s">
        <v>47</v>
      </c>
      <c r="E29" s="238">
        <v>5</v>
      </c>
      <c r="F29" s="238" t="s">
        <v>47</v>
      </c>
      <c r="G29" s="238">
        <v>3</v>
      </c>
      <c r="H29" s="238" t="s">
        <v>47</v>
      </c>
      <c r="I29" s="238" t="s">
        <v>47</v>
      </c>
      <c r="J29" s="238" t="s">
        <v>47</v>
      </c>
      <c r="K29" s="238" t="s">
        <v>47</v>
      </c>
      <c r="L29" s="238" t="s">
        <v>47</v>
      </c>
      <c r="M29" s="238" t="s">
        <v>47</v>
      </c>
      <c r="N29" s="238" t="s">
        <v>47</v>
      </c>
      <c r="O29" s="238">
        <v>18</v>
      </c>
      <c r="P29" s="239">
        <v>9</v>
      </c>
    </row>
    <row r="30" spans="1:16" ht="12">
      <c r="A30" s="31"/>
      <c r="B30" s="241"/>
      <c r="C30" s="237"/>
      <c r="D30" s="238"/>
      <c r="E30" s="238"/>
      <c r="F30" s="238"/>
      <c r="G30" s="238"/>
      <c r="H30" s="238"/>
      <c r="I30" s="238"/>
      <c r="J30" s="238"/>
      <c r="K30" s="238"/>
      <c r="L30" s="238"/>
      <c r="M30" s="238"/>
      <c r="N30" s="238"/>
      <c r="O30" s="238"/>
      <c r="P30" s="239"/>
    </row>
    <row r="31" spans="1:16" ht="12">
      <c r="A31" s="31"/>
      <c r="B31" s="241" t="s">
        <v>394</v>
      </c>
      <c r="C31" s="237">
        <v>35</v>
      </c>
      <c r="D31" s="238" t="s">
        <v>47</v>
      </c>
      <c r="E31" s="238">
        <v>4</v>
      </c>
      <c r="F31" s="238">
        <v>1</v>
      </c>
      <c r="G31" s="238">
        <v>3</v>
      </c>
      <c r="H31" s="238" t="s">
        <v>47</v>
      </c>
      <c r="I31" s="238">
        <v>1</v>
      </c>
      <c r="J31" s="238">
        <v>2</v>
      </c>
      <c r="K31" s="238" t="s">
        <v>47</v>
      </c>
      <c r="L31" s="238">
        <v>1</v>
      </c>
      <c r="M31" s="238">
        <v>1</v>
      </c>
      <c r="N31" s="238" t="s">
        <v>47</v>
      </c>
      <c r="O31" s="238">
        <v>5</v>
      </c>
      <c r="P31" s="239">
        <v>12</v>
      </c>
    </row>
    <row r="32" spans="1:16" ht="12">
      <c r="A32" s="31"/>
      <c r="B32" s="241" t="s">
        <v>395</v>
      </c>
      <c r="C32" s="237">
        <v>43</v>
      </c>
      <c r="D32" s="238" t="s">
        <v>47</v>
      </c>
      <c r="E32" s="238">
        <v>11</v>
      </c>
      <c r="F32" s="238">
        <v>1</v>
      </c>
      <c r="G32" s="238">
        <v>3</v>
      </c>
      <c r="H32" s="238" t="s">
        <v>47</v>
      </c>
      <c r="I32" s="238">
        <v>2</v>
      </c>
      <c r="J32" s="238">
        <v>1</v>
      </c>
      <c r="K32" s="238" t="s">
        <v>47</v>
      </c>
      <c r="L32" s="238" t="s">
        <v>47</v>
      </c>
      <c r="M32" s="238" t="s">
        <v>47</v>
      </c>
      <c r="N32" s="238" t="s">
        <v>47</v>
      </c>
      <c r="O32" s="238">
        <v>8</v>
      </c>
      <c r="P32" s="239">
        <v>10</v>
      </c>
    </row>
    <row r="33" spans="1:16" ht="12">
      <c r="A33" s="31"/>
      <c r="B33" s="241" t="s">
        <v>396</v>
      </c>
      <c r="C33" s="237">
        <v>65</v>
      </c>
      <c r="D33" s="238" t="s">
        <v>47</v>
      </c>
      <c r="E33" s="238">
        <v>20</v>
      </c>
      <c r="F33" s="238">
        <v>1</v>
      </c>
      <c r="G33" s="238">
        <v>7</v>
      </c>
      <c r="H33" s="238" t="s">
        <v>47</v>
      </c>
      <c r="I33" s="238">
        <v>5</v>
      </c>
      <c r="J33" s="238" t="s">
        <v>47</v>
      </c>
      <c r="K33" s="238" t="s">
        <v>47</v>
      </c>
      <c r="L33" s="238">
        <v>3</v>
      </c>
      <c r="M33" s="238" t="s">
        <v>47</v>
      </c>
      <c r="N33" s="238" t="s">
        <v>47</v>
      </c>
      <c r="O33" s="238">
        <v>4</v>
      </c>
      <c r="P33" s="239">
        <v>18</v>
      </c>
    </row>
    <row r="34" spans="1:16" ht="12">
      <c r="A34" s="31"/>
      <c r="B34" s="241" t="s">
        <v>397</v>
      </c>
      <c r="C34" s="237">
        <v>126</v>
      </c>
      <c r="D34" s="238" t="s">
        <v>47</v>
      </c>
      <c r="E34" s="238">
        <v>37</v>
      </c>
      <c r="F34" s="238">
        <v>1</v>
      </c>
      <c r="G34" s="238">
        <v>17</v>
      </c>
      <c r="H34" s="238" t="s">
        <v>47</v>
      </c>
      <c r="I34" s="238">
        <v>16</v>
      </c>
      <c r="J34" s="238">
        <v>1</v>
      </c>
      <c r="K34" s="238" t="s">
        <v>47</v>
      </c>
      <c r="L34" s="238">
        <v>2</v>
      </c>
      <c r="M34" s="238">
        <v>2</v>
      </c>
      <c r="N34" s="238" t="s">
        <v>47</v>
      </c>
      <c r="O34" s="238">
        <v>12</v>
      </c>
      <c r="P34" s="239">
        <v>25</v>
      </c>
    </row>
    <row r="35" spans="1:16" ht="12">
      <c r="A35" s="31"/>
      <c r="B35" s="241" t="s">
        <v>398</v>
      </c>
      <c r="C35" s="237">
        <v>212</v>
      </c>
      <c r="D35" s="238" t="s">
        <v>47</v>
      </c>
      <c r="E35" s="238">
        <v>79</v>
      </c>
      <c r="F35" s="238">
        <v>3</v>
      </c>
      <c r="G35" s="238">
        <v>23</v>
      </c>
      <c r="H35" s="238" t="s">
        <v>47</v>
      </c>
      <c r="I35" s="238">
        <v>27</v>
      </c>
      <c r="J35" s="238">
        <v>1</v>
      </c>
      <c r="K35" s="238" t="s">
        <v>47</v>
      </c>
      <c r="L35" s="238">
        <v>8</v>
      </c>
      <c r="M35" s="238" t="s">
        <v>47</v>
      </c>
      <c r="N35" s="238" t="s">
        <v>47</v>
      </c>
      <c r="O35" s="238">
        <v>16</v>
      </c>
      <c r="P35" s="239">
        <v>38</v>
      </c>
    </row>
    <row r="36" spans="1:16" ht="12">
      <c r="A36" s="31"/>
      <c r="B36" s="241"/>
      <c r="C36" s="237"/>
      <c r="D36" s="238"/>
      <c r="E36" s="238"/>
      <c r="F36" s="238"/>
      <c r="G36" s="238"/>
      <c r="H36" s="238"/>
      <c r="I36" s="238"/>
      <c r="J36" s="238"/>
      <c r="K36" s="238"/>
      <c r="L36" s="238"/>
      <c r="M36" s="238"/>
      <c r="N36" s="238"/>
      <c r="O36" s="238"/>
      <c r="P36" s="239"/>
    </row>
    <row r="37" spans="1:16" ht="12">
      <c r="A37" s="31"/>
      <c r="B37" s="241" t="s">
        <v>399</v>
      </c>
      <c r="C37" s="237">
        <v>260</v>
      </c>
      <c r="D37" s="238" t="s">
        <v>47</v>
      </c>
      <c r="E37" s="238">
        <v>114</v>
      </c>
      <c r="F37" s="238">
        <v>6</v>
      </c>
      <c r="G37" s="238">
        <v>26</v>
      </c>
      <c r="H37" s="238">
        <v>1</v>
      </c>
      <c r="I37" s="238">
        <v>25</v>
      </c>
      <c r="J37" s="238">
        <v>5</v>
      </c>
      <c r="K37" s="238"/>
      <c r="L37" s="238">
        <v>10</v>
      </c>
      <c r="M37" s="238">
        <v>3</v>
      </c>
      <c r="N37" s="238" t="s">
        <v>47</v>
      </c>
      <c r="O37" s="238">
        <v>15</v>
      </c>
      <c r="P37" s="239">
        <v>38</v>
      </c>
    </row>
    <row r="38" spans="1:16" ht="12">
      <c r="A38" s="31"/>
      <c r="B38" s="241" t="s">
        <v>400</v>
      </c>
      <c r="C38" s="237">
        <v>387</v>
      </c>
      <c r="D38" s="238" t="s">
        <v>47</v>
      </c>
      <c r="E38" s="238">
        <v>168</v>
      </c>
      <c r="F38" s="238">
        <v>6</v>
      </c>
      <c r="G38" s="238">
        <v>50</v>
      </c>
      <c r="H38" s="238">
        <v>2</v>
      </c>
      <c r="I38" s="238">
        <v>41</v>
      </c>
      <c r="J38" s="238">
        <v>7</v>
      </c>
      <c r="K38" s="238">
        <v>2</v>
      </c>
      <c r="L38" s="238">
        <v>17</v>
      </c>
      <c r="M38" s="238">
        <v>5</v>
      </c>
      <c r="N38" s="238" t="s">
        <v>47</v>
      </c>
      <c r="O38" s="238">
        <v>19</v>
      </c>
      <c r="P38" s="239">
        <v>33</v>
      </c>
    </row>
    <row r="39" spans="1:16" ht="12">
      <c r="A39" s="31"/>
      <c r="B39" s="241" t="s">
        <v>401</v>
      </c>
      <c r="C39" s="237">
        <v>616</v>
      </c>
      <c r="D39" s="238">
        <v>2</v>
      </c>
      <c r="E39" s="238">
        <v>296</v>
      </c>
      <c r="F39" s="238">
        <v>4</v>
      </c>
      <c r="G39" s="238">
        <v>81</v>
      </c>
      <c r="H39" s="238">
        <v>2</v>
      </c>
      <c r="I39" s="238">
        <v>60</v>
      </c>
      <c r="J39" s="238">
        <v>18</v>
      </c>
      <c r="K39" s="238">
        <v>2</v>
      </c>
      <c r="L39" s="238">
        <v>13</v>
      </c>
      <c r="M39" s="238">
        <v>5</v>
      </c>
      <c r="N39" s="238" t="s">
        <v>47</v>
      </c>
      <c r="O39" s="238">
        <v>29</v>
      </c>
      <c r="P39" s="239">
        <v>28</v>
      </c>
    </row>
    <row r="40" spans="1:16" ht="12">
      <c r="A40" s="31"/>
      <c r="B40" s="241" t="s">
        <v>402</v>
      </c>
      <c r="C40" s="237">
        <v>1029</v>
      </c>
      <c r="D40" s="238">
        <v>2</v>
      </c>
      <c r="E40" s="238">
        <v>490</v>
      </c>
      <c r="F40" s="238">
        <v>12</v>
      </c>
      <c r="G40" s="238">
        <v>139</v>
      </c>
      <c r="H40" s="238">
        <v>1</v>
      </c>
      <c r="I40" s="238">
        <v>128</v>
      </c>
      <c r="J40" s="238">
        <v>31</v>
      </c>
      <c r="K40" s="238">
        <v>2</v>
      </c>
      <c r="L40" s="238">
        <v>19</v>
      </c>
      <c r="M40" s="238">
        <v>7</v>
      </c>
      <c r="N40" s="238">
        <v>1</v>
      </c>
      <c r="O40" s="238">
        <v>48</v>
      </c>
      <c r="P40" s="239">
        <v>29</v>
      </c>
    </row>
    <row r="41" spans="1:16" ht="12">
      <c r="A41" s="31"/>
      <c r="B41" s="241" t="s">
        <v>403</v>
      </c>
      <c r="C41" s="237">
        <v>1500</v>
      </c>
      <c r="D41" s="238">
        <v>2</v>
      </c>
      <c r="E41" s="238">
        <v>647</v>
      </c>
      <c r="F41" s="238">
        <v>16</v>
      </c>
      <c r="G41" s="238">
        <v>186</v>
      </c>
      <c r="H41" s="238">
        <v>5</v>
      </c>
      <c r="I41" s="238">
        <v>226</v>
      </c>
      <c r="J41" s="238">
        <v>73</v>
      </c>
      <c r="K41" s="238">
        <v>3</v>
      </c>
      <c r="L41" s="238">
        <v>13</v>
      </c>
      <c r="M41" s="238">
        <v>18</v>
      </c>
      <c r="N41" s="238">
        <v>4</v>
      </c>
      <c r="O41" s="238">
        <v>49</v>
      </c>
      <c r="P41" s="239">
        <v>32</v>
      </c>
    </row>
    <row r="42" spans="1:16" ht="12">
      <c r="A42" s="31"/>
      <c r="B42" s="241"/>
      <c r="C42" s="237"/>
      <c r="D42" s="238"/>
      <c r="E42" s="238"/>
      <c r="F42" s="238"/>
      <c r="G42" s="238"/>
      <c r="H42" s="238"/>
      <c r="I42" s="238"/>
      <c r="J42" s="238"/>
      <c r="K42" s="238"/>
      <c r="L42" s="238"/>
      <c r="M42" s="238"/>
      <c r="N42" s="238"/>
      <c r="O42" s="238"/>
      <c r="P42" s="239"/>
    </row>
    <row r="43" spans="1:16" ht="12">
      <c r="A43" s="31"/>
      <c r="B43" s="241" t="s">
        <v>404</v>
      </c>
      <c r="C43" s="237">
        <v>1691</v>
      </c>
      <c r="D43" s="238">
        <v>5</v>
      </c>
      <c r="E43" s="238">
        <v>580</v>
      </c>
      <c r="F43" s="238">
        <v>15</v>
      </c>
      <c r="G43" s="238">
        <v>257</v>
      </c>
      <c r="H43" s="238">
        <v>3</v>
      </c>
      <c r="I43" s="238">
        <v>323</v>
      </c>
      <c r="J43" s="238">
        <v>107</v>
      </c>
      <c r="K43" s="238">
        <v>4</v>
      </c>
      <c r="L43" s="238">
        <v>12</v>
      </c>
      <c r="M43" s="238">
        <v>25</v>
      </c>
      <c r="N43" s="238">
        <v>13</v>
      </c>
      <c r="O43" s="238">
        <v>72</v>
      </c>
      <c r="P43" s="239">
        <v>35</v>
      </c>
    </row>
    <row r="44" spans="1:16" ht="12">
      <c r="A44" s="31"/>
      <c r="B44" s="241" t="s">
        <v>405</v>
      </c>
      <c r="C44" s="237">
        <v>1988</v>
      </c>
      <c r="D44" s="238">
        <v>4</v>
      </c>
      <c r="E44" s="238">
        <v>475</v>
      </c>
      <c r="F44" s="238">
        <v>22</v>
      </c>
      <c r="G44" s="238">
        <v>344</v>
      </c>
      <c r="H44" s="238">
        <v>4</v>
      </c>
      <c r="I44" s="238">
        <v>450</v>
      </c>
      <c r="J44" s="238">
        <v>205</v>
      </c>
      <c r="K44" s="238">
        <v>5</v>
      </c>
      <c r="L44" s="238">
        <v>17</v>
      </c>
      <c r="M44" s="238">
        <v>38</v>
      </c>
      <c r="N44" s="238">
        <v>42</v>
      </c>
      <c r="O44" s="238">
        <v>64</v>
      </c>
      <c r="P44" s="239">
        <v>24</v>
      </c>
    </row>
    <row r="45" spans="1:16" ht="12">
      <c r="A45" s="31"/>
      <c r="B45" s="241" t="s">
        <v>406</v>
      </c>
      <c r="C45" s="237">
        <v>2003</v>
      </c>
      <c r="D45" s="238">
        <v>3</v>
      </c>
      <c r="E45" s="238">
        <v>350</v>
      </c>
      <c r="F45" s="238">
        <v>24</v>
      </c>
      <c r="G45" s="238">
        <v>384</v>
      </c>
      <c r="H45" s="238">
        <v>22</v>
      </c>
      <c r="I45" s="238">
        <v>477</v>
      </c>
      <c r="J45" s="238">
        <v>206</v>
      </c>
      <c r="K45" s="238">
        <v>4</v>
      </c>
      <c r="L45" s="238">
        <v>6</v>
      </c>
      <c r="M45" s="238">
        <v>50</v>
      </c>
      <c r="N45" s="238">
        <v>123</v>
      </c>
      <c r="O45" s="238">
        <v>59</v>
      </c>
      <c r="P45" s="239">
        <v>14</v>
      </c>
    </row>
    <row r="46" spans="1:16" ht="12">
      <c r="A46" s="31"/>
      <c r="B46" s="241" t="s">
        <v>407</v>
      </c>
      <c r="C46" s="237">
        <v>1050</v>
      </c>
      <c r="D46" s="238" t="s">
        <v>47</v>
      </c>
      <c r="E46" s="238">
        <v>119</v>
      </c>
      <c r="F46" s="238">
        <v>11</v>
      </c>
      <c r="G46" s="238">
        <v>173</v>
      </c>
      <c r="H46" s="238">
        <v>20</v>
      </c>
      <c r="I46" s="238">
        <v>260</v>
      </c>
      <c r="J46" s="238">
        <v>129</v>
      </c>
      <c r="K46" s="238">
        <v>6</v>
      </c>
      <c r="L46" s="238">
        <v>2</v>
      </c>
      <c r="M46" s="238">
        <v>18</v>
      </c>
      <c r="N46" s="238">
        <v>130</v>
      </c>
      <c r="O46" s="238">
        <v>21</v>
      </c>
      <c r="P46" s="239">
        <v>7</v>
      </c>
    </row>
    <row r="47" spans="1:16" ht="12">
      <c r="A47" s="31"/>
      <c r="B47" s="241" t="s">
        <v>408</v>
      </c>
      <c r="C47" s="237">
        <v>355</v>
      </c>
      <c r="D47" s="238" t="s">
        <v>47</v>
      </c>
      <c r="E47" s="238">
        <v>28</v>
      </c>
      <c r="F47" s="238">
        <v>1</v>
      </c>
      <c r="G47" s="238">
        <v>51</v>
      </c>
      <c r="H47" s="238">
        <v>9</v>
      </c>
      <c r="I47" s="238">
        <v>65</v>
      </c>
      <c r="J47" s="238">
        <v>49</v>
      </c>
      <c r="K47" s="238">
        <v>1</v>
      </c>
      <c r="L47" s="238" t="s">
        <v>47</v>
      </c>
      <c r="M47" s="238">
        <v>9</v>
      </c>
      <c r="N47" s="238">
        <v>76</v>
      </c>
      <c r="O47" s="238">
        <v>9</v>
      </c>
      <c r="P47" s="239" t="s">
        <v>47</v>
      </c>
    </row>
    <row r="48" spans="1:16" ht="12">
      <c r="A48" s="31"/>
      <c r="B48" s="23" t="s">
        <v>409</v>
      </c>
      <c r="C48" s="242" t="s">
        <v>47</v>
      </c>
      <c r="D48" s="37" t="s">
        <v>47</v>
      </c>
      <c r="E48" s="37" t="s">
        <v>47</v>
      </c>
      <c r="F48" s="37" t="s">
        <v>47</v>
      </c>
      <c r="G48" s="37" t="s">
        <v>47</v>
      </c>
      <c r="H48" s="37" t="s">
        <v>47</v>
      </c>
      <c r="I48" s="37" t="s">
        <v>47</v>
      </c>
      <c r="J48" s="37" t="s">
        <v>47</v>
      </c>
      <c r="K48" s="37" t="s">
        <v>47</v>
      </c>
      <c r="L48" s="37" t="s">
        <v>47</v>
      </c>
      <c r="M48" s="37" t="s">
        <v>47</v>
      </c>
      <c r="N48" s="37" t="s">
        <v>47</v>
      </c>
      <c r="O48" s="37" t="s">
        <v>47</v>
      </c>
      <c r="P48" s="243" t="s">
        <v>47</v>
      </c>
    </row>
    <row r="49" ht="7.5" customHeight="1"/>
    <row r="50" ht="12">
      <c r="B50" s="58" t="s">
        <v>410</v>
      </c>
    </row>
    <row r="51" ht="12">
      <c r="B51" s="58" t="s">
        <v>411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第16章　衛生 （H10年山形県統計年鑑）</dc:title>
  <dc:subject/>
  <dc:creator>山形県</dc:creator>
  <cp:keywords/>
  <dc:description/>
  <cp:lastModifiedBy>工藤　裕子</cp:lastModifiedBy>
  <dcterms:created xsi:type="dcterms:W3CDTF">2004-10-29T02:45:07Z</dcterms:created>
  <dcterms:modified xsi:type="dcterms:W3CDTF">2008-10-09T01:51:07Z</dcterms:modified>
  <cp:category/>
  <cp:version/>
  <cp:contentType/>
  <cp:contentStatus/>
</cp:coreProperties>
</file>