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180" windowHeight="8865" tabRatio="946" activeTab="0"/>
  </bookViews>
  <sheets>
    <sheet name="目次" sheetId="1" r:id="rId1"/>
    <sheet name="15-1" sheetId="2" r:id="rId2"/>
    <sheet name="15-2" sheetId="3" r:id="rId3"/>
    <sheet name="15-3" sheetId="4" r:id="rId4"/>
    <sheet name="15-4(1)" sheetId="5" r:id="rId5"/>
    <sheet name="15-4(2)" sheetId="6" r:id="rId6"/>
    <sheet name="15-5(1)" sheetId="7" r:id="rId7"/>
    <sheet name="15-5(2)" sheetId="8" r:id="rId8"/>
    <sheet name="15-6(1)" sheetId="9" r:id="rId9"/>
    <sheet name="15-6(2)" sheetId="10" r:id="rId10"/>
    <sheet name="15-7" sheetId="11" r:id="rId11"/>
    <sheet name="15-8" sheetId="12" r:id="rId12"/>
    <sheet name="15-9" sheetId="13" r:id="rId13"/>
    <sheet name="15-10(1)" sheetId="14" r:id="rId14"/>
    <sheet name="15-10(2)" sheetId="15" r:id="rId15"/>
    <sheet name="15-10(3)" sheetId="16" r:id="rId16"/>
    <sheet name="15-11(1)" sheetId="17" r:id="rId17"/>
    <sheet name="15-11(2)" sheetId="18" r:id="rId18"/>
    <sheet name="15-11(3)" sheetId="19" r:id="rId19"/>
    <sheet name="15-12" sheetId="20" r:id="rId20"/>
    <sheet name="15-13" sheetId="21" r:id="rId21"/>
    <sheet name="15-14(1)" sheetId="22" r:id="rId22"/>
    <sheet name="15-14(2)" sheetId="23" r:id="rId23"/>
    <sheet name="15-14(3)" sheetId="24" r:id="rId24"/>
    <sheet name="15-14(4)" sheetId="25" r:id="rId25"/>
    <sheet name="15-15" sheetId="26" r:id="rId26"/>
    <sheet name="15-16" sheetId="27" r:id="rId27"/>
  </sheets>
  <definedNames/>
  <calcPr fullCalcOnLoad="1"/>
</workbook>
</file>

<file path=xl/sharedStrings.xml><?xml version="1.0" encoding="utf-8"?>
<sst xmlns="http://schemas.openxmlformats.org/spreadsheetml/2006/main" count="1364" uniqueCount="733">
  <si>
    <t>各年４月１日現在</t>
  </si>
  <si>
    <t>年     別</t>
  </si>
  <si>
    <t>教　育　職</t>
  </si>
  <si>
    <t>医　療　職</t>
  </si>
  <si>
    <t>企 業 職 員</t>
  </si>
  <si>
    <t>年 齢 別        学 歴 別</t>
  </si>
  <si>
    <t>総数</t>
  </si>
  <si>
    <t>行政職</t>
  </si>
  <si>
    <t>公安職</t>
  </si>
  <si>
    <t>（１）</t>
  </si>
  <si>
    <t>（２）</t>
  </si>
  <si>
    <t>（３）</t>
  </si>
  <si>
    <t>研究職</t>
  </si>
  <si>
    <t>海事職</t>
  </si>
  <si>
    <t>技　能
労務職</t>
  </si>
  <si>
    <t>一般職</t>
  </si>
  <si>
    <t>平成９年</t>
  </si>
  <si>
    <t>平成10年</t>
  </si>
  <si>
    <t>２０歳未満</t>
  </si>
  <si>
    <t>-</t>
  </si>
  <si>
    <t>２０～２４</t>
  </si>
  <si>
    <t>２５～２９</t>
  </si>
  <si>
    <t>３０～３４</t>
  </si>
  <si>
    <t>３５～３９</t>
  </si>
  <si>
    <t>４０～４４</t>
  </si>
  <si>
    <t>４５～４９</t>
  </si>
  <si>
    <t>５０～５４</t>
  </si>
  <si>
    <t>５５～５９</t>
  </si>
  <si>
    <t>６０歳以上</t>
  </si>
  <si>
    <t>大学院卒
大 学 卒</t>
  </si>
  <si>
    <t>短大卒</t>
  </si>
  <si>
    <t>高校卒</t>
  </si>
  <si>
    <t>中学卒</t>
  </si>
  <si>
    <t>注 ：1） 教育職の(1)は、県立高等学校、盲学校、ろう学校及び養護学校に勤務する教育職員、</t>
  </si>
  <si>
    <t>　　　(2)は市町村立の小学校及び中学校に勤務する教育職員、</t>
  </si>
  <si>
    <t>平成11年</t>
  </si>
  <si>
    <t>第１５章　公務員、選挙、司法及び公安</t>
  </si>
  <si>
    <t>その他</t>
  </si>
  <si>
    <t>町村部</t>
  </si>
  <si>
    <t>寒河江市</t>
  </si>
  <si>
    <t>上山市</t>
  </si>
  <si>
    <t>天童市</t>
  </si>
  <si>
    <t>小国町</t>
  </si>
  <si>
    <t>温海町</t>
  </si>
  <si>
    <t>市   町   村   別</t>
  </si>
  <si>
    <t>衆議院議員選挙小選挙区別</t>
  </si>
  <si>
    <t>計</t>
  </si>
  <si>
    <t>男</t>
  </si>
  <si>
    <t>女</t>
  </si>
  <si>
    <t>市部</t>
  </si>
  <si>
    <t>山    形    市</t>
  </si>
  <si>
    <t>米    沢    市</t>
  </si>
  <si>
    <t>鶴    岡    市</t>
  </si>
  <si>
    <t>酒    田    市</t>
  </si>
  <si>
    <t>新    庄    市</t>
  </si>
  <si>
    <t>上    山    市</t>
  </si>
  <si>
    <t>村    山    市</t>
  </si>
  <si>
    <t>長    井    市</t>
  </si>
  <si>
    <t>天    童    市</t>
  </si>
  <si>
    <t>東    根    市</t>
  </si>
  <si>
    <t>尾  花  沢  市</t>
  </si>
  <si>
    <t>南    陽    市</t>
  </si>
  <si>
    <t>山    辺    町</t>
  </si>
  <si>
    <t>中    山    町</t>
  </si>
  <si>
    <t>河    北    町</t>
  </si>
  <si>
    <t>西    川    町</t>
  </si>
  <si>
    <t>朝    日    町</t>
  </si>
  <si>
    <t>大    江    町</t>
  </si>
  <si>
    <t>大  石  田  町</t>
  </si>
  <si>
    <t>金    山    町</t>
  </si>
  <si>
    <t>最    上    町</t>
  </si>
  <si>
    <t>舟    形    町</t>
  </si>
  <si>
    <t>真  室  川  町</t>
  </si>
  <si>
    <t>大    蔵    村</t>
  </si>
  <si>
    <t>鮭    川    村</t>
  </si>
  <si>
    <t>戸    沢    村</t>
  </si>
  <si>
    <t>高    畠    町</t>
  </si>
  <si>
    <t xml:space="preserve">川    西    町 </t>
  </si>
  <si>
    <t>小    国    町</t>
  </si>
  <si>
    <t>白    鷹    町</t>
  </si>
  <si>
    <t>飯    豊    町</t>
  </si>
  <si>
    <t>立    川    町</t>
  </si>
  <si>
    <t>余    目    町</t>
  </si>
  <si>
    <t>藤    島    町</t>
  </si>
  <si>
    <t>羽    黒    町</t>
  </si>
  <si>
    <t>櫛    引    町</t>
  </si>
  <si>
    <t>三    川    町</t>
  </si>
  <si>
    <t>朝    日    村</t>
  </si>
  <si>
    <t>温    海    町</t>
  </si>
  <si>
    <t>遊    佐    町</t>
  </si>
  <si>
    <t>八    幡    町</t>
  </si>
  <si>
    <t>松    山    町</t>
  </si>
  <si>
    <t>平    田    町</t>
  </si>
  <si>
    <t>第１区</t>
  </si>
  <si>
    <t>第２区</t>
  </si>
  <si>
    <t>第３区</t>
  </si>
  <si>
    <t>第４区</t>
  </si>
  <si>
    <t>資料：県選挙管理委員会</t>
  </si>
  <si>
    <t>（１）警察職員数</t>
  </si>
  <si>
    <t>各年4月1日現在</t>
  </si>
  <si>
    <t>区　　分</t>
  </si>
  <si>
    <t>総　数</t>
  </si>
  <si>
    <t>警　　　　　　　　　　察　　　　　　　　　　官</t>
  </si>
  <si>
    <t>その他の</t>
  </si>
  <si>
    <t>警視長</t>
  </si>
  <si>
    <t>警視正</t>
  </si>
  <si>
    <t>警　視</t>
  </si>
  <si>
    <t>警　部</t>
  </si>
  <si>
    <t>警部補</t>
  </si>
  <si>
    <t>巡査部長</t>
  </si>
  <si>
    <t>巡　査</t>
  </si>
  <si>
    <t>職　　員</t>
  </si>
  <si>
    <t>警察本部</t>
  </si>
  <si>
    <t>警察署</t>
  </si>
  <si>
    <t>資料：県警察本部　　（２）についても同じ</t>
  </si>
  <si>
    <t>(2)警察署別管轄区域等</t>
  </si>
  <si>
    <t>単位：面積＝k㎡</t>
  </si>
  <si>
    <t>警察署別</t>
  </si>
  <si>
    <t>管内人口</t>
  </si>
  <si>
    <t>管内面積</t>
  </si>
  <si>
    <t>管　内　市　町　村　数</t>
  </si>
  <si>
    <t>管　内</t>
  </si>
  <si>
    <t>管　内　市　町　村　名</t>
  </si>
  <si>
    <t>市</t>
  </si>
  <si>
    <t>町</t>
  </si>
  <si>
    <t>村</t>
  </si>
  <si>
    <t>駐在所数</t>
  </si>
  <si>
    <t>山形</t>
  </si>
  <si>
    <t>山形市、山辺町、中山町</t>
  </si>
  <si>
    <t>寒河江</t>
  </si>
  <si>
    <t>寒河江市、河北町、西川町、朝日町、大江町</t>
  </si>
  <si>
    <t>上山</t>
  </si>
  <si>
    <t>村山</t>
  </si>
  <si>
    <t>村山市、東根市</t>
  </si>
  <si>
    <t>天童</t>
  </si>
  <si>
    <t>尾花沢</t>
  </si>
  <si>
    <t>尾花沢市、大石田町</t>
  </si>
  <si>
    <t>新庄</t>
  </si>
  <si>
    <t>新庄市、金山町、最上町、舟形町、真室川町</t>
  </si>
  <si>
    <t>大蔵村、鮭川村、戸沢村</t>
  </si>
  <si>
    <t>米沢</t>
  </si>
  <si>
    <t>米沢市、川西町</t>
  </si>
  <si>
    <t>長井</t>
  </si>
  <si>
    <t>長井市、白鷹町、飯豊町</t>
  </si>
  <si>
    <t>南陽</t>
  </si>
  <si>
    <t>南陽市、高畠町</t>
  </si>
  <si>
    <t>小国</t>
  </si>
  <si>
    <t>鶴岡</t>
  </si>
  <si>
    <t>鶴岡市、藤島町、羽黒町、櫛引町、三川町、朝日村</t>
  </si>
  <si>
    <t>酒田</t>
  </si>
  <si>
    <t>酒田市、遊佐町、八幡町、松山町、平田町</t>
  </si>
  <si>
    <t>余目</t>
  </si>
  <si>
    <t>余目町、立川町</t>
  </si>
  <si>
    <t>温海</t>
  </si>
  <si>
    <t>交番数</t>
  </si>
  <si>
    <t>（１）登記</t>
  </si>
  <si>
    <t>単位：登録免許税＝千円</t>
  </si>
  <si>
    <t>年　　別</t>
  </si>
  <si>
    <t>総　　　　　数</t>
  </si>
  <si>
    <t>商　業　法　人　の　登　録</t>
  </si>
  <si>
    <t>不       動       産       登       記</t>
  </si>
  <si>
    <t>そ      の      他      の     登      記</t>
  </si>
  <si>
    <t>件　数</t>
  </si>
  <si>
    <t>個　数</t>
  </si>
  <si>
    <t>登録免許税</t>
  </si>
  <si>
    <t>平成８年</t>
  </si>
  <si>
    <t>資料：山形地方法務局　（２）についても同じ</t>
  </si>
  <si>
    <t>単位：手数料＝千円</t>
  </si>
  <si>
    <t>件　　　　　　　　　　　　　　　数</t>
  </si>
  <si>
    <t>総　　　数</t>
  </si>
  <si>
    <t>謄　　　本</t>
  </si>
  <si>
    <t>抄　　　本</t>
  </si>
  <si>
    <t>閲　　　覧</t>
  </si>
  <si>
    <t>証　　　　　明</t>
  </si>
  <si>
    <t>手     数     料</t>
  </si>
  <si>
    <t>（印鑑証明を含む）</t>
  </si>
  <si>
    <t>資料：山形地方裁判所</t>
  </si>
  <si>
    <t>　　第一審訴訟</t>
  </si>
  <si>
    <t>　　人身保護</t>
  </si>
  <si>
    <t>　　保全命令</t>
  </si>
  <si>
    <t>　　商事非訟
　　（会社整理・特別清算を除く）</t>
  </si>
  <si>
    <t>　　民事非訟</t>
  </si>
  <si>
    <t>　　再審（訴訟）</t>
  </si>
  <si>
    <t>　　控訴</t>
  </si>
  <si>
    <t>　　手形・小切手訴訟</t>
  </si>
  <si>
    <t>　　人事訴訟</t>
  </si>
  <si>
    <t>　　第一審通常訴訟</t>
  </si>
  <si>
    <t>民　事　・　行　政　総　数</t>
  </si>
  <si>
    <t>新　　受</t>
  </si>
  <si>
    <t>旧　　受</t>
  </si>
  <si>
    <t>総　　数</t>
  </si>
  <si>
    <t>未　　済</t>
  </si>
  <si>
    <t>既　　済</t>
  </si>
  <si>
    <t>受　　　　　　　　　　理</t>
  </si>
  <si>
    <t>（１）山形地方裁判所、同管内支部</t>
  </si>
  <si>
    <t>（２）山形地方裁判所管内簡易裁判所</t>
  </si>
  <si>
    <t>既　　　済</t>
  </si>
  <si>
    <t>未　　　済</t>
  </si>
  <si>
    <t>旧　　　受</t>
  </si>
  <si>
    <t>新　　　受</t>
  </si>
  <si>
    <t>通常訴訟</t>
  </si>
  <si>
    <t>手形・小切手訴訟</t>
  </si>
  <si>
    <t>再審（訴訟）</t>
  </si>
  <si>
    <t>和解</t>
  </si>
  <si>
    <t>督促</t>
  </si>
  <si>
    <t>公示催告</t>
  </si>
  <si>
    <t>保全命令</t>
  </si>
  <si>
    <t>調停</t>
  </si>
  <si>
    <t>山　形　地　方　裁　判　所　、　同　管　内　支　部</t>
  </si>
  <si>
    <t>受　　　　　　　　理</t>
  </si>
  <si>
    <t>強制執行</t>
  </si>
  <si>
    <t>担保権の実行としての競売</t>
  </si>
  <si>
    <t>破産</t>
  </si>
  <si>
    <t>和議</t>
  </si>
  <si>
    <t>会社更生</t>
  </si>
  <si>
    <t>会社整理・特別清算</t>
  </si>
  <si>
    <t>山 形 地 方 裁 判 所 、 同 管 内 支 部</t>
  </si>
  <si>
    <t>事　件　種　別</t>
  </si>
  <si>
    <t>受　　　　　理</t>
  </si>
  <si>
    <t>旧　受</t>
  </si>
  <si>
    <t>新　受</t>
  </si>
  <si>
    <t>既　済</t>
  </si>
  <si>
    <t>未　済</t>
  </si>
  <si>
    <t>受　　理　　人　　員</t>
  </si>
  <si>
    <t xml:space="preserve">既　済 </t>
  </si>
  <si>
    <t xml:space="preserve">未　済 </t>
  </si>
  <si>
    <t>人　員</t>
  </si>
  <si>
    <t>通常第一審事件</t>
  </si>
  <si>
    <t>その他の事件</t>
  </si>
  <si>
    <t>略式事件</t>
  </si>
  <si>
    <t>総       数</t>
  </si>
  <si>
    <t>　審　　　判</t>
  </si>
  <si>
    <t>　調　　　停</t>
  </si>
  <si>
    <t>　共　　　助</t>
  </si>
  <si>
    <t>　　　雑</t>
  </si>
  <si>
    <t>資料：山形家庭裁判所　（２）～（３）についても同じ</t>
  </si>
  <si>
    <t>甲　　類　　審　　判　　事　　件</t>
  </si>
  <si>
    <t xml:space="preserve">  不在者の財産の管理に関する処分</t>
  </si>
  <si>
    <t xml:space="preserve">  失踪の宣告及びその取消し</t>
  </si>
  <si>
    <t xml:space="preserve">  子の氏の変更についての許可</t>
  </si>
  <si>
    <t xml:space="preserve">  養子をするについての許可</t>
  </si>
  <si>
    <t xml:space="preserve">  離縁をするについての許可</t>
  </si>
  <si>
    <t xml:space="preserve">  特別養子縁組の成立及び離縁に関する処分</t>
  </si>
  <si>
    <t xml:space="preserve">  子の懲戒に関する許可その他の処分</t>
  </si>
  <si>
    <t xml:space="preserve">  第三者が子に与えた財産の管理者選任等</t>
  </si>
  <si>
    <t xml:space="preserve">  親権・管理権の喪失の宣告・取消し</t>
  </si>
  <si>
    <t xml:space="preserve">  親権・管理権の辞任・回復</t>
  </si>
  <si>
    <t xml:space="preserve">  後見終了に伴う管理計算の期間の伸長</t>
  </si>
  <si>
    <t xml:space="preserve">  推定相続人廃除等に伴う遺産の管理に関する処分</t>
  </si>
  <si>
    <t xml:space="preserve">  相続の承認又は放棄の期間の伸長</t>
  </si>
  <si>
    <t xml:space="preserve">  相続財産の保存又は管理に関する処分</t>
  </si>
  <si>
    <t xml:space="preserve">  相続の限定承認又は放棄の取消し</t>
  </si>
  <si>
    <t xml:space="preserve">  相続の限定承認の申述受理</t>
  </si>
  <si>
    <t xml:space="preserve">  鑑定人の選任</t>
  </si>
  <si>
    <t xml:space="preserve">  相続の放棄の申述の受理</t>
  </si>
  <si>
    <t xml:space="preserve">  相続財産の分離に関する処分</t>
  </si>
  <si>
    <t xml:space="preserve">  相続財産管理に関する処分  (財産分離）</t>
  </si>
  <si>
    <t xml:space="preserve">  相続財産管理人選任等  (相続人不分明）</t>
  </si>
  <si>
    <t xml:space="preserve">  特別縁故者への相続財産の分与</t>
  </si>
  <si>
    <t xml:space="preserve">  遺言の確認</t>
  </si>
  <si>
    <t xml:space="preserve">  遺言執行者の選任</t>
  </si>
  <si>
    <t xml:space="preserve">  遺言執行者に対する報酬の付与</t>
  </si>
  <si>
    <t xml:space="preserve">  遺言執行者の解任及び辞任</t>
  </si>
  <si>
    <t xml:space="preserve">  遺言の取消し</t>
  </si>
  <si>
    <t xml:space="preserve">  遺留分の放棄についての許可</t>
  </si>
  <si>
    <t xml:space="preserve">  戸籍法による氏の変更についての許可</t>
  </si>
  <si>
    <t xml:space="preserve">  戸籍法による名の変更についての許可</t>
  </si>
  <si>
    <t xml:space="preserve">  就籍についての許可</t>
  </si>
  <si>
    <t xml:space="preserve">  戸籍の訂正についての許可</t>
  </si>
  <si>
    <t xml:space="preserve">  戸籍事件についての処分に対する不服</t>
  </si>
  <si>
    <t xml:space="preserve">  児童福祉法２８条の事件</t>
  </si>
  <si>
    <t xml:space="preserve">  生活保護法３０条３項の事件</t>
  </si>
  <si>
    <t xml:space="preserve">  破産法６８条及び３４５条の事件</t>
  </si>
  <si>
    <t>乙　　類　　審　　判　　事　　件</t>
  </si>
  <si>
    <t xml:space="preserve">  夫婦同居・協力扶助</t>
  </si>
  <si>
    <t xml:space="preserve">  夫婦の財産管理者変更・共有財産の分割</t>
  </si>
  <si>
    <t xml:space="preserve">  婚姻費用分担</t>
  </si>
  <si>
    <t xml:space="preserve">  子の監護者の指定その他の処分</t>
  </si>
  <si>
    <t xml:space="preserve">  財産の分与に関する処分</t>
  </si>
  <si>
    <t xml:space="preserve">  離縁後の親権者の指定</t>
  </si>
  <si>
    <t xml:space="preserve">  親権者の指定又は変更</t>
  </si>
  <si>
    <t xml:space="preserve">  扶養に関する処分</t>
  </si>
  <si>
    <t xml:space="preserve">  推定相続人の廃除及びその取消し</t>
  </si>
  <si>
    <t xml:space="preserve">  寄与分を定める処分</t>
  </si>
  <si>
    <t xml:space="preserve">  遺産の分割に関する処分</t>
  </si>
  <si>
    <t xml:space="preserve">  生活保護法７７条２項の事件</t>
  </si>
  <si>
    <t xml:space="preserve">  破産法６８条の事件</t>
  </si>
  <si>
    <t>総      数</t>
  </si>
  <si>
    <t>旧      受</t>
  </si>
  <si>
    <t>新      受</t>
  </si>
  <si>
    <t>既     済</t>
  </si>
  <si>
    <t>未      済</t>
  </si>
  <si>
    <t>乙　　類　　調　　停　　事　　件</t>
  </si>
  <si>
    <t>…</t>
  </si>
  <si>
    <t>乙 　類 　調 　停 　事 　件 　以 　外</t>
  </si>
  <si>
    <t xml:space="preserve">  婚姻中の夫婦間の事件</t>
  </si>
  <si>
    <t xml:space="preserve">  婚姻外の男女間の事件</t>
  </si>
  <si>
    <t xml:space="preserve">  親族間の紛争</t>
  </si>
  <si>
    <t xml:space="preserve">  家審法２３条に掲げる事項</t>
  </si>
  <si>
    <t xml:space="preserve">  離縁</t>
  </si>
  <si>
    <t xml:space="preserve">  その他</t>
  </si>
  <si>
    <t>　保護事件</t>
  </si>
  <si>
    <t>　　一般</t>
  </si>
  <si>
    <t>　　道路交通</t>
  </si>
  <si>
    <t>　準少年保護事件</t>
  </si>
  <si>
    <t>　成人刑事事件</t>
  </si>
  <si>
    <t>　少年審判等共助事件</t>
  </si>
  <si>
    <t>　少年雑事件</t>
  </si>
  <si>
    <t>　成人刑事雑事件</t>
  </si>
  <si>
    <t>資料：山形家庭裁判所　　（２）～（３）についても同じ</t>
  </si>
  <si>
    <t>受　　理</t>
  </si>
  <si>
    <t>既                                                          済</t>
  </si>
  <si>
    <t>新　受</t>
  </si>
  <si>
    <t>検 察 官 送 致</t>
  </si>
  <si>
    <t>保　　護　　処　　分</t>
  </si>
  <si>
    <t>審　判</t>
  </si>
  <si>
    <t>移送・</t>
  </si>
  <si>
    <t>従たる</t>
  </si>
  <si>
    <t>保護観察</t>
  </si>
  <si>
    <t>不処分</t>
  </si>
  <si>
    <t>初　等</t>
  </si>
  <si>
    <t>中　等</t>
  </si>
  <si>
    <t>特　別</t>
  </si>
  <si>
    <t>医　療</t>
  </si>
  <si>
    <t>強　制</t>
  </si>
  <si>
    <t>非強制</t>
  </si>
  <si>
    <t>不開始</t>
  </si>
  <si>
    <t>事　件</t>
  </si>
  <si>
    <t>一般保護事件</t>
  </si>
  <si>
    <t>（うち業務上(重）過失致死傷事件）</t>
  </si>
  <si>
    <t>道路交通保護事件</t>
  </si>
  <si>
    <t xml:space="preserve">     行     為     別</t>
  </si>
  <si>
    <t>件          数</t>
  </si>
  <si>
    <t>行      為      別</t>
  </si>
  <si>
    <t>放火</t>
  </si>
  <si>
    <t>失火</t>
  </si>
  <si>
    <t>過失致死傷</t>
  </si>
  <si>
    <t xml:space="preserve">刑　　法　　犯 </t>
  </si>
  <si>
    <t>業務上（重）過失致死傷</t>
  </si>
  <si>
    <t>窃盗</t>
  </si>
  <si>
    <t>往来妨害</t>
  </si>
  <si>
    <t>強盗</t>
  </si>
  <si>
    <t>器物損壊等</t>
  </si>
  <si>
    <t>詐欺</t>
  </si>
  <si>
    <t>公務執行妨害</t>
  </si>
  <si>
    <t>恐喝</t>
  </si>
  <si>
    <t>横領</t>
  </si>
  <si>
    <t>遺失物等横領</t>
  </si>
  <si>
    <t xml:space="preserve">特　　別　　法　　犯 </t>
  </si>
  <si>
    <t>盗品譲受け等</t>
  </si>
  <si>
    <t>道路交通法等</t>
  </si>
  <si>
    <t>傷害</t>
  </si>
  <si>
    <t>暴力行為等</t>
  </si>
  <si>
    <t>傷害致死</t>
  </si>
  <si>
    <t>道路運送車両法違反</t>
  </si>
  <si>
    <t>暴行</t>
  </si>
  <si>
    <t>脅迫</t>
  </si>
  <si>
    <t>軽犯罪</t>
  </si>
  <si>
    <t>殺人</t>
  </si>
  <si>
    <t>売春防止</t>
  </si>
  <si>
    <t>強盗致傷</t>
  </si>
  <si>
    <t>風俗営業等</t>
  </si>
  <si>
    <t>強盗致死</t>
  </si>
  <si>
    <t>麻薬</t>
  </si>
  <si>
    <t>強盗強姦</t>
  </si>
  <si>
    <t>覚せい剤</t>
  </si>
  <si>
    <t>強姦</t>
  </si>
  <si>
    <t>出入国管理及び難民認定</t>
  </si>
  <si>
    <t>わいせつ</t>
  </si>
  <si>
    <t>毒物・劇物</t>
  </si>
  <si>
    <t>賭博</t>
  </si>
  <si>
    <t>住居侵入</t>
  </si>
  <si>
    <t xml:space="preserve"> ぐ　　　　　　　犯</t>
  </si>
  <si>
    <t>認知指数</t>
  </si>
  <si>
    <t>検　　　挙　　　人　　　員</t>
  </si>
  <si>
    <t>認知件数</t>
  </si>
  <si>
    <t>検挙件数</t>
  </si>
  <si>
    <t>凶悪犯</t>
  </si>
  <si>
    <t>粗暴犯</t>
  </si>
  <si>
    <t>窃盗犯</t>
  </si>
  <si>
    <t>知能犯</t>
  </si>
  <si>
    <t>風俗犯</t>
  </si>
  <si>
    <t xml:space="preserve">  資料 ： 県警察本部</t>
  </si>
  <si>
    <t>単位 ：件数＝件、人員＝人</t>
  </si>
  <si>
    <t>認 知 件 数</t>
  </si>
  <si>
    <t>検 挙 件 数</t>
  </si>
  <si>
    <t>検 挙 人 員</t>
  </si>
  <si>
    <t>総</t>
  </si>
  <si>
    <t>数</t>
  </si>
  <si>
    <t>凶器準備集合</t>
  </si>
  <si>
    <t>脅迫・恐喝</t>
  </si>
  <si>
    <t>偽造</t>
  </si>
  <si>
    <t>涜職</t>
  </si>
  <si>
    <t>背任</t>
  </si>
  <si>
    <t>業務上等過失致死傷</t>
  </si>
  <si>
    <t>その他の刑法犯</t>
  </si>
  <si>
    <t>注：１）検挙件数については、検挙地計上方式による。</t>
  </si>
  <si>
    <t>　　２）道路上の交通事故に係る業務上等過失致死傷は含まない。</t>
  </si>
  <si>
    <t>資料：県警察本部　（２）～（４）についても同じ</t>
  </si>
  <si>
    <t>単位：件数＝件、人員＝人</t>
  </si>
  <si>
    <t>検挙人員</t>
  </si>
  <si>
    <t>略取・誘拐</t>
  </si>
  <si>
    <t>強制わいせつ</t>
  </si>
  <si>
    <t>侵入盗</t>
  </si>
  <si>
    <t>住　宅　対　象</t>
  </si>
  <si>
    <t>そ　　の　　他</t>
  </si>
  <si>
    <t>自動車盗</t>
  </si>
  <si>
    <t>ひったくり</t>
  </si>
  <si>
    <t>すり</t>
  </si>
  <si>
    <t>資料：県警察本部</t>
  </si>
  <si>
    <t xml:space="preserve">  注 ： ｢法令別」欄の＊印のついたものは、法令の略称を示す。</t>
  </si>
  <si>
    <t>単位：人</t>
  </si>
  <si>
    <t>年　　　別</t>
  </si>
  <si>
    <t>刑　　　法　　　犯　　　少　　　年</t>
  </si>
  <si>
    <t>特別法犯少年</t>
  </si>
  <si>
    <t>ぐ犯不良行為少年</t>
  </si>
  <si>
    <t>犯 罪 少 年</t>
  </si>
  <si>
    <t>触 法 少 年</t>
  </si>
  <si>
    <t>罪      種      別</t>
  </si>
  <si>
    <t>受   刑   者   数</t>
  </si>
  <si>
    <t>－</t>
  </si>
  <si>
    <t>注：山形刑務所の受刑者は、男子のみである。</t>
  </si>
  <si>
    <t>資料：山形刑務所</t>
  </si>
  <si>
    <t>１５－１．県職員数（平成12～14年）</t>
  </si>
  <si>
    <t>平成12年</t>
  </si>
  <si>
    <t>平成13年</t>
  </si>
  <si>
    <t>平成14年</t>
  </si>
  <si>
    <t>-</t>
  </si>
  <si>
    <t>　　　(2)は薬剤師、獣医師、栄養士、診療放射線技師及び保育士並びにその他の医療技術職員の職である。</t>
  </si>
  <si>
    <t xml:space="preserve">      (3)は病院等に勤務する教官、保健師、助産師、看護師、准看護師の職である。</t>
  </si>
  <si>
    <t>資料 ：県人事委員会「職員の給与等に関する報告及び勧告」、県人事課、県企業局総務課</t>
  </si>
  <si>
    <t>－</t>
  </si>
  <si>
    <t>-</t>
  </si>
  <si>
    <t xml:space="preserve">      (3)は県立の大学に勤務する教育職員の職である。</t>
  </si>
  <si>
    <t xml:space="preserve">    ２） 医療費の(1)は病院等に勤務する医師及び歯科医師、</t>
  </si>
  <si>
    <t>15-2  市町村職員数（平成13、14年）</t>
  </si>
  <si>
    <t>各年4月1日現在</t>
  </si>
  <si>
    <t xml:space="preserve"> 市町村別</t>
  </si>
  <si>
    <t>総数</t>
  </si>
  <si>
    <t>一般行政職</t>
  </si>
  <si>
    <t>税務職</t>
  </si>
  <si>
    <t>海事職</t>
  </si>
  <si>
    <t>医師・歯科医師職</t>
  </si>
  <si>
    <t>薬剤師・医療技術職</t>
  </si>
  <si>
    <t>看護保健職</t>
  </si>
  <si>
    <t>福祉職</t>
  </si>
  <si>
    <t>消防職</t>
  </si>
  <si>
    <t>教育職</t>
  </si>
  <si>
    <t>企業職</t>
  </si>
  <si>
    <t>その他</t>
  </si>
  <si>
    <t>平成13年</t>
  </si>
  <si>
    <t>平成14年</t>
  </si>
  <si>
    <t>市部</t>
  </si>
  <si>
    <t>町村部</t>
  </si>
  <si>
    <t>村山地域</t>
  </si>
  <si>
    <t>最上地域</t>
  </si>
  <si>
    <t>置賜地域</t>
  </si>
  <si>
    <t>庄内地域</t>
  </si>
  <si>
    <t xml:space="preserve"> 山形市</t>
  </si>
  <si>
    <t xml:space="preserve"> 米沢市</t>
  </si>
  <si>
    <t xml:space="preserve"> 鶴岡市</t>
  </si>
  <si>
    <t xml:space="preserve"> 酒田市</t>
  </si>
  <si>
    <t xml:space="preserve"> 新庄市</t>
  </si>
  <si>
    <t xml:space="preserve"> 寒河江市</t>
  </si>
  <si>
    <t xml:space="preserve"> 上山市</t>
  </si>
  <si>
    <t xml:space="preserve"> 村山市</t>
  </si>
  <si>
    <t xml:space="preserve"> 長井市</t>
  </si>
  <si>
    <t xml:space="preserve"> 天童市</t>
  </si>
  <si>
    <t xml:space="preserve"> 東根市</t>
  </si>
  <si>
    <t xml:space="preserve"> 尾花沢市</t>
  </si>
  <si>
    <t xml:space="preserve"> 南陽市</t>
  </si>
  <si>
    <t xml:space="preserve"> 山辺町</t>
  </si>
  <si>
    <t xml:space="preserve"> 中山町</t>
  </si>
  <si>
    <t xml:space="preserve"> 河北町</t>
  </si>
  <si>
    <t xml:space="preserve"> 西川町</t>
  </si>
  <si>
    <t xml:space="preserve"> 朝日町</t>
  </si>
  <si>
    <t xml:space="preserve"> 大江町</t>
  </si>
  <si>
    <t xml:space="preserve"> 大石田町</t>
  </si>
  <si>
    <t xml:space="preserve"> 金山町</t>
  </si>
  <si>
    <t xml:space="preserve"> 最上町</t>
  </si>
  <si>
    <t xml:space="preserve"> 舟形町</t>
  </si>
  <si>
    <t xml:space="preserve"> 真室川町</t>
  </si>
  <si>
    <t xml:space="preserve"> 大蔵村</t>
  </si>
  <si>
    <t xml:space="preserve"> 鮭川村</t>
  </si>
  <si>
    <t xml:space="preserve"> 戸沢村</t>
  </si>
  <si>
    <t xml:space="preserve"> 高畠町</t>
  </si>
  <si>
    <t xml:space="preserve"> 川西町</t>
  </si>
  <si>
    <t xml:space="preserve"> 小国町</t>
  </si>
  <si>
    <t xml:space="preserve"> 白鷹町</t>
  </si>
  <si>
    <t xml:space="preserve"> 飯豊町</t>
  </si>
  <si>
    <t xml:space="preserve"> 立川町</t>
  </si>
  <si>
    <t xml:space="preserve"> 余目町</t>
  </si>
  <si>
    <t xml:space="preserve"> 藤島町</t>
  </si>
  <si>
    <t xml:space="preserve"> 羽黒町</t>
  </si>
  <si>
    <t xml:space="preserve"> 櫛引町</t>
  </si>
  <si>
    <t xml:space="preserve"> 三川町</t>
  </si>
  <si>
    <t xml:space="preserve"> 朝日村</t>
  </si>
  <si>
    <t xml:space="preserve"> 温海町</t>
  </si>
  <si>
    <t xml:space="preserve"> 遊佐町</t>
  </si>
  <si>
    <t xml:space="preserve"> 八幡町</t>
  </si>
  <si>
    <t xml:space="preserve"> 松山町</t>
  </si>
  <si>
    <t xml:space="preserve"> 平田町</t>
  </si>
  <si>
    <t>資料：県市町村課</t>
  </si>
  <si>
    <t>１５－３．選挙人名簿登録者数(平成13、14年）</t>
  </si>
  <si>
    <t>平成13年９月２日</t>
  </si>
  <si>
    <t>平成14年９月２日</t>
  </si>
  <si>
    <t>注：公職選挙法の一部改正（平成14年8月31日）により山形県の衆議院の小選挙区は、３つの小選挙区に改定された。</t>
  </si>
  <si>
    <t>１５－４．警察職員数及び警察署管轄区域等(平成13、14年）</t>
  </si>
  <si>
    <t>管　内</t>
  </si>
  <si>
    <t>平成13年</t>
  </si>
  <si>
    <t>平成14年</t>
  </si>
  <si>
    <t>注：１）管内人口は、県統計企画課推計(４月１日現在)による。</t>
  </si>
  <si>
    <t>　　２）管内面積は、国土地理院｢平成13年全国都道府県市区町村別面積調｣及び総務省の推計による。</t>
  </si>
  <si>
    <t>１５－５．登記及び謄、抄本交付数等(平成11～13年）</t>
  </si>
  <si>
    <t>平成12年</t>
  </si>
  <si>
    <t>注：登録免許税額は千円未満を切りすてて表示した。したがって総数は内訳と一致しない。</t>
  </si>
  <si>
    <t>（２）謄、抄本交付数等</t>
  </si>
  <si>
    <t>１５－６．民事及び行政事件数(平成13年）</t>
  </si>
  <si>
    <t>事　件　の　種　類</t>
  </si>
  <si>
    <t>　民　事</t>
  </si>
  <si>
    <t>　　民事執行(配当等手続き)</t>
  </si>
  <si>
    <t>　　強制執行(不動産等執行)</t>
  </si>
  <si>
    <t>　　強制執行(債権等執行)</t>
  </si>
  <si>
    <t>　  担保権実行(不動産担保権実行)</t>
  </si>
  <si>
    <t>　  担保権実行(債権等担保権実行)</t>
  </si>
  <si>
    <t>　  過料</t>
  </si>
  <si>
    <t>　  雑</t>
  </si>
  <si>
    <t>　  その他の事件</t>
  </si>
  <si>
    <t>　行　政</t>
  </si>
  <si>
    <t xml:space="preserve">  事  件 の 種 類</t>
  </si>
  <si>
    <t>民　事　総　数</t>
  </si>
  <si>
    <t>少額訴訟</t>
  </si>
  <si>
    <t>少額訴訟判決に対する異議申立て</t>
  </si>
  <si>
    <t>その他の事件</t>
  </si>
  <si>
    <t>１５－７．強制執行・倒産件数(平成12、13年）</t>
  </si>
  <si>
    <t>事件の種類</t>
  </si>
  <si>
    <t>平　　成　　12　　年</t>
  </si>
  <si>
    <t>平　　成　　13　　年</t>
  </si>
  <si>
    <t>１５－８．民事調停事件数（平成12、13年）</t>
  </si>
  <si>
    <t>山形地方裁判所管内簡易裁判所</t>
  </si>
  <si>
    <t>事件の種類</t>
  </si>
  <si>
    <t>平　成　12　年</t>
  </si>
  <si>
    <t>平　成　13　年</t>
  </si>
  <si>
    <t>一般調停</t>
  </si>
  <si>
    <t>宅地建物調停</t>
  </si>
  <si>
    <t>農事調停</t>
  </si>
  <si>
    <t>商事調停</t>
  </si>
  <si>
    <t>交通調停</t>
  </si>
  <si>
    <t>公害等調停</t>
  </si>
  <si>
    <t>特定調停</t>
  </si>
  <si>
    <t>資料：山形地方裁判所</t>
  </si>
  <si>
    <t>１５－９．刑事事件数(平成12、13年）</t>
  </si>
  <si>
    <t>平　 成　　12　　年</t>
  </si>
  <si>
    <t>平　 成　　13　　年</t>
  </si>
  <si>
    <t>１５－１０．家事事件数（平成12、13年）</t>
  </si>
  <si>
    <t>（１)家事事件種類別件数（山形家庭裁判所、同管内支部・出張所）</t>
  </si>
  <si>
    <t>平　　　成　　　12　　　年</t>
  </si>
  <si>
    <t>平　　　成　　　13　　　年</t>
  </si>
  <si>
    <t xml:space="preserve"> 事件の種類</t>
  </si>
  <si>
    <t>（２）家事審判事件数(山形家庭裁判所、管内支部・出張所）</t>
  </si>
  <si>
    <t xml:space="preserve">事件の種類 </t>
  </si>
  <si>
    <t>平　　　　成　　　　12　　　　年</t>
  </si>
  <si>
    <t>平　　　　成　　　　13　　　　年</t>
  </si>
  <si>
    <t xml:space="preserve">  後見開始の審判及びその取消し【禁治産の宣告及びその取消し】</t>
  </si>
  <si>
    <t>…</t>
  </si>
  <si>
    <t xml:space="preserve">  保佐開始の審判･取消しなど【準禁治産の宣告・取消しなど】</t>
  </si>
  <si>
    <t>…</t>
  </si>
  <si>
    <t xml:space="preserve">  補助開始の審判･取消しなど</t>
  </si>
  <si>
    <t xml:space="preserve">  特別代理人の選任(嫡出否認)</t>
  </si>
  <si>
    <t xml:space="preserve">  離縁後の未成年後見人の選任【離縁後の後見人の選任】</t>
  </si>
  <si>
    <t xml:space="preserve">  特別代理人の選任(利益相反行為)</t>
  </si>
  <si>
    <t xml:space="preserve">  後見人等の選任【後見人、保佐人又は後見監督人の選任】</t>
  </si>
  <si>
    <t>…</t>
  </si>
  <si>
    <t xml:space="preserve">  後見人等の辞任【後見人、保佐人又は後見監督人の辞任】</t>
  </si>
  <si>
    <t xml:space="preserve">  後見人等の解任【後見人、保佐人又は後見監督人の解任】</t>
  </si>
  <si>
    <t xml:space="preserve">  後見人の財産目録の調製の期間の伸長</t>
  </si>
  <si>
    <t xml:space="preserve">  後見人等の権限行使についての定め及びその取消し</t>
  </si>
  <si>
    <t xml:space="preserve">  【禁治産者の入院等についての許可】</t>
  </si>
  <si>
    <t xml:space="preserve">  居住用不動産の処分についての許可</t>
  </si>
  <si>
    <t>…</t>
  </si>
  <si>
    <t xml:space="preserve">  後見人等に対する報酬の付与【後見人に対する報酬の付与】</t>
  </si>
  <si>
    <t xml:space="preserve">  後見等監督処分【後見監督処分】</t>
  </si>
  <si>
    <t>…</t>
  </si>
  <si>
    <t xml:space="preserve">  臨時保佐人等の選任(利益相反行為)【臨時保佐人の選任(利益相反行為)】</t>
  </si>
  <si>
    <t>…</t>
  </si>
  <si>
    <t xml:space="preserve">  遺言書の検認</t>
  </si>
  <si>
    <t>…</t>
  </si>
  <si>
    <t xml:space="preserve">  任意後見契約に関する法律関係</t>
  </si>
  <si>
    <t>…</t>
  </si>
  <si>
    <t xml:space="preserve">  戸籍届出の委託確認</t>
  </si>
  <si>
    <t xml:space="preserve">  精神保健法２０条２項の事件</t>
  </si>
  <si>
    <t xml:space="preserve">  婚姻費用の分担</t>
  </si>
  <si>
    <t xml:space="preserve">  祭祀の承継者の指定</t>
  </si>
  <si>
    <t>…</t>
  </si>
  <si>
    <t>注)【】については平成12年3月までの事件名。</t>
  </si>
  <si>
    <t>（３）家事調停事件数（山形家庭裁判所、同管内支部・出張所）</t>
  </si>
  <si>
    <t>受                  理</t>
  </si>
  <si>
    <t xml:space="preserve">事件の種類 </t>
  </si>
  <si>
    <t>平　　　　成　　　　13　　　　年</t>
  </si>
  <si>
    <t>…</t>
  </si>
  <si>
    <t xml:space="preserve">  離婚その他男女関係解消に基づく慰謝料</t>
  </si>
  <si>
    <t>１５－１１．少年関係事件数（平成12、13年）</t>
  </si>
  <si>
    <t>（１）少年関係事件種類別件数（人員  山形家庭裁判所、同管内支部）</t>
  </si>
  <si>
    <t>平　　成　　12　　年</t>
  </si>
  <si>
    <t>平　　成　　13　　年</t>
  </si>
  <si>
    <t>旧　受</t>
  </si>
  <si>
    <t>（２）少年保護事件数(人員  山形家庭裁判所、同管内支部）</t>
  </si>
  <si>
    <t>知事又は児童相談所長へ送致</t>
  </si>
  <si>
    <t>少　年　院  へ　送　致</t>
  </si>
  <si>
    <t>刑事処分</t>
  </si>
  <si>
    <t>年  齢</t>
  </si>
  <si>
    <t>相    当</t>
  </si>
  <si>
    <t>超  過</t>
  </si>
  <si>
    <t>回　付</t>
  </si>
  <si>
    <t>平　　成　　12　　年</t>
  </si>
  <si>
    <t>平　　成　　13　　年</t>
  </si>
  <si>
    <t>（３）少年保護事件の行為別新受件数（人員  山形家庭裁判所、同管内支部）</t>
  </si>
  <si>
    <t>平　　成　　12　　年</t>
  </si>
  <si>
    <t>平　　成　　13　　年</t>
  </si>
  <si>
    <t>銃砲刀剣</t>
  </si>
  <si>
    <t>強盗強姦致死</t>
  </si>
  <si>
    <t>１５－１２．罪種別受刑者数(平成12、13年）</t>
  </si>
  <si>
    <t>各年12月31日現在</t>
  </si>
  <si>
    <t>窃盗</t>
  </si>
  <si>
    <t>わいせつ･姦淫</t>
  </si>
  <si>
    <t>強盗･同致死傷</t>
  </si>
  <si>
    <t>傷害･同致死</t>
  </si>
  <si>
    <t>詐欺</t>
  </si>
  <si>
    <t>脅迫</t>
  </si>
  <si>
    <t>横領</t>
  </si>
  <si>
    <t>殺人</t>
  </si>
  <si>
    <t>文書印章有価証券偽造</t>
  </si>
  <si>
    <t>放火</t>
  </si>
  <si>
    <t>贈収賄</t>
  </si>
  <si>
    <t>住居侵入</t>
  </si>
  <si>
    <t>暴力行為</t>
  </si>
  <si>
    <t>略取誘拐</t>
  </si>
  <si>
    <t>業務上過失致死傷</t>
  </si>
  <si>
    <t>犯人蔵匿･証拠いん滅</t>
  </si>
  <si>
    <t>強盗強姦同致死</t>
  </si>
  <si>
    <t>暴行</t>
  </si>
  <si>
    <t>覚せい剤</t>
  </si>
  <si>
    <t>銃刀法違反</t>
  </si>
  <si>
    <t>道路交通法違反</t>
  </si>
  <si>
    <t>麻薬向精神薬</t>
  </si>
  <si>
    <t>その他</t>
  </si>
  <si>
    <t>１５－１３．刑法犯の認知件数、検挙件数及び人員(平成8～13年）</t>
  </si>
  <si>
    <t>(平成8年</t>
  </si>
  <si>
    <t>総　数</t>
  </si>
  <si>
    <t>う　ち　少　年　（14～19歳）</t>
  </si>
  <si>
    <t>＝100）</t>
  </si>
  <si>
    <t>平成12年</t>
  </si>
  <si>
    <t>平成13年</t>
  </si>
  <si>
    <t xml:space="preserve">  注 ： 検挙件数は検挙地計上方式による。</t>
  </si>
  <si>
    <t>１５－１４．刑法犯の認知、検挙件数及び検挙人員（平成12、13年）</t>
  </si>
  <si>
    <t xml:space="preserve"> （１） 罪       種       別</t>
  </si>
  <si>
    <t>平          成          12          年</t>
  </si>
  <si>
    <t>平          成         13          年</t>
  </si>
  <si>
    <t>総数</t>
  </si>
  <si>
    <t>（２）重要犯罪罪種別</t>
  </si>
  <si>
    <t>平　　成　　12　　年</t>
  </si>
  <si>
    <t>平　　成　　13　　年</t>
  </si>
  <si>
    <t>（３）重要窃盗犯罪罪種別</t>
  </si>
  <si>
    <t>平　　成　　12　　年</t>
  </si>
  <si>
    <t>平　　成　　13　　年</t>
  </si>
  <si>
    <t>（４）警察署別</t>
  </si>
  <si>
    <t>平　　成　　12　　年</t>
  </si>
  <si>
    <t>平　　成　　13　　年</t>
  </si>
  <si>
    <t>本部</t>
  </si>
  <si>
    <t>１５－１５．法令別特別法犯送致件数及び人員(平成12、13年）</t>
  </si>
  <si>
    <t>法  令  別</t>
  </si>
  <si>
    <t>送致件数</t>
  </si>
  <si>
    <t>送致人員</t>
  </si>
  <si>
    <t>平成12年</t>
  </si>
  <si>
    <t>平成13年</t>
  </si>
  <si>
    <t>出資法*</t>
  </si>
  <si>
    <t>麻薬及び向精神薬取締法</t>
  </si>
  <si>
    <t>-</t>
  </si>
  <si>
    <t>公職選挙法</t>
  </si>
  <si>
    <t>貸金業規制法</t>
  </si>
  <si>
    <t>あへん法</t>
  </si>
  <si>
    <t>-</t>
  </si>
  <si>
    <t>外国人登録法</t>
  </si>
  <si>
    <t>-</t>
  </si>
  <si>
    <t>宅地建物取引業法</t>
  </si>
  <si>
    <t>大麻取締法</t>
  </si>
  <si>
    <t>-</t>
  </si>
  <si>
    <t>出入国管理及び難民認定法</t>
  </si>
  <si>
    <t>関税法</t>
  </si>
  <si>
    <t>-</t>
  </si>
  <si>
    <t>覚せい剤取締法</t>
  </si>
  <si>
    <t>軽犯罪法</t>
  </si>
  <si>
    <t>外国為替及び外国貿易法</t>
  </si>
  <si>
    <t>-</t>
  </si>
  <si>
    <t>薬事法</t>
  </si>
  <si>
    <t>競馬法</t>
  </si>
  <si>
    <t>著作権法</t>
  </si>
  <si>
    <t>毒物及び劇物取締法</t>
  </si>
  <si>
    <t>風営法*</t>
  </si>
  <si>
    <t>商標法</t>
  </si>
  <si>
    <t>廃棄物の処理及び</t>
  </si>
  <si>
    <t>売春防止法</t>
  </si>
  <si>
    <t>不正競争防止法</t>
  </si>
  <si>
    <t>-</t>
  </si>
  <si>
    <t>清掃に関する法律</t>
  </si>
  <si>
    <t>児童福祉法</t>
  </si>
  <si>
    <t>銃砲刀剣類所持等取締法</t>
  </si>
  <si>
    <t>労働基準法</t>
  </si>
  <si>
    <t>-</t>
  </si>
  <si>
    <t>山形県青少年保護条例</t>
  </si>
  <si>
    <t>火薬類取締法</t>
  </si>
  <si>
    <t>-</t>
  </si>
  <si>
    <t>その他の法令</t>
  </si>
  <si>
    <t>　　　　｢風営法」は、｢風俗営業等の規制及び業務の適正化に関する法律」の略称である。</t>
  </si>
  <si>
    <t>　　　　｢出資法」は、｢出資の受人れ、預り金及び金利等の取締りに関する法律」の略称である。</t>
  </si>
  <si>
    <t>１５－１６．非行少年等の補導状況（平成8～13年）</t>
  </si>
  <si>
    <t>平成12年</t>
  </si>
  <si>
    <t>平成13年</t>
  </si>
  <si>
    <t>１５－１．県職員数（平成12～14年）</t>
  </si>
  <si>
    <t>１５－３．選挙人名簿登録者数(平成13、14年）</t>
  </si>
  <si>
    <t>１５－４．警察職員数及び警察署管轄区域等(平成13、14年）</t>
  </si>
  <si>
    <t>１５－５．登記及び謄、抄本交付数等(平成11～13年）</t>
  </si>
  <si>
    <t>１５－６．民事及び行政事件数(平成13年）</t>
  </si>
  <si>
    <t>１５－７．強制執行・倒産件数(平成12、13年）</t>
  </si>
  <si>
    <t>１５－８．民事調停事件数（平成12、13年）</t>
  </si>
  <si>
    <t>１５－９．刑事事件数(平成12、13年）</t>
  </si>
  <si>
    <t>１５－１０．家事事件数（平成12、13年）</t>
  </si>
  <si>
    <t>１５－１２．罪種別受刑者数(平成12、13年）</t>
  </si>
  <si>
    <t>１５－１３．刑法犯の認知件数、検挙件数及び人員(平成8～13年）</t>
  </si>
  <si>
    <t>１５－１４．刑法犯の認知、検挙件数及び検挙人員（平成12、13年）</t>
  </si>
  <si>
    <t>１５－１５．法令別特別法犯送致件数及び人員(平成12、13年）</t>
  </si>
  <si>
    <t>１５－１６．非行少年等の補導状況（平成8～13年）</t>
  </si>
  <si>
    <t>１５－２  市町村職員数（平成13、14年）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</si>
</sst>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Red]\-#,##0\ "/>
    <numFmt numFmtId="178" formatCode="#,##0.0;[Red]\-#,##0.0"/>
    <numFmt numFmtId="179" formatCode="#,##0.00_);[Red]\(#,##0.00\)"/>
  </numFmts>
  <fonts count="23">
    <font>
      <sz val="11"/>
      <name val="ＭＳ Ｐゴシック"/>
      <family val="3"/>
    </font>
    <font>
      <sz val="10"/>
      <name val="ＭＳ 明朝"/>
      <family val="1"/>
    </font>
    <font>
      <sz val="6"/>
      <name val="ＭＳ Ｐゴシック"/>
      <family val="3"/>
    </font>
    <font>
      <sz val="12"/>
      <name val="ＭＳ 明朝"/>
      <family val="1"/>
    </font>
    <font>
      <sz val="9"/>
      <name val="ＭＳ 明朝"/>
      <family val="1"/>
    </font>
    <font>
      <b/>
      <sz val="9"/>
      <name val="ＭＳ 明朝"/>
      <family val="1"/>
    </font>
    <font>
      <b/>
      <sz val="10"/>
      <name val="ＭＳ 明朝"/>
      <family val="1"/>
    </font>
    <font>
      <sz val="8"/>
      <name val="ＭＳ 明朝"/>
      <family val="1"/>
    </font>
    <font>
      <sz val="9"/>
      <name val="ＭＳ Ｐ明朝"/>
      <family val="1"/>
    </font>
    <font>
      <sz val="11"/>
      <name val="ＭＳ Ｐ明朝"/>
      <family val="1"/>
    </font>
    <font>
      <sz val="10"/>
      <name val="ＭＳ Ｐ明朝"/>
      <family val="1"/>
    </font>
    <font>
      <sz val="11"/>
      <name val="ＭＳ ゴシック"/>
      <family val="3"/>
    </font>
    <font>
      <sz val="11"/>
      <name val="ＭＳ 明朝"/>
      <family val="1"/>
    </font>
    <font>
      <sz val="10"/>
      <name val="ＭＳ ゴシック"/>
      <family val="3"/>
    </font>
    <font>
      <b/>
      <sz val="9"/>
      <name val="ＭＳ ゴシック"/>
      <family val="3"/>
    </font>
    <font>
      <sz val="9"/>
      <color indexed="10"/>
      <name val="ＭＳ 明朝"/>
      <family val="1"/>
    </font>
    <font>
      <b/>
      <sz val="12"/>
      <name val="ＭＳ ゴシック"/>
      <family val="3"/>
    </font>
    <font>
      <sz val="9.5"/>
      <name val="ＭＳ ゴシック"/>
      <family val="3"/>
    </font>
    <font>
      <sz val="9.5"/>
      <name val="ＭＳ 明朝"/>
      <family val="1"/>
    </font>
    <font>
      <sz val="9"/>
      <name val="ＭＳ ゴシック"/>
      <family val="3"/>
    </font>
    <font>
      <sz val="8"/>
      <name val="ＭＳ ゴシック"/>
      <family val="3"/>
    </font>
    <font>
      <b/>
      <sz val="11"/>
      <name val="ＭＳ ゴシック"/>
      <family val="3"/>
    </font>
    <font>
      <b/>
      <sz val="11"/>
      <name val="ＭＳ 明朝"/>
      <family val="1"/>
    </font>
  </fonts>
  <fills count="2">
    <fill>
      <patternFill/>
    </fill>
    <fill>
      <patternFill patternType="gray125"/>
    </fill>
  </fills>
  <borders count="70">
    <border>
      <left/>
      <right/>
      <top/>
      <bottom/>
      <diagonal/>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double"/>
      <bottom>
        <color indexed="63"/>
      </bottom>
    </border>
    <border>
      <left style="thin"/>
      <right style="thin"/>
      <top style="double"/>
      <bottom>
        <color indexed="63"/>
      </bottom>
    </border>
    <border>
      <left>
        <color indexed="63"/>
      </left>
      <right>
        <color indexed="63"/>
      </right>
      <top style="double"/>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style="double"/>
    </border>
    <border>
      <left style="thin"/>
      <right style="thin"/>
      <top>
        <color indexed="63"/>
      </top>
      <bottom style="double"/>
    </border>
    <border>
      <left style="thin"/>
      <right>
        <color indexed="63"/>
      </right>
      <top>
        <color indexed="63"/>
      </top>
      <bottom style="double"/>
    </border>
    <border>
      <left style="thin"/>
      <right style="thin"/>
      <top style="double"/>
      <bottom style="thin"/>
    </border>
    <border>
      <left style="thin"/>
      <right>
        <color indexed="63"/>
      </right>
      <top style="double"/>
      <bottom style="thin"/>
    </border>
    <border>
      <left style="thin"/>
      <right style="thin"/>
      <top style="thin"/>
      <bottom>
        <color indexed="63"/>
      </bottom>
    </border>
    <border>
      <left style="thin"/>
      <right>
        <color indexed="63"/>
      </right>
      <top style="thin"/>
      <bottom>
        <color indexed="63"/>
      </bottom>
    </border>
    <border>
      <left style="thick"/>
      <right style="thin"/>
      <top style="double"/>
      <bottom style="thin"/>
    </border>
    <border>
      <left style="thick"/>
      <right style="thin"/>
      <top style="thin"/>
      <bottom>
        <color indexed="63"/>
      </bottom>
    </border>
    <border>
      <left style="thick"/>
      <right style="thin"/>
      <top>
        <color indexed="63"/>
      </top>
      <bottom>
        <color indexed="63"/>
      </bottom>
    </border>
    <border>
      <left style="thick"/>
      <right style="thin"/>
      <top>
        <color indexed="63"/>
      </top>
      <bottom style="thick"/>
    </border>
    <border>
      <left style="thin"/>
      <right style="thin"/>
      <top>
        <color indexed="63"/>
      </top>
      <bottom style="thick"/>
    </border>
    <border>
      <left style="thin"/>
      <right>
        <color indexed="63"/>
      </right>
      <top>
        <color indexed="63"/>
      </top>
      <bottom style="thick"/>
    </border>
    <border>
      <left style="hair"/>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hair"/>
      <top style="thin"/>
      <bottom style="hair"/>
    </border>
    <border>
      <left>
        <color indexed="63"/>
      </left>
      <right>
        <color indexed="63"/>
      </right>
      <top style="thin"/>
      <bottom style="hair"/>
    </border>
    <border>
      <left style="hair"/>
      <right style="hair"/>
      <top style="hair"/>
      <bottom style="thin"/>
    </border>
    <border>
      <left style="hair"/>
      <right>
        <color indexed="63"/>
      </right>
      <top style="hair"/>
      <bottom style="thin"/>
    </border>
    <border>
      <left>
        <color indexed="63"/>
      </left>
      <right>
        <color indexed="63"/>
      </right>
      <top style="hair"/>
      <bottom>
        <color indexed="63"/>
      </bottom>
    </border>
    <border>
      <left>
        <color indexed="63"/>
      </left>
      <right style="thin"/>
      <top style="hair"/>
      <bottom>
        <color indexed="63"/>
      </bottom>
    </border>
    <border>
      <left style="hair"/>
      <right style="hair"/>
      <top style="hair"/>
      <bottom>
        <color indexed="63"/>
      </bottom>
    </border>
    <border>
      <left style="hair"/>
      <right>
        <color indexed="63"/>
      </right>
      <top style="hair"/>
      <bottom>
        <color indexed="63"/>
      </bottom>
    </border>
    <border>
      <left style="hair"/>
      <right style="hair"/>
      <top>
        <color indexed="63"/>
      </top>
      <bottom style="thin"/>
    </border>
    <border>
      <left style="hair"/>
      <right>
        <color indexed="63"/>
      </right>
      <top>
        <color indexed="63"/>
      </top>
      <bottom style="thin"/>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style="hair"/>
      <right>
        <color indexed="63"/>
      </right>
      <top style="thin"/>
      <bottom>
        <color indexed="63"/>
      </bottom>
    </border>
    <border>
      <left style="hair"/>
      <right style="hair"/>
      <top style="thin"/>
      <bottom>
        <color indexed="63"/>
      </bottom>
    </border>
    <border>
      <left>
        <color indexed="63"/>
      </left>
      <right style="hair"/>
      <top style="thin"/>
      <bottom>
        <color indexed="63"/>
      </bottom>
    </border>
    <border>
      <left style="hair"/>
      <right style="thin"/>
      <top>
        <color indexed="63"/>
      </top>
      <bottom>
        <color indexed="63"/>
      </bottom>
    </border>
    <border>
      <left style="thin"/>
      <right style="thin"/>
      <top>
        <color indexed="63"/>
      </top>
      <bottom style="hair"/>
    </border>
    <border>
      <left style="hair"/>
      <right style="hair"/>
      <top>
        <color indexed="63"/>
      </top>
      <bottom style="hair"/>
    </border>
    <border>
      <left style="hair"/>
      <right style="thin"/>
      <top>
        <color indexed="63"/>
      </top>
      <bottom style="hair"/>
    </border>
    <border>
      <left style="hair"/>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style="thin"/>
      <top style="thin"/>
      <bottom>
        <color indexed="63"/>
      </bottom>
    </border>
    <border>
      <left style="thin"/>
      <right style="hair"/>
      <top>
        <color indexed="63"/>
      </top>
      <bottom style="thin"/>
    </border>
    <border>
      <left>
        <color indexed="63"/>
      </left>
      <right style="thin"/>
      <top>
        <color indexed="63"/>
      </top>
      <bottom style="hair"/>
    </border>
    <border>
      <left style="thin"/>
      <right>
        <color indexed="63"/>
      </right>
      <top style="thin"/>
      <bottom style="hair"/>
    </border>
    <border>
      <left style="thin"/>
      <right>
        <color indexed="63"/>
      </right>
      <top>
        <color indexed="63"/>
      </top>
      <bottom style="hair"/>
    </border>
    <border>
      <left>
        <color indexed="63"/>
      </left>
      <right style="thin"/>
      <top style="thin"/>
      <bottom style="hair"/>
    </border>
    <border>
      <left style="hair"/>
      <right style="thin"/>
      <top style="thin"/>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hair"/>
      <top style="thin"/>
      <bottom style="thin"/>
    </border>
    <border>
      <left style="thin"/>
      <right style="hair"/>
      <top style="thin"/>
      <bottom style="thin"/>
    </border>
    <border>
      <left style="hair"/>
      <right style="hair"/>
      <top style="thin"/>
      <bottom style="thin"/>
    </border>
    <border>
      <left>
        <color indexed="63"/>
      </left>
      <right style="hair"/>
      <top style="hair"/>
      <bottom>
        <color indexed="63"/>
      </bottom>
    </border>
    <border>
      <left style="thin"/>
      <right style="hair"/>
      <top style="hair"/>
      <bottom>
        <color indexed="63"/>
      </bottom>
    </border>
    <border>
      <left style="hair"/>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86">
    <xf numFmtId="0" fontId="0" fillId="0" borderId="0" xfId="0" applyAlignment="1">
      <alignment vertical="center"/>
    </xf>
    <xf numFmtId="38" fontId="1" fillId="0" borderId="1" xfId="16" applyFont="1" applyBorder="1" applyAlignment="1" quotePrefix="1">
      <alignment horizontal="center" vertical="center"/>
    </xf>
    <xf numFmtId="38" fontId="1" fillId="0" borderId="1" xfId="16" applyFont="1" applyBorder="1" applyAlignment="1">
      <alignment horizontal="distributed" vertical="center"/>
    </xf>
    <xf numFmtId="38" fontId="1" fillId="0" borderId="2" xfId="16" applyFont="1" applyBorder="1" applyAlignment="1">
      <alignment horizontal="distributed" vertical="center" wrapText="1"/>
    </xf>
    <xf numFmtId="38" fontId="1" fillId="0" borderId="0" xfId="16" applyFont="1" applyBorder="1" applyAlignment="1">
      <alignment vertical="center"/>
    </xf>
    <xf numFmtId="38" fontId="4" fillId="0" borderId="3" xfId="16" applyFont="1" applyBorder="1" applyAlignment="1">
      <alignment horizontal="center" vertical="center" wrapText="1"/>
    </xf>
    <xf numFmtId="38" fontId="4" fillId="0" borderId="4" xfId="16" applyFont="1" applyFill="1" applyBorder="1" applyAlignment="1">
      <alignment vertical="center"/>
    </xf>
    <xf numFmtId="38" fontId="4" fillId="0" borderId="4" xfId="16" applyFont="1" applyBorder="1" applyAlignment="1">
      <alignment horizontal="right" vertical="center"/>
    </xf>
    <xf numFmtId="38" fontId="1" fillId="0" borderId="0" xfId="16" applyFont="1" applyAlignment="1">
      <alignment vertical="center"/>
    </xf>
    <xf numFmtId="38" fontId="4" fillId="0" borderId="0" xfId="16" applyFont="1" applyAlignment="1">
      <alignment horizontal="right" vertical="center"/>
    </xf>
    <xf numFmtId="38" fontId="4" fillId="0" borderId="0" xfId="16" applyFont="1" applyAlignment="1">
      <alignment vertical="center"/>
    </xf>
    <xf numFmtId="0" fontId="11" fillId="0" borderId="0" xfId="0" applyFont="1" applyAlignment="1">
      <alignment vertical="center"/>
    </xf>
    <xf numFmtId="38" fontId="3" fillId="0" borderId="0" xfId="16" applyFont="1" applyAlignment="1">
      <alignment vertical="center"/>
    </xf>
    <xf numFmtId="38" fontId="1" fillId="0" borderId="5" xfId="16" applyFont="1" applyBorder="1" applyAlignment="1">
      <alignment horizontal="center" vertical="center"/>
    </xf>
    <xf numFmtId="38" fontId="1" fillId="0" borderId="6" xfId="16" applyFont="1" applyBorder="1" applyAlignment="1">
      <alignment vertical="center"/>
    </xf>
    <xf numFmtId="38" fontId="1" fillId="0" borderId="7" xfId="16" applyFont="1" applyBorder="1" applyAlignment="1">
      <alignment horizontal="centerContinuous" vertical="center"/>
    </xf>
    <xf numFmtId="38" fontId="1" fillId="0" borderId="8" xfId="16" applyFont="1" applyBorder="1" applyAlignment="1">
      <alignment horizontal="center" vertical="center" wrapText="1"/>
    </xf>
    <xf numFmtId="38" fontId="1" fillId="0" borderId="1" xfId="16" applyFont="1" applyBorder="1" applyAlignment="1">
      <alignment horizontal="distributed" vertical="center" wrapText="1"/>
    </xf>
    <xf numFmtId="38" fontId="4" fillId="0" borderId="3" xfId="16" applyFont="1" applyBorder="1" applyAlignment="1">
      <alignment horizontal="distributed" vertical="center"/>
    </xf>
    <xf numFmtId="38" fontId="4" fillId="0" borderId="4" xfId="16" applyFont="1" applyFill="1" applyBorder="1" applyAlignment="1">
      <alignment horizontal="right" vertical="center"/>
    </xf>
    <xf numFmtId="38" fontId="4" fillId="0" borderId="9" xfId="16" applyFont="1" applyFill="1" applyBorder="1" applyAlignment="1">
      <alignment horizontal="right" vertical="center"/>
    </xf>
    <xf numFmtId="0" fontId="4" fillId="0" borderId="0" xfId="0" applyFont="1" applyBorder="1" applyAlignment="1">
      <alignment vertical="center"/>
    </xf>
    <xf numFmtId="38" fontId="13" fillId="0" borderId="0" xfId="16" applyFont="1" applyBorder="1" applyAlignment="1">
      <alignment vertical="center"/>
    </xf>
    <xf numFmtId="38" fontId="14" fillId="0" borderId="3" xfId="16" applyFont="1" applyBorder="1" applyAlignment="1">
      <alignment horizontal="distributed" vertical="center"/>
    </xf>
    <xf numFmtId="38" fontId="14" fillId="0" borderId="4" xfId="16" applyFont="1" applyBorder="1" applyAlignment="1">
      <alignment horizontal="right" vertical="center"/>
    </xf>
    <xf numFmtId="38" fontId="14" fillId="0" borderId="4" xfId="16" applyFont="1" applyFill="1" applyBorder="1" applyAlignment="1">
      <alignment horizontal="right" vertical="center"/>
    </xf>
    <xf numFmtId="38" fontId="14" fillId="0" borderId="9" xfId="16" applyFont="1" applyFill="1" applyBorder="1" applyAlignment="1">
      <alignment horizontal="right" vertical="center"/>
    </xf>
    <xf numFmtId="38" fontId="13" fillId="0" borderId="0" xfId="16" applyFont="1" applyAlignment="1">
      <alignment vertical="center"/>
    </xf>
    <xf numFmtId="38" fontId="4" fillId="0" borderId="3" xfId="16" applyFont="1" applyBorder="1" applyAlignment="1">
      <alignment vertical="center"/>
    </xf>
    <xf numFmtId="38" fontId="5" fillId="0" borderId="4" xfId="16" applyFont="1" applyBorder="1" applyAlignment="1">
      <alignment horizontal="right" vertical="center"/>
    </xf>
    <xf numFmtId="38" fontId="4" fillId="0" borderId="0" xfId="16" applyFont="1" applyFill="1" applyBorder="1" applyAlignment="1">
      <alignment horizontal="right" vertical="center"/>
    </xf>
    <xf numFmtId="38" fontId="4" fillId="0" borderId="3" xfId="16" applyFont="1" applyBorder="1" applyAlignment="1">
      <alignment horizontal="center" vertical="center"/>
    </xf>
    <xf numFmtId="38" fontId="4" fillId="0" borderId="9" xfId="16" applyFont="1" applyBorder="1" applyAlignment="1">
      <alignment horizontal="right" vertical="center"/>
    </xf>
    <xf numFmtId="38" fontId="4" fillId="0" borderId="10" xfId="16" applyFont="1" applyBorder="1" applyAlignment="1">
      <alignment horizontal="center" vertical="center"/>
    </xf>
    <xf numFmtId="38" fontId="4" fillId="0" borderId="11" xfId="16" applyFont="1" applyBorder="1" applyAlignment="1">
      <alignment horizontal="right" vertical="center"/>
    </xf>
    <xf numFmtId="38" fontId="4" fillId="0" borderId="11" xfId="16" applyFont="1" applyFill="1" applyBorder="1" applyAlignment="1">
      <alignment horizontal="right" vertical="center"/>
    </xf>
    <xf numFmtId="38" fontId="4" fillId="0" borderId="12" xfId="16" applyFont="1" applyBorder="1" applyAlignment="1">
      <alignment horizontal="right" vertical="center"/>
    </xf>
    <xf numFmtId="0" fontId="1" fillId="0" borderId="0" xfId="16" applyNumberFormat="1" applyFont="1" applyAlignment="1">
      <alignment vertical="center"/>
    </xf>
    <xf numFmtId="38" fontId="15" fillId="0" borderId="0" xfId="16" applyFont="1" applyAlignment="1">
      <alignment vertical="center"/>
    </xf>
    <xf numFmtId="38" fontId="6" fillId="0" borderId="0" xfId="16" applyFont="1" applyBorder="1" applyAlignment="1">
      <alignment vertical="center"/>
    </xf>
    <xf numFmtId="38" fontId="1" fillId="0" borderId="0" xfId="16" applyFont="1" applyFill="1" applyAlignment="1">
      <alignment vertical="center"/>
    </xf>
    <xf numFmtId="38" fontId="1" fillId="0" borderId="0" xfId="16" applyFont="1" applyFill="1" applyBorder="1" applyAlignment="1">
      <alignment vertical="center"/>
    </xf>
    <xf numFmtId="38" fontId="3" fillId="0" borderId="0" xfId="16" applyFont="1" applyFill="1" applyAlignment="1">
      <alignment vertical="center"/>
    </xf>
    <xf numFmtId="38" fontId="4" fillId="0" borderId="0" xfId="16" applyFont="1" applyFill="1" applyAlignment="1">
      <alignment horizontal="right" vertical="center"/>
    </xf>
    <xf numFmtId="38" fontId="1" fillId="0" borderId="1" xfId="16" applyFont="1" applyFill="1" applyBorder="1" applyAlignment="1">
      <alignment horizontal="distributed" vertical="center"/>
    </xf>
    <xf numFmtId="38" fontId="13" fillId="0" borderId="0" xfId="16" applyFont="1" applyFill="1" applyBorder="1" applyAlignment="1">
      <alignment vertical="center"/>
    </xf>
    <xf numFmtId="38" fontId="13" fillId="0" borderId="0" xfId="16" applyFont="1" applyFill="1" applyAlignment="1">
      <alignment vertical="center"/>
    </xf>
    <xf numFmtId="38" fontId="4" fillId="0" borderId="3" xfId="16" applyFont="1" applyFill="1" applyBorder="1" applyAlignment="1">
      <alignment vertical="center"/>
    </xf>
    <xf numFmtId="38" fontId="4" fillId="0" borderId="0" xfId="16" applyFont="1" applyFill="1" applyAlignment="1">
      <alignment vertical="center"/>
    </xf>
    <xf numFmtId="38" fontId="6" fillId="0" borderId="0" xfId="16" applyFont="1" applyFill="1" applyBorder="1" applyAlignment="1">
      <alignment vertical="center"/>
    </xf>
    <xf numFmtId="38" fontId="3" fillId="0" borderId="0" xfId="16" applyFont="1" applyFill="1" applyBorder="1" applyAlignment="1">
      <alignment vertical="center"/>
    </xf>
    <xf numFmtId="38" fontId="1" fillId="0" borderId="0" xfId="16" applyFont="1" applyFill="1" applyBorder="1" applyAlignment="1">
      <alignment horizontal="center" vertical="center"/>
    </xf>
    <xf numFmtId="38" fontId="1" fillId="0" borderId="0" xfId="16" applyFont="1" applyFill="1" applyBorder="1" applyAlignment="1">
      <alignment horizontal="centerContinuous" vertical="center"/>
    </xf>
    <xf numFmtId="38" fontId="1" fillId="0" borderId="0" xfId="16" applyFont="1" applyFill="1" applyBorder="1" applyAlignment="1">
      <alignment horizontal="distributed" vertical="center"/>
    </xf>
    <xf numFmtId="38" fontId="4" fillId="0" borderId="0" xfId="16" applyFont="1" applyFill="1" applyBorder="1" applyAlignment="1">
      <alignment horizontal="distributed" vertical="center"/>
    </xf>
    <xf numFmtId="0" fontId="17" fillId="0" borderId="13" xfId="0" applyFont="1" applyFill="1" applyBorder="1" applyAlignment="1">
      <alignment horizontal="center" vertical="top" wrapText="1"/>
    </xf>
    <xf numFmtId="0" fontId="17" fillId="0" borderId="14" xfId="0" applyFont="1" applyFill="1" applyBorder="1" applyAlignment="1">
      <alignment horizontal="center" vertical="top" wrapText="1"/>
    </xf>
    <xf numFmtId="41" fontId="18" fillId="0" borderId="15" xfId="0" applyNumberFormat="1" applyFont="1" applyFill="1" applyBorder="1" applyAlignment="1">
      <alignment horizontal="center" vertical="center" wrapText="1"/>
    </xf>
    <xf numFmtId="41" fontId="18" fillId="0" borderId="16" xfId="0" applyNumberFormat="1" applyFont="1" applyFill="1" applyBorder="1" applyAlignment="1">
      <alignment horizontal="center" vertical="center" wrapText="1"/>
    </xf>
    <xf numFmtId="0" fontId="11" fillId="0" borderId="0" xfId="0" applyFont="1" applyFill="1" applyAlignment="1">
      <alignment vertical="center"/>
    </xf>
    <xf numFmtId="0" fontId="17" fillId="0" borderId="0" xfId="0" applyFont="1" applyFill="1" applyAlignment="1">
      <alignment horizontal="left"/>
    </xf>
    <xf numFmtId="0" fontId="17" fillId="0" borderId="17" xfId="0" applyFont="1" applyFill="1" applyBorder="1" applyAlignment="1">
      <alignment horizontal="left" vertical="top" wrapText="1"/>
    </xf>
    <xf numFmtId="0" fontId="17" fillId="0" borderId="13" xfId="0" applyFont="1" applyFill="1" applyBorder="1" applyAlignment="1">
      <alignment vertical="top" wrapText="1"/>
    </xf>
    <xf numFmtId="0" fontId="18" fillId="0" borderId="18" xfId="0" applyFont="1" applyFill="1" applyBorder="1" applyAlignment="1">
      <alignment horizontal="left" vertical="top" wrapText="1"/>
    </xf>
    <xf numFmtId="41" fontId="18" fillId="0" borderId="15" xfId="0" applyNumberFormat="1" applyFont="1" applyFill="1" applyBorder="1" applyAlignment="1">
      <alignment horizontal="right" vertical="center" wrapText="1"/>
    </xf>
    <xf numFmtId="0" fontId="17" fillId="0" borderId="19" xfId="0" applyFont="1" applyFill="1" applyBorder="1" applyAlignment="1">
      <alignment horizontal="left" vertical="top" wrapText="1"/>
    </xf>
    <xf numFmtId="41" fontId="17" fillId="0" borderId="4" xfId="0" applyNumberFormat="1" applyFont="1" applyFill="1" applyBorder="1" applyAlignment="1">
      <alignment horizontal="right" vertical="center" wrapText="1"/>
    </xf>
    <xf numFmtId="41" fontId="17" fillId="0" borderId="4" xfId="0" applyNumberFormat="1" applyFont="1" applyFill="1" applyBorder="1" applyAlignment="1">
      <alignment horizontal="center" vertical="center" wrapText="1"/>
    </xf>
    <xf numFmtId="41" fontId="17" fillId="0" borderId="9" xfId="0" applyNumberFormat="1" applyFont="1" applyFill="1" applyBorder="1" applyAlignment="1">
      <alignment horizontal="center" vertical="center" wrapText="1"/>
    </xf>
    <xf numFmtId="0" fontId="18" fillId="0" borderId="19" xfId="0" applyFont="1" applyFill="1" applyBorder="1" applyAlignment="1">
      <alignment horizontal="left" vertical="top" wrapText="1"/>
    </xf>
    <xf numFmtId="41" fontId="18" fillId="0" borderId="4" xfId="0" applyNumberFormat="1" applyFont="1" applyFill="1" applyBorder="1" applyAlignment="1">
      <alignment horizontal="right" vertical="center" wrapText="1"/>
    </xf>
    <xf numFmtId="41" fontId="18" fillId="0" borderId="9" xfId="0" applyNumberFormat="1" applyFont="1" applyFill="1" applyBorder="1" applyAlignment="1">
      <alignment vertical="center"/>
    </xf>
    <xf numFmtId="0" fontId="18" fillId="0" borderId="20" xfId="0" applyFont="1" applyFill="1" applyBorder="1" applyAlignment="1">
      <alignment horizontal="left" vertical="top" wrapText="1"/>
    </xf>
    <xf numFmtId="41" fontId="18" fillId="0" borderId="21" xfId="0" applyNumberFormat="1" applyFont="1" applyFill="1" applyBorder="1" applyAlignment="1">
      <alignment horizontal="right" vertical="center" wrapText="1"/>
    </xf>
    <xf numFmtId="41" fontId="18" fillId="0" borderId="22" xfId="0" applyNumberFormat="1" applyFont="1" applyFill="1" applyBorder="1" applyAlignment="1">
      <alignment vertical="center"/>
    </xf>
    <xf numFmtId="0" fontId="16" fillId="0" borderId="0" xfId="0" applyFont="1" applyFill="1" applyAlignment="1">
      <alignment/>
    </xf>
    <xf numFmtId="177" fontId="1" fillId="0" borderId="23" xfId="16" applyNumberFormat="1" applyFont="1" applyFill="1" applyBorder="1" applyAlignment="1">
      <alignment vertical="center"/>
    </xf>
    <xf numFmtId="177" fontId="1" fillId="0" borderId="24" xfId="16" applyNumberFormat="1" applyFont="1" applyFill="1" applyBorder="1" applyAlignment="1">
      <alignment vertical="center"/>
    </xf>
    <xf numFmtId="177" fontId="1" fillId="0" borderId="25" xfId="16" applyNumberFormat="1" applyFont="1" applyFill="1" applyBorder="1" applyAlignment="1">
      <alignment vertical="center"/>
    </xf>
    <xf numFmtId="177" fontId="1" fillId="0" borderId="0" xfId="16" applyNumberFormat="1" applyFont="1" applyFill="1" applyBorder="1" applyAlignment="1">
      <alignment vertical="center"/>
    </xf>
    <xf numFmtId="38" fontId="1" fillId="0" borderId="0" xfId="16" applyFont="1" applyFill="1" applyAlignment="1">
      <alignment/>
    </xf>
    <xf numFmtId="38" fontId="1" fillId="0" borderId="0" xfId="16" applyFont="1" applyFill="1" applyBorder="1" applyAlignment="1">
      <alignment/>
    </xf>
    <xf numFmtId="38" fontId="1" fillId="0" borderId="0" xfId="16" applyFont="1" applyFill="1" applyAlignment="1">
      <alignment horizontal="left"/>
    </xf>
    <xf numFmtId="38" fontId="1" fillId="0" borderId="0" xfId="16" applyFont="1" applyFill="1" applyAlignment="1">
      <alignment horizontal="centerContinuous"/>
    </xf>
    <xf numFmtId="38" fontId="1" fillId="0" borderId="26" xfId="16" applyFont="1" applyFill="1" applyBorder="1" applyAlignment="1">
      <alignment/>
    </xf>
    <xf numFmtId="38" fontId="1" fillId="0" borderId="26" xfId="16" applyFont="1" applyFill="1" applyBorder="1" applyAlignment="1">
      <alignment horizontal="right"/>
    </xf>
    <xf numFmtId="38" fontId="1" fillId="0" borderId="27" xfId="16" applyFont="1" applyFill="1" applyBorder="1" applyAlignment="1">
      <alignment horizontal="center" vertical="center"/>
    </xf>
    <xf numFmtId="38" fontId="1" fillId="0" borderId="28" xfId="16" applyFont="1" applyFill="1" applyBorder="1" applyAlignment="1">
      <alignment horizontal="center" vertical="center"/>
    </xf>
    <xf numFmtId="58" fontId="1" fillId="0" borderId="29" xfId="16" applyNumberFormat="1" applyFont="1" applyFill="1" applyBorder="1" applyAlignment="1" quotePrefix="1">
      <alignment horizontal="centerContinuous" vertical="center"/>
    </xf>
    <xf numFmtId="38" fontId="1" fillId="0" borderId="29" xfId="16" applyFont="1" applyFill="1" applyBorder="1" applyAlignment="1">
      <alignment horizontal="centerContinuous" vertical="center"/>
    </xf>
    <xf numFmtId="38" fontId="1" fillId="0" borderId="30" xfId="16" applyFont="1" applyFill="1" applyBorder="1" applyAlignment="1">
      <alignment horizontal="centerContinuous" vertical="center"/>
    </xf>
    <xf numFmtId="38" fontId="7" fillId="0" borderId="26" xfId="16" applyFont="1" applyFill="1" applyBorder="1" applyAlignment="1">
      <alignment vertical="center"/>
    </xf>
    <xf numFmtId="38" fontId="4" fillId="0" borderId="8" xfId="16" applyFont="1" applyFill="1" applyBorder="1" applyAlignment="1">
      <alignment horizontal="center" vertical="center" wrapText="1"/>
    </xf>
    <xf numFmtId="38" fontId="1" fillId="0" borderId="31" xfId="16" applyFont="1" applyFill="1" applyBorder="1" applyAlignment="1">
      <alignment horizontal="center" vertical="center"/>
    </xf>
    <xf numFmtId="38" fontId="1" fillId="0" borderId="32" xfId="16" applyFont="1" applyFill="1" applyBorder="1" applyAlignment="1">
      <alignment horizontal="center" vertical="center"/>
    </xf>
    <xf numFmtId="38" fontId="13" fillId="0" borderId="0" xfId="16" applyFont="1" applyFill="1" applyBorder="1" applyAlignment="1">
      <alignment horizontal="distributed" vertical="center"/>
    </xf>
    <xf numFmtId="38" fontId="13" fillId="0" borderId="3" xfId="16" applyFont="1" applyFill="1" applyBorder="1" applyAlignment="1">
      <alignment horizontal="distributed" vertical="center"/>
    </xf>
    <xf numFmtId="177" fontId="13" fillId="0" borderId="23" xfId="16" applyNumberFormat="1" applyFont="1" applyFill="1" applyBorder="1" applyAlignment="1">
      <alignment vertical="center"/>
    </xf>
    <xf numFmtId="177" fontId="13" fillId="0" borderId="24" xfId="16" applyNumberFormat="1" applyFont="1" applyFill="1" applyBorder="1" applyAlignment="1">
      <alignment vertical="center"/>
    </xf>
    <xf numFmtId="38" fontId="1" fillId="0" borderId="3" xfId="16" applyFont="1" applyFill="1" applyBorder="1" applyAlignment="1">
      <alignment/>
    </xf>
    <xf numFmtId="177" fontId="1" fillId="0" borderId="23" xfId="16" applyNumberFormat="1" applyFont="1" applyFill="1" applyBorder="1" applyAlignment="1">
      <alignment/>
    </xf>
    <xf numFmtId="177" fontId="1" fillId="0" borderId="24" xfId="16" applyNumberFormat="1" applyFont="1" applyFill="1" applyBorder="1" applyAlignment="1">
      <alignment/>
    </xf>
    <xf numFmtId="38" fontId="1" fillId="0" borderId="0" xfId="16" applyFont="1" applyFill="1" applyBorder="1" applyAlignment="1">
      <alignment horizontal="distributed"/>
    </xf>
    <xf numFmtId="38" fontId="1" fillId="0" borderId="3" xfId="16" applyFont="1" applyFill="1" applyBorder="1" applyAlignment="1">
      <alignment horizontal="distributed"/>
    </xf>
    <xf numFmtId="38" fontId="1" fillId="0" borderId="33" xfId="16" applyFont="1" applyFill="1" applyBorder="1" applyAlignment="1">
      <alignment horizontal="distributed"/>
    </xf>
    <xf numFmtId="38" fontId="1" fillId="0" borderId="34" xfId="16" applyFont="1" applyFill="1" applyBorder="1" applyAlignment="1">
      <alignment horizontal="distributed"/>
    </xf>
    <xf numFmtId="177" fontId="1" fillId="0" borderId="35" xfId="16" applyNumberFormat="1" applyFont="1" applyFill="1" applyBorder="1" applyAlignment="1">
      <alignment/>
    </xf>
    <xf numFmtId="177" fontId="1" fillId="0" borderId="36" xfId="16" applyNumberFormat="1" applyFont="1" applyFill="1" applyBorder="1" applyAlignment="1">
      <alignment/>
    </xf>
    <xf numFmtId="38" fontId="1" fillId="0" borderId="3" xfId="16" applyFont="1" applyFill="1" applyBorder="1" applyAlignment="1">
      <alignment horizontal="distributed" vertical="center"/>
    </xf>
    <xf numFmtId="177" fontId="1" fillId="0" borderId="23" xfId="16" applyNumberFormat="1" applyFont="1" applyFill="1" applyBorder="1" applyAlignment="1">
      <alignment horizontal="center" vertical="center"/>
    </xf>
    <xf numFmtId="177" fontId="1" fillId="0" borderId="24" xfId="16" applyNumberFormat="1" applyFont="1" applyFill="1" applyBorder="1" applyAlignment="1">
      <alignment horizontal="center" vertical="center"/>
    </xf>
    <xf numFmtId="38" fontId="1" fillId="0" borderId="8" xfId="16" applyFont="1" applyFill="1" applyBorder="1" applyAlignment="1">
      <alignment/>
    </xf>
    <xf numFmtId="177" fontId="1" fillId="0" borderId="37" xfId="16" applyNumberFormat="1" applyFont="1" applyFill="1" applyBorder="1" applyAlignment="1">
      <alignment/>
    </xf>
    <xf numFmtId="177" fontId="1" fillId="0" borderId="38" xfId="16" applyNumberFormat="1" applyFont="1" applyFill="1" applyBorder="1" applyAlignment="1">
      <alignment/>
    </xf>
    <xf numFmtId="41" fontId="1" fillId="0" borderId="23" xfId="16" applyNumberFormat="1" applyFont="1" applyFill="1" applyBorder="1" applyAlignment="1">
      <alignment vertical="center"/>
    </xf>
    <xf numFmtId="38" fontId="3" fillId="0" borderId="0" xfId="16" applyFont="1" applyFill="1" applyAlignment="1">
      <alignment horizontal="left" vertical="center"/>
    </xf>
    <xf numFmtId="38" fontId="1" fillId="0" borderId="0" xfId="16" applyFont="1" applyFill="1" applyAlignment="1">
      <alignment horizontal="centerContinuous" vertical="center"/>
    </xf>
    <xf numFmtId="38" fontId="1" fillId="0" borderId="26" xfId="16" applyFont="1" applyFill="1" applyBorder="1" applyAlignment="1">
      <alignment vertical="center"/>
    </xf>
    <xf numFmtId="38" fontId="1" fillId="0" borderId="26" xfId="16" applyFont="1" applyFill="1" applyBorder="1" applyAlignment="1">
      <alignment horizontal="right" vertical="center"/>
    </xf>
    <xf numFmtId="38" fontId="1" fillId="0" borderId="3" xfId="16" applyFont="1" applyFill="1" applyBorder="1" applyAlignment="1">
      <alignment vertical="center"/>
    </xf>
    <xf numFmtId="38" fontId="1" fillId="0" borderId="0" xfId="16" applyFont="1" applyFill="1" applyAlignment="1">
      <alignment horizontal="center" vertical="center"/>
    </xf>
    <xf numFmtId="38" fontId="1" fillId="0" borderId="39" xfId="16" applyFont="1" applyFill="1" applyBorder="1" applyAlignment="1">
      <alignment horizontal="centerContinuous" vertical="center"/>
    </xf>
    <xf numFmtId="38" fontId="1" fillId="0" borderId="40" xfId="16" applyFont="1" applyFill="1" applyBorder="1" applyAlignment="1">
      <alignment horizontal="centerContinuous" vertical="center"/>
    </xf>
    <xf numFmtId="38" fontId="1" fillId="0" borderId="41" xfId="16" applyFont="1" applyFill="1" applyBorder="1" applyAlignment="1">
      <alignment horizontal="centerContinuous" vertical="center"/>
    </xf>
    <xf numFmtId="38" fontId="1" fillId="0" borderId="3" xfId="16" applyFont="1" applyFill="1" applyBorder="1" applyAlignment="1">
      <alignment horizontal="center" vertical="center"/>
    </xf>
    <xf numFmtId="38" fontId="1" fillId="0" borderId="26" xfId="16" applyFont="1" applyFill="1" applyBorder="1" applyAlignment="1">
      <alignment horizontal="center" vertical="center"/>
    </xf>
    <xf numFmtId="38" fontId="1" fillId="0" borderId="37" xfId="16" applyFont="1" applyFill="1" applyBorder="1" applyAlignment="1">
      <alignment horizontal="center" vertical="center"/>
    </xf>
    <xf numFmtId="38" fontId="1" fillId="0" borderId="42" xfId="16" applyFont="1" applyFill="1" applyBorder="1" applyAlignment="1">
      <alignment horizontal="center" vertical="center"/>
    </xf>
    <xf numFmtId="38" fontId="1" fillId="0" borderId="8" xfId="16" applyFont="1" applyFill="1" applyBorder="1" applyAlignment="1">
      <alignment horizontal="center" vertical="center"/>
    </xf>
    <xf numFmtId="38" fontId="1" fillId="0" borderId="23" xfId="16" applyFont="1" applyFill="1" applyBorder="1" applyAlignment="1">
      <alignment horizontal="center" vertical="center"/>
    </xf>
    <xf numFmtId="38" fontId="1" fillId="0" borderId="43" xfId="16" applyFont="1" applyFill="1" applyBorder="1" applyAlignment="1">
      <alignment horizontal="center" vertical="center"/>
    </xf>
    <xf numFmtId="38" fontId="1" fillId="0" borderId="44" xfId="16" applyFont="1" applyFill="1" applyBorder="1" applyAlignment="1">
      <alignment horizontal="center" vertical="center"/>
    </xf>
    <xf numFmtId="38" fontId="1" fillId="0" borderId="45" xfId="16" applyFont="1" applyFill="1" applyBorder="1" applyAlignment="1">
      <alignment horizontal="center" vertical="center"/>
    </xf>
    <xf numFmtId="41" fontId="1" fillId="0" borderId="0" xfId="16" applyNumberFormat="1" applyFont="1" applyFill="1" applyAlignment="1">
      <alignment vertical="center"/>
    </xf>
    <xf numFmtId="41" fontId="1" fillId="0" borderId="46" xfId="16" applyNumberFormat="1" applyFont="1" applyFill="1" applyBorder="1" applyAlignment="1">
      <alignment vertical="center"/>
    </xf>
    <xf numFmtId="38" fontId="13" fillId="0" borderId="3" xfId="16" applyFont="1" applyFill="1" applyBorder="1" applyAlignment="1">
      <alignment vertical="center"/>
    </xf>
    <xf numFmtId="41" fontId="13" fillId="0" borderId="0" xfId="16" applyNumberFormat="1" applyFont="1" applyFill="1" applyAlignment="1">
      <alignment vertical="center"/>
    </xf>
    <xf numFmtId="41" fontId="13" fillId="0" borderId="23" xfId="16" applyNumberFormat="1" applyFont="1" applyFill="1" applyBorder="1" applyAlignment="1">
      <alignment vertical="center"/>
    </xf>
    <xf numFmtId="41" fontId="13" fillId="0" borderId="46" xfId="16" applyNumberFormat="1" applyFont="1" applyFill="1" applyBorder="1" applyAlignment="1">
      <alignment vertical="center"/>
    </xf>
    <xf numFmtId="38" fontId="6" fillId="0" borderId="47" xfId="16" applyFont="1" applyFill="1" applyBorder="1" applyAlignment="1">
      <alignment horizontal="distributed" vertical="center"/>
    </xf>
    <xf numFmtId="41" fontId="6" fillId="0" borderId="40" xfId="16" applyNumberFormat="1" applyFont="1" applyFill="1" applyBorder="1" applyAlignment="1">
      <alignment vertical="center"/>
    </xf>
    <xf numFmtId="41" fontId="6" fillId="0" borderId="48" xfId="16" applyNumberFormat="1" applyFont="1" applyFill="1" applyBorder="1" applyAlignment="1">
      <alignment vertical="center"/>
    </xf>
    <xf numFmtId="41" fontId="6" fillId="0" borderId="49" xfId="16" applyNumberFormat="1" applyFont="1" applyFill="1" applyBorder="1" applyAlignment="1">
      <alignment vertical="center"/>
    </xf>
    <xf numFmtId="41" fontId="1" fillId="0" borderId="24" xfId="16" applyNumberFormat="1" applyFont="1" applyFill="1" applyBorder="1" applyAlignment="1">
      <alignment vertical="center"/>
    </xf>
    <xf numFmtId="41" fontId="1" fillId="0" borderId="0" xfId="16" applyNumberFormat="1" applyFont="1" applyFill="1" applyBorder="1" applyAlignment="1">
      <alignment vertical="center"/>
    </xf>
    <xf numFmtId="41" fontId="1" fillId="0" borderId="25" xfId="16" applyNumberFormat="1" applyFont="1" applyFill="1" applyBorder="1" applyAlignment="1">
      <alignment vertical="center"/>
    </xf>
    <xf numFmtId="38" fontId="1" fillId="0" borderId="4" xfId="16" applyFont="1" applyFill="1" applyBorder="1" applyAlignment="1">
      <alignment horizontal="distributed" vertical="center"/>
    </xf>
    <xf numFmtId="41" fontId="1" fillId="0" borderId="0" xfId="16" applyNumberFormat="1" applyFont="1" applyFill="1" applyBorder="1" applyAlignment="1">
      <alignment horizontal="right" vertical="center"/>
    </xf>
    <xf numFmtId="38" fontId="1" fillId="0" borderId="8" xfId="16" applyFont="1" applyFill="1" applyBorder="1" applyAlignment="1">
      <alignment horizontal="distributed" vertical="center"/>
    </xf>
    <xf numFmtId="38" fontId="1" fillId="0" borderId="37" xfId="16" applyFont="1" applyFill="1" applyBorder="1" applyAlignment="1">
      <alignment vertical="center"/>
    </xf>
    <xf numFmtId="38" fontId="1" fillId="0" borderId="38" xfId="16" applyFont="1" applyFill="1" applyBorder="1" applyAlignment="1">
      <alignment vertical="center"/>
    </xf>
    <xf numFmtId="38" fontId="1" fillId="0" borderId="42" xfId="16" applyFont="1" applyFill="1" applyBorder="1" applyAlignment="1">
      <alignment vertical="center"/>
    </xf>
    <xf numFmtId="38" fontId="1" fillId="0" borderId="50" xfId="16" applyFont="1" applyFill="1" applyBorder="1" applyAlignment="1">
      <alignment vertical="center"/>
    </xf>
    <xf numFmtId="179" fontId="1" fillId="0" borderId="23" xfId="16" applyNumberFormat="1" applyFont="1" applyFill="1" applyBorder="1" applyAlignment="1">
      <alignment vertical="center"/>
    </xf>
    <xf numFmtId="38" fontId="4" fillId="0" borderId="25" xfId="16" applyFont="1" applyFill="1" applyBorder="1" applyAlignment="1">
      <alignment horizontal="center" vertical="center"/>
    </xf>
    <xf numFmtId="38" fontId="4" fillId="0" borderId="42" xfId="16" applyFont="1" applyFill="1" applyBorder="1" applyAlignment="1">
      <alignment horizontal="center" vertical="center"/>
    </xf>
    <xf numFmtId="38" fontId="1" fillId="0" borderId="51" xfId="16" applyFont="1" applyFill="1" applyBorder="1" applyAlignment="1">
      <alignment vertical="center"/>
    </xf>
    <xf numFmtId="179" fontId="13" fillId="0" borderId="23" xfId="16" applyNumberFormat="1" applyFont="1" applyFill="1" applyBorder="1" applyAlignment="1">
      <alignment vertical="center"/>
    </xf>
    <xf numFmtId="38" fontId="1" fillId="0" borderId="25" xfId="16" applyFont="1" applyFill="1" applyBorder="1" applyAlignment="1">
      <alignment vertical="center"/>
    </xf>
    <xf numFmtId="38" fontId="8" fillId="0" borderId="3" xfId="16" applyFont="1" applyFill="1" applyBorder="1" applyAlignment="1">
      <alignment vertical="center"/>
    </xf>
    <xf numFmtId="38" fontId="13" fillId="0" borderId="3" xfId="16" applyNumberFormat="1" applyFont="1" applyFill="1" applyBorder="1" applyAlignment="1">
      <alignment horizontal="distributed" vertical="center"/>
    </xf>
    <xf numFmtId="38" fontId="13" fillId="0" borderId="52" xfId="16" applyFont="1" applyFill="1" applyBorder="1" applyAlignment="1">
      <alignment vertical="center"/>
    </xf>
    <xf numFmtId="38" fontId="13" fillId="0" borderId="25" xfId="16" applyFont="1" applyFill="1" applyBorder="1" applyAlignment="1">
      <alignment vertical="center"/>
    </xf>
    <xf numFmtId="38" fontId="19" fillId="0" borderId="3" xfId="16" applyFont="1" applyFill="1" applyBorder="1" applyAlignment="1">
      <alignment vertical="center"/>
    </xf>
    <xf numFmtId="179" fontId="1" fillId="0" borderId="25" xfId="16" applyNumberFormat="1" applyFont="1" applyFill="1" applyBorder="1" applyAlignment="1">
      <alignment vertical="center"/>
    </xf>
    <xf numFmtId="38" fontId="1" fillId="0" borderId="25" xfId="16" applyNumberFormat="1" applyFont="1" applyFill="1" applyBorder="1" applyAlignment="1">
      <alignment vertical="center"/>
    </xf>
    <xf numFmtId="38" fontId="1" fillId="0" borderId="25" xfId="16" applyFont="1" applyFill="1" applyBorder="1" applyAlignment="1">
      <alignment horizontal="right" vertical="center"/>
    </xf>
    <xf numFmtId="38" fontId="1" fillId="0" borderId="9" xfId="16" applyFont="1" applyFill="1" applyBorder="1" applyAlignment="1">
      <alignment vertical="center"/>
    </xf>
    <xf numFmtId="38" fontId="1" fillId="0" borderId="2" xfId="16" applyFont="1" applyFill="1" applyBorder="1" applyAlignment="1">
      <alignment vertical="center"/>
    </xf>
    <xf numFmtId="179" fontId="1" fillId="0" borderId="37" xfId="16" applyNumberFormat="1" applyFont="1" applyFill="1" applyBorder="1" applyAlignment="1">
      <alignment vertical="center"/>
    </xf>
    <xf numFmtId="38" fontId="1" fillId="0" borderId="42" xfId="16" applyFont="1" applyFill="1" applyBorder="1" applyAlignment="1">
      <alignment horizontal="right" vertical="center"/>
    </xf>
    <xf numFmtId="38" fontId="8" fillId="0" borderId="8" xfId="16" applyFont="1" applyFill="1" applyBorder="1" applyAlignment="1">
      <alignment vertical="center"/>
    </xf>
    <xf numFmtId="41" fontId="1" fillId="0" borderId="25" xfId="16" applyNumberFormat="1" applyFont="1" applyFill="1" applyBorder="1" applyAlignment="1">
      <alignment horizontal="right" vertical="center"/>
    </xf>
    <xf numFmtId="38" fontId="13" fillId="0" borderId="4" xfId="16" applyFont="1" applyFill="1" applyBorder="1" applyAlignment="1">
      <alignment horizontal="distributed" vertical="center"/>
    </xf>
    <xf numFmtId="41" fontId="13" fillId="0" borderId="25" xfId="16" applyNumberFormat="1" applyFont="1" applyFill="1" applyBorder="1" applyAlignment="1">
      <alignment vertical="center"/>
    </xf>
    <xf numFmtId="41" fontId="13" fillId="0" borderId="25" xfId="16" applyNumberFormat="1" applyFont="1" applyFill="1" applyBorder="1" applyAlignment="1">
      <alignment horizontal="right" vertical="center"/>
    </xf>
    <xf numFmtId="38" fontId="13" fillId="0" borderId="8" xfId="16" applyFont="1" applyFill="1" applyBorder="1" applyAlignment="1">
      <alignment horizontal="distributed" vertical="center"/>
    </xf>
    <xf numFmtId="41" fontId="13" fillId="0" borderId="42" xfId="16" applyNumberFormat="1" applyFont="1" applyFill="1" applyBorder="1" applyAlignment="1">
      <alignment vertical="center"/>
    </xf>
    <xf numFmtId="41" fontId="13" fillId="0" borderId="42" xfId="16" applyNumberFormat="1" applyFont="1" applyFill="1" applyBorder="1" applyAlignment="1">
      <alignment horizontal="right" vertical="center"/>
    </xf>
    <xf numFmtId="38" fontId="1" fillId="0" borderId="25" xfId="16" applyFont="1" applyFill="1" applyBorder="1" applyAlignment="1">
      <alignment horizontal="center" vertical="center"/>
    </xf>
    <xf numFmtId="38" fontId="1" fillId="0" borderId="8" xfId="16" applyFont="1" applyFill="1" applyBorder="1" applyAlignment="1">
      <alignment vertical="center"/>
    </xf>
    <xf numFmtId="41" fontId="1" fillId="0" borderId="3" xfId="16" applyNumberFormat="1" applyFont="1" applyFill="1" applyBorder="1" applyAlignment="1">
      <alignment horizontal="right" vertical="center"/>
    </xf>
    <xf numFmtId="41" fontId="13" fillId="0" borderId="3" xfId="16" applyNumberFormat="1" applyFont="1" applyFill="1" applyBorder="1" applyAlignment="1">
      <alignment horizontal="right" vertical="center"/>
    </xf>
    <xf numFmtId="41" fontId="13" fillId="0" borderId="8" xfId="16" applyNumberFormat="1" applyFont="1" applyFill="1" applyBorder="1" applyAlignment="1">
      <alignment horizontal="right" vertical="center"/>
    </xf>
    <xf numFmtId="38" fontId="1" fillId="0" borderId="4" xfId="16" applyFont="1" applyFill="1" applyBorder="1" applyAlignment="1">
      <alignment horizontal="left" vertical="center"/>
    </xf>
    <xf numFmtId="41" fontId="1" fillId="0" borderId="51" xfId="16" applyNumberFormat="1" applyFont="1" applyFill="1" applyBorder="1" applyAlignment="1">
      <alignment vertical="center"/>
    </xf>
    <xf numFmtId="41" fontId="1" fillId="0" borderId="44" xfId="16" applyNumberFormat="1" applyFont="1" applyFill="1" applyBorder="1" applyAlignment="1">
      <alignment vertical="center"/>
    </xf>
    <xf numFmtId="41" fontId="1" fillId="0" borderId="53" xfId="16" applyNumberFormat="1" applyFont="1" applyFill="1" applyBorder="1" applyAlignment="1">
      <alignment vertical="center"/>
    </xf>
    <xf numFmtId="38" fontId="13" fillId="0" borderId="4" xfId="16" applyFont="1" applyFill="1" applyBorder="1" applyAlignment="1">
      <alignment horizontal="left" vertical="center"/>
    </xf>
    <xf numFmtId="41" fontId="13" fillId="0" borderId="52" xfId="16" applyNumberFormat="1" applyFont="1" applyFill="1" applyBorder="1" applyAlignment="1">
      <alignment vertical="center"/>
    </xf>
    <xf numFmtId="41" fontId="1" fillId="0" borderId="52" xfId="16" applyNumberFormat="1" applyFont="1" applyFill="1" applyBorder="1" applyAlignment="1">
      <alignment vertical="center"/>
    </xf>
    <xf numFmtId="38" fontId="1" fillId="0" borderId="4" xfId="16" applyFont="1" applyFill="1" applyBorder="1" applyAlignment="1">
      <alignment horizontal="left" vertical="center" wrapText="1"/>
    </xf>
    <xf numFmtId="38" fontId="1" fillId="0" borderId="4" xfId="16" applyFont="1" applyFill="1" applyBorder="1" applyAlignment="1">
      <alignment vertical="center"/>
    </xf>
    <xf numFmtId="38" fontId="13" fillId="0" borderId="4" xfId="16" applyFont="1" applyFill="1" applyBorder="1" applyAlignment="1">
      <alignment vertical="center"/>
    </xf>
    <xf numFmtId="38" fontId="1" fillId="0" borderId="1" xfId="16" applyFont="1" applyFill="1" applyBorder="1" applyAlignment="1">
      <alignment vertical="center"/>
    </xf>
    <xf numFmtId="41" fontId="1" fillId="0" borderId="54" xfId="16" applyNumberFormat="1" applyFont="1" applyFill="1" applyBorder="1" applyAlignment="1">
      <alignment vertical="center"/>
    </xf>
    <xf numFmtId="41" fontId="1" fillId="0" borderId="37" xfId="16" applyNumberFormat="1" applyFont="1" applyFill="1" applyBorder="1" applyAlignment="1">
      <alignment vertical="center"/>
    </xf>
    <xf numFmtId="41" fontId="1" fillId="0" borderId="50" xfId="16" applyNumberFormat="1" applyFont="1" applyFill="1" applyBorder="1" applyAlignment="1">
      <alignment vertical="center"/>
    </xf>
    <xf numFmtId="41" fontId="1" fillId="0" borderId="3" xfId="16" applyNumberFormat="1" applyFont="1" applyFill="1" applyBorder="1" applyAlignment="1">
      <alignment vertical="center"/>
    </xf>
    <xf numFmtId="38" fontId="1" fillId="0" borderId="16" xfId="16" applyFont="1" applyFill="1" applyBorder="1" applyAlignment="1">
      <alignment horizontal="left" vertical="center"/>
    </xf>
    <xf numFmtId="38" fontId="1" fillId="0" borderId="28" xfId="16" applyFont="1" applyFill="1" applyBorder="1" applyAlignment="1">
      <alignment horizontal="left" vertical="center"/>
    </xf>
    <xf numFmtId="38" fontId="1" fillId="0" borderId="2" xfId="16" applyFont="1" applyFill="1" applyBorder="1" applyAlignment="1">
      <alignment horizontal="center" vertical="center"/>
    </xf>
    <xf numFmtId="38" fontId="1" fillId="0" borderId="26" xfId="16" applyFont="1" applyFill="1" applyBorder="1" applyAlignment="1">
      <alignment horizontal="distributed" vertical="center"/>
    </xf>
    <xf numFmtId="38" fontId="13" fillId="0" borderId="9" xfId="16" applyFont="1" applyFill="1" applyBorder="1" applyAlignment="1">
      <alignment vertical="center"/>
    </xf>
    <xf numFmtId="41" fontId="13" fillId="0" borderId="3" xfId="16" applyNumberFormat="1" applyFont="1" applyFill="1" applyBorder="1" applyAlignment="1">
      <alignment vertical="center"/>
    </xf>
    <xf numFmtId="38" fontId="6" fillId="0" borderId="9" xfId="16" applyFont="1" applyFill="1" applyBorder="1" applyAlignment="1">
      <alignment vertical="center"/>
    </xf>
    <xf numFmtId="38" fontId="6" fillId="0" borderId="3" xfId="16" applyFont="1" applyFill="1" applyBorder="1" applyAlignment="1">
      <alignment vertical="center"/>
    </xf>
    <xf numFmtId="41" fontId="6" fillId="0" borderId="25" xfId="16" applyNumberFormat="1" applyFont="1" applyFill="1" applyBorder="1" applyAlignment="1">
      <alignment vertical="center"/>
    </xf>
    <xf numFmtId="41" fontId="6" fillId="0" borderId="3" xfId="16" applyNumberFormat="1" applyFont="1" applyFill="1" applyBorder="1" applyAlignment="1">
      <alignment vertical="center"/>
    </xf>
    <xf numFmtId="41" fontId="1" fillId="0" borderId="42" xfId="16" applyNumberFormat="1" applyFont="1" applyFill="1" applyBorder="1" applyAlignment="1">
      <alignment vertical="center"/>
    </xf>
    <xf numFmtId="41" fontId="1" fillId="0" borderId="42" xfId="16" applyNumberFormat="1" applyFont="1" applyFill="1" applyBorder="1" applyAlignment="1">
      <alignment horizontal="right" vertical="center"/>
    </xf>
    <xf numFmtId="41" fontId="1" fillId="0" borderId="8" xfId="16" applyNumberFormat="1" applyFont="1" applyFill="1" applyBorder="1" applyAlignment="1">
      <alignment horizontal="right" vertical="center"/>
    </xf>
    <xf numFmtId="38" fontId="1" fillId="0" borderId="16" xfId="16" applyFont="1" applyFill="1" applyBorder="1" applyAlignment="1">
      <alignment vertical="center"/>
    </xf>
    <xf numFmtId="38" fontId="1" fillId="0" borderId="28" xfId="16" applyFont="1" applyFill="1" applyBorder="1" applyAlignment="1">
      <alignment vertical="center"/>
    </xf>
    <xf numFmtId="38" fontId="1" fillId="0" borderId="55" xfId="16" applyFont="1" applyFill="1" applyBorder="1" applyAlignment="1">
      <alignment horizontal="centerContinuous" vertical="center"/>
    </xf>
    <xf numFmtId="38" fontId="7" fillId="0" borderId="3" xfId="16" applyFont="1" applyFill="1" applyBorder="1" applyAlignment="1">
      <alignment horizontal="distributed" vertical="center"/>
    </xf>
    <xf numFmtId="0" fontId="1" fillId="0" borderId="0" xfId="0" applyFont="1" applyFill="1" applyAlignment="1">
      <alignment vertical="center"/>
    </xf>
    <xf numFmtId="0" fontId="3" fillId="0" borderId="0" xfId="0" applyFont="1" applyFill="1" applyBorder="1" applyAlignment="1">
      <alignment vertical="center"/>
    </xf>
    <xf numFmtId="0" fontId="1" fillId="0" borderId="0" xfId="0" applyFont="1" applyFill="1" applyBorder="1" applyAlignment="1">
      <alignment vertical="center"/>
    </xf>
    <xf numFmtId="0" fontId="1" fillId="0" borderId="26" xfId="0" applyFont="1" applyFill="1" applyBorder="1" applyAlignment="1">
      <alignment vertical="center"/>
    </xf>
    <xf numFmtId="0" fontId="1" fillId="0" borderId="3" xfId="0" applyFont="1" applyFill="1" applyBorder="1" applyAlignment="1">
      <alignment vertical="center"/>
    </xf>
    <xf numFmtId="0" fontId="1" fillId="0" borderId="40" xfId="0" applyFont="1" applyFill="1" applyBorder="1" applyAlignment="1">
      <alignment horizontal="centerContinuous" vertical="center"/>
    </xf>
    <xf numFmtId="0" fontId="1" fillId="0" borderId="56" xfId="0" applyFont="1" applyFill="1" applyBorder="1" applyAlignment="1">
      <alignment horizontal="centerContinuous" vertical="center"/>
    </xf>
    <xf numFmtId="0" fontId="1" fillId="0" borderId="55" xfId="0" applyFont="1" applyFill="1" applyBorder="1" applyAlignment="1">
      <alignment horizontal="centerContinuous" vertical="center"/>
    </xf>
    <xf numFmtId="0" fontId="1" fillId="0" borderId="3" xfId="0" applyFont="1" applyFill="1" applyBorder="1" applyAlignment="1">
      <alignment horizontal="distributed" vertical="center"/>
    </xf>
    <xf numFmtId="0" fontId="1" fillId="0" borderId="41" xfId="0" applyFont="1" applyFill="1" applyBorder="1" applyAlignment="1">
      <alignment horizontal="centerContinuous" vertical="center"/>
    </xf>
    <xf numFmtId="0" fontId="1" fillId="0" borderId="25" xfId="0" applyFont="1" applyFill="1" applyBorder="1" applyAlignment="1">
      <alignment vertical="center"/>
    </xf>
    <xf numFmtId="0" fontId="1" fillId="0" borderId="57" xfId="0" applyFont="1" applyFill="1" applyBorder="1" applyAlignment="1">
      <alignment horizontal="centerContinuous" vertical="center"/>
    </xf>
    <xf numFmtId="0" fontId="1" fillId="0" borderId="8" xfId="0" applyFont="1" applyFill="1" applyBorder="1" applyAlignment="1">
      <alignment vertical="center"/>
    </xf>
    <xf numFmtId="0" fontId="1" fillId="0" borderId="42"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54"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3" xfId="0" applyFont="1" applyFill="1" applyBorder="1" applyAlignment="1">
      <alignment horizontal="center" vertical="center"/>
    </xf>
    <xf numFmtId="0" fontId="13" fillId="0" borderId="3" xfId="0" applyFont="1" applyFill="1" applyBorder="1" applyAlignment="1">
      <alignment vertical="center"/>
    </xf>
    <xf numFmtId="0" fontId="13" fillId="0" borderId="3" xfId="0" applyFont="1" applyFill="1" applyBorder="1" applyAlignment="1">
      <alignment horizontal="center" vertical="center"/>
    </xf>
    <xf numFmtId="41" fontId="13" fillId="0" borderId="0" xfId="16" applyNumberFormat="1" applyFont="1" applyFill="1" applyBorder="1" applyAlignment="1">
      <alignment vertical="center"/>
    </xf>
    <xf numFmtId="0" fontId="13" fillId="0" borderId="0" xfId="0" applyFont="1" applyFill="1" applyAlignment="1">
      <alignment vertical="center"/>
    </xf>
    <xf numFmtId="41" fontId="1" fillId="0" borderId="0" xfId="0" applyNumberFormat="1" applyFont="1" applyFill="1" applyBorder="1" applyAlignment="1">
      <alignment vertical="center"/>
    </xf>
    <xf numFmtId="41" fontId="1" fillId="0" borderId="52" xfId="16" applyNumberFormat="1" applyFont="1" applyFill="1" applyBorder="1" applyAlignment="1">
      <alignment horizontal="right" vertical="center"/>
    </xf>
    <xf numFmtId="41" fontId="1" fillId="0" borderId="3" xfId="0" applyNumberFormat="1" applyFont="1" applyFill="1" applyBorder="1" applyAlignment="1">
      <alignment horizontal="right" vertical="center"/>
    </xf>
    <xf numFmtId="41" fontId="1" fillId="0" borderId="23" xfId="16" applyNumberFormat="1" applyFont="1" applyFill="1" applyBorder="1" applyAlignment="1">
      <alignment horizontal="right" vertical="center"/>
    </xf>
    <xf numFmtId="0" fontId="1" fillId="0" borderId="4" xfId="0" applyFont="1" applyFill="1" applyBorder="1" applyAlignment="1">
      <alignment horizontal="distributed" vertical="center"/>
    </xf>
    <xf numFmtId="0" fontId="1" fillId="0" borderId="8" xfId="0" applyFont="1" applyFill="1" applyBorder="1" applyAlignment="1">
      <alignment horizontal="distributed" vertical="center"/>
    </xf>
    <xf numFmtId="38" fontId="1" fillId="0" borderId="54" xfId="16" applyFont="1" applyFill="1" applyBorder="1" applyAlignment="1">
      <alignment horizontal="right" vertical="center"/>
    </xf>
    <xf numFmtId="38" fontId="1" fillId="0" borderId="8" xfId="16" applyFont="1" applyFill="1" applyBorder="1" applyAlignment="1">
      <alignment horizontal="right" vertical="center"/>
    </xf>
    <xf numFmtId="38" fontId="3" fillId="0" borderId="0" xfId="16" applyFont="1" applyFill="1" applyAlignment="1">
      <alignment/>
    </xf>
    <xf numFmtId="38" fontId="1" fillId="0" borderId="40" xfId="16" applyFont="1" applyFill="1" applyBorder="1" applyAlignment="1">
      <alignment horizontal="centerContinuous"/>
    </xf>
    <xf numFmtId="38" fontId="1" fillId="0" borderId="41" xfId="16" applyFont="1" applyFill="1" applyBorder="1" applyAlignment="1">
      <alignment horizontal="centerContinuous"/>
    </xf>
    <xf numFmtId="38" fontId="1" fillId="0" borderId="25" xfId="16" applyFont="1" applyFill="1" applyBorder="1" applyAlignment="1">
      <alignment horizontal="center"/>
    </xf>
    <xf numFmtId="38" fontId="1" fillId="0" borderId="3" xfId="16" applyFont="1" applyFill="1" applyBorder="1" applyAlignment="1">
      <alignment horizontal="center"/>
    </xf>
    <xf numFmtId="38" fontId="1" fillId="0" borderId="8" xfId="16" applyFont="1" applyFill="1" applyBorder="1" applyAlignment="1">
      <alignment horizontal="distributed"/>
    </xf>
    <xf numFmtId="38" fontId="1" fillId="0" borderId="42" xfId="16" applyFont="1" applyFill="1" applyBorder="1" applyAlignment="1">
      <alignment horizontal="center"/>
    </xf>
    <xf numFmtId="38" fontId="1" fillId="0" borderId="8" xfId="16" applyFont="1" applyFill="1" applyBorder="1" applyAlignment="1">
      <alignment horizontal="center"/>
    </xf>
    <xf numFmtId="38" fontId="1" fillId="0" borderId="25" xfId="16" applyFont="1" applyFill="1" applyBorder="1" applyAlignment="1">
      <alignment/>
    </xf>
    <xf numFmtId="38" fontId="13" fillId="0" borderId="3" xfId="16" applyFont="1" applyFill="1" applyBorder="1" applyAlignment="1">
      <alignment/>
    </xf>
    <xf numFmtId="38" fontId="13" fillId="0" borderId="3" xfId="16" applyFont="1" applyFill="1" applyBorder="1" applyAlignment="1">
      <alignment horizontal="center"/>
    </xf>
    <xf numFmtId="38" fontId="13" fillId="0" borderId="25" xfId="16" applyFont="1" applyFill="1" applyBorder="1" applyAlignment="1">
      <alignment/>
    </xf>
    <xf numFmtId="38" fontId="13" fillId="0" borderId="0" xfId="16" applyFont="1" applyFill="1" applyBorder="1" applyAlignment="1">
      <alignment/>
    </xf>
    <xf numFmtId="38" fontId="13" fillId="0" borderId="0" xfId="16" applyFont="1" applyFill="1" applyAlignment="1">
      <alignment/>
    </xf>
    <xf numFmtId="38" fontId="1" fillId="0" borderId="52" xfId="16" applyFont="1" applyFill="1" applyBorder="1" applyAlignment="1">
      <alignment/>
    </xf>
    <xf numFmtId="38" fontId="1" fillId="0" borderId="25" xfId="16" applyFont="1" applyFill="1" applyBorder="1" applyAlignment="1">
      <alignment horizontal="right"/>
    </xf>
    <xf numFmtId="38" fontId="1" fillId="0" borderId="3" xfId="16" applyFont="1" applyFill="1" applyBorder="1" applyAlignment="1">
      <alignment horizontal="right"/>
    </xf>
    <xf numFmtId="38" fontId="1" fillId="0" borderId="4" xfId="16" applyFont="1" applyFill="1" applyBorder="1" applyAlignment="1">
      <alignment horizontal="distributed"/>
    </xf>
    <xf numFmtId="38" fontId="1" fillId="0" borderId="0" xfId="16" applyFont="1" applyFill="1" applyBorder="1" applyAlignment="1">
      <alignment horizontal="right"/>
    </xf>
    <xf numFmtId="38" fontId="1" fillId="0" borderId="42" xfId="16" applyFont="1" applyFill="1" applyBorder="1" applyAlignment="1">
      <alignment horizontal="right"/>
    </xf>
    <xf numFmtId="38" fontId="1" fillId="0" borderId="8" xfId="16" applyFont="1" applyFill="1" applyBorder="1" applyAlignment="1">
      <alignment horizontal="right"/>
    </xf>
    <xf numFmtId="38" fontId="1" fillId="0" borderId="1" xfId="16" applyFont="1" applyFill="1" applyBorder="1" applyAlignment="1">
      <alignment horizontal="distributed"/>
    </xf>
    <xf numFmtId="38" fontId="3" fillId="0" borderId="0" xfId="16" applyFont="1" applyFill="1" applyBorder="1" applyAlignment="1">
      <alignment horizontal="left" vertical="center"/>
    </xf>
    <xf numFmtId="38" fontId="1" fillId="0" borderId="58" xfId="16" applyFont="1" applyFill="1" applyBorder="1" applyAlignment="1">
      <alignment horizontal="centerContinuous" vertical="center"/>
    </xf>
    <xf numFmtId="38" fontId="13" fillId="0" borderId="3" xfId="16" applyFont="1" applyFill="1" applyBorder="1" applyAlignment="1">
      <alignment horizontal="center" vertical="center"/>
    </xf>
    <xf numFmtId="38" fontId="1" fillId="0" borderId="3" xfId="16" applyFont="1" applyFill="1" applyBorder="1" applyAlignment="1">
      <alignment horizontal="right" vertical="center"/>
    </xf>
    <xf numFmtId="41" fontId="1" fillId="0" borderId="50" xfId="16" applyNumberFormat="1" applyFont="1" applyFill="1" applyBorder="1" applyAlignment="1">
      <alignment horizontal="right" vertical="center"/>
    </xf>
    <xf numFmtId="38" fontId="4" fillId="0" borderId="26" xfId="16" applyFont="1" applyFill="1" applyBorder="1" applyAlignment="1">
      <alignment vertical="center"/>
    </xf>
    <xf numFmtId="38" fontId="4" fillId="0" borderId="15" xfId="16" applyFont="1" applyFill="1" applyBorder="1" applyAlignment="1">
      <alignment vertical="center"/>
    </xf>
    <xf numFmtId="38" fontId="4" fillId="0" borderId="40" xfId="16" applyFont="1" applyFill="1" applyBorder="1" applyAlignment="1">
      <alignment horizontal="centerContinuous" vertical="center"/>
    </xf>
    <xf numFmtId="38" fontId="4" fillId="0" borderId="41" xfId="16" applyFont="1" applyFill="1" applyBorder="1" applyAlignment="1">
      <alignment horizontal="centerContinuous" vertical="center"/>
    </xf>
    <xf numFmtId="38" fontId="4" fillId="0" borderId="25" xfId="16" applyFont="1" applyFill="1" applyBorder="1" applyAlignment="1">
      <alignment vertical="center"/>
    </xf>
    <xf numFmtId="38" fontId="4" fillId="0" borderId="1" xfId="16" applyFont="1" applyFill="1" applyBorder="1" applyAlignment="1">
      <alignment horizontal="distributed" vertical="center"/>
    </xf>
    <xf numFmtId="38" fontId="4" fillId="0" borderId="8" xfId="16" applyFont="1" applyFill="1" applyBorder="1" applyAlignment="1">
      <alignment horizontal="center" vertical="center"/>
    </xf>
    <xf numFmtId="38" fontId="4" fillId="0" borderId="4" xfId="16" applyFont="1" applyFill="1" applyBorder="1" applyAlignment="1">
      <alignment horizontal="center" vertical="center"/>
    </xf>
    <xf numFmtId="41" fontId="4" fillId="0" borderId="25" xfId="16" applyNumberFormat="1" applyFont="1" applyFill="1" applyBorder="1" applyAlignment="1">
      <alignment vertical="center"/>
    </xf>
    <xf numFmtId="41" fontId="4" fillId="0" borderId="23" xfId="16" applyNumberFormat="1" applyFont="1" applyFill="1" applyBorder="1" applyAlignment="1">
      <alignment vertical="center"/>
    </xf>
    <xf numFmtId="41" fontId="4" fillId="0" borderId="3" xfId="16" applyNumberFormat="1" applyFont="1" applyFill="1" applyBorder="1" applyAlignment="1">
      <alignment vertical="center"/>
    </xf>
    <xf numFmtId="38" fontId="14" fillId="0" borderId="4" xfId="16" applyFont="1" applyFill="1" applyBorder="1" applyAlignment="1">
      <alignment horizontal="center" vertical="center"/>
    </xf>
    <xf numFmtId="41" fontId="14" fillId="0" borderId="25" xfId="16" applyNumberFormat="1" applyFont="1" applyFill="1" applyBorder="1" applyAlignment="1">
      <alignment vertical="center"/>
    </xf>
    <xf numFmtId="41" fontId="14" fillId="0" borderId="23" xfId="16" applyNumberFormat="1" applyFont="1" applyFill="1" applyBorder="1" applyAlignment="1">
      <alignment vertical="center"/>
    </xf>
    <xf numFmtId="41" fontId="14" fillId="0" borderId="3" xfId="16" applyNumberFormat="1" applyFont="1" applyFill="1" applyBorder="1" applyAlignment="1">
      <alignment vertical="center"/>
    </xf>
    <xf numFmtId="38" fontId="19" fillId="0" borderId="0" xfId="16" applyFont="1" applyFill="1" applyAlignment="1">
      <alignment vertical="center"/>
    </xf>
    <xf numFmtId="38" fontId="14" fillId="0" borderId="4" xfId="16" applyFont="1" applyFill="1" applyBorder="1" applyAlignment="1">
      <alignment vertical="center"/>
    </xf>
    <xf numFmtId="38" fontId="4" fillId="0" borderId="4" xfId="16" applyFont="1" applyFill="1" applyBorder="1" applyAlignment="1">
      <alignment horizontal="left" vertical="center"/>
    </xf>
    <xf numFmtId="41" fontId="4" fillId="0" borderId="25" xfId="16" applyNumberFormat="1" applyFont="1" applyFill="1" applyBorder="1" applyAlignment="1">
      <alignment horizontal="right" vertical="center"/>
    </xf>
    <xf numFmtId="41" fontId="4" fillId="0" borderId="46" xfId="16" applyNumberFormat="1" applyFont="1" applyFill="1" applyBorder="1" applyAlignment="1">
      <alignment horizontal="right" vertical="center"/>
    </xf>
    <xf numFmtId="41" fontId="4" fillId="0" borderId="23" xfId="16" applyNumberFormat="1" applyFont="1" applyFill="1" applyBorder="1" applyAlignment="1">
      <alignment horizontal="right" vertical="center"/>
    </xf>
    <xf numFmtId="38" fontId="4" fillId="0" borderId="1" xfId="16" applyFont="1" applyFill="1" applyBorder="1" applyAlignment="1">
      <alignment horizontal="left" vertical="center"/>
    </xf>
    <xf numFmtId="41" fontId="4" fillId="0" borderId="54" xfId="16" applyNumberFormat="1" applyFont="1" applyFill="1" applyBorder="1" applyAlignment="1">
      <alignment horizontal="right" vertical="center"/>
    </xf>
    <xf numFmtId="41" fontId="4" fillId="0" borderId="37" xfId="16" applyNumberFormat="1" applyFont="1" applyFill="1" applyBorder="1" applyAlignment="1">
      <alignment horizontal="right" vertical="center"/>
    </xf>
    <xf numFmtId="41" fontId="4" fillId="0" borderId="42" xfId="16" applyNumberFormat="1" applyFont="1" applyFill="1" applyBorder="1" applyAlignment="1">
      <alignment horizontal="right" vertical="center"/>
    </xf>
    <xf numFmtId="41" fontId="4" fillId="0" borderId="50" xfId="16" applyNumberFormat="1" applyFont="1" applyFill="1" applyBorder="1" applyAlignment="1">
      <alignment horizontal="right" vertical="center"/>
    </xf>
    <xf numFmtId="38" fontId="1" fillId="0" borderId="3" xfId="16" applyFont="1" applyFill="1" applyBorder="1" applyAlignment="1">
      <alignment horizontal="left" vertical="center"/>
    </xf>
    <xf numFmtId="38" fontId="13" fillId="0" borderId="3" xfId="16" applyFont="1" applyFill="1" applyBorder="1" applyAlignment="1">
      <alignment horizontal="left" vertical="center"/>
    </xf>
    <xf numFmtId="41" fontId="1" fillId="0" borderId="54" xfId="16" applyNumberFormat="1" applyFont="1" applyFill="1" applyBorder="1" applyAlignment="1">
      <alignment horizontal="right" vertical="center"/>
    </xf>
    <xf numFmtId="41" fontId="13" fillId="0" borderId="51" xfId="16" applyNumberFormat="1" applyFont="1" applyFill="1" applyBorder="1" applyAlignment="1">
      <alignment vertical="center"/>
    </xf>
    <xf numFmtId="41" fontId="13" fillId="0" borderId="44" xfId="16" applyNumberFormat="1" applyFont="1" applyFill="1" applyBorder="1" applyAlignment="1">
      <alignment vertical="center"/>
    </xf>
    <xf numFmtId="41" fontId="13" fillId="0" borderId="53" xfId="16" applyNumberFormat="1" applyFont="1" applyFill="1" applyBorder="1" applyAlignment="1">
      <alignment vertical="center"/>
    </xf>
    <xf numFmtId="38" fontId="6" fillId="0" borderId="0" xfId="16" applyFont="1" applyFill="1" applyAlignment="1">
      <alignment vertical="center"/>
    </xf>
    <xf numFmtId="41" fontId="1" fillId="0" borderId="8" xfId="16" applyNumberFormat="1" applyFont="1" applyFill="1" applyBorder="1" applyAlignment="1">
      <alignment vertical="center"/>
    </xf>
    <xf numFmtId="41" fontId="1" fillId="0" borderId="37" xfId="16" applyNumberFormat="1" applyFont="1" applyFill="1" applyBorder="1" applyAlignment="1">
      <alignment horizontal="right" vertical="center"/>
    </xf>
    <xf numFmtId="38" fontId="1" fillId="0" borderId="15" xfId="16" applyFont="1" applyFill="1" applyBorder="1" applyAlignment="1">
      <alignment vertical="center"/>
    </xf>
    <xf numFmtId="38" fontId="1" fillId="0" borderId="52" xfId="16" applyFont="1" applyFill="1" applyBorder="1" applyAlignment="1">
      <alignment horizontal="center" vertical="center"/>
    </xf>
    <xf numFmtId="41" fontId="1" fillId="0" borderId="44" xfId="16" applyNumberFormat="1" applyFont="1" applyFill="1" applyBorder="1" applyAlignment="1">
      <alignment horizontal="right" vertical="center"/>
    </xf>
    <xf numFmtId="38" fontId="1" fillId="0" borderId="0" xfId="16" applyFont="1" applyFill="1" applyBorder="1" applyAlignment="1">
      <alignment horizontal="right" vertical="center"/>
    </xf>
    <xf numFmtId="38" fontId="1" fillId="0" borderId="0" xfId="16" applyFont="1" applyFill="1" applyAlignment="1">
      <alignment horizontal="right" vertical="center"/>
    </xf>
    <xf numFmtId="38" fontId="7" fillId="0" borderId="3" xfId="16" applyFont="1" applyFill="1" applyBorder="1" applyAlignment="1">
      <alignment vertical="center"/>
    </xf>
    <xf numFmtId="38" fontId="1" fillId="0" borderId="9" xfId="16" applyFont="1" applyFill="1" applyBorder="1" applyAlignment="1">
      <alignment horizontal="center" vertical="center"/>
    </xf>
    <xf numFmtId="38" fontId="1" fillId="0" borderId="25" xfId="16" applyFont="1" applyFill="1" applyBorder="1" applyAlignment="1">
      <alignment horizontal="distributed" vertical="center"/>
    </xf>
    <xf numFmtId="41" fontId="1" fillId="0" borderId="46" xfId="16" applyNumberFormat="1" applyFont="1" applyFill="1" applyBorder="1" applyAlignment="1">
      <alignment horizontal="right" vertical="center"/>
    </xf>
    <xf numFmtId="38" fontId="13" fillId="0" borderId="25" xfId="16" applyFont="1" applyFill="1" applyBorder="1" applyAlignment="1">
      <alignment horizontal="distributed" vertical="center"/>
    </xf>
    <xf numFmtId="38" fontId="13" fillId="0" borderId="26" xfId="16" applyFont="1" applyFill="1" applyBorder="1" applyAlignment="1">
      <alignment vertical="center"/>
    </xf>
    <xf numFmtId="38" fontId="13" fillId="0" borderId="42" xfId="16" applyFont="1" applyFill="1" applyBorder="1" applyAlignment="1">
      <alignment horizontal="distributed" vertical="center"/>
    </xf>
    <xf numFmtId="41" fontId="13" fillId="0" borderId="8" xfId="16" applyNumberFormat="1" applyFont="1" applyFill="1" applyBorder="1" applyAlignment="1">
      <alignment vertical="center"/>
    </xf>
    <xf numFmtId="38" fontId="1" fillId="0" borderId="59" xfId="16" applyFont="1" applyFill="1" applyBorder="1" applyAlignment="1">
      <alignment horizontal="center" vertical="center"/>
    </xf>
    <xf numFmtId="38" fontId="1" fillId="0" borderId="60" xfId="16" applyFont="1" applyFill="1" applyBorder="1" applyAlignment="1">
      <alignment horizontal="center" vertical="center"/>
    </xf>
    <xf numFmtId="38" fontId="1" fillId="0" borderId="61" xfId="16" applyFont="1" applyFill="1" applyBorder="1" applyAlignment="1">
      <alignment horizontal="center" vertical="center"/>
    </xf>
    <xf numFmtId="38" fontId="13" fillId="0" borderId="0" xfId="16" applyFont="1" applyFill="1" applyBorder="1" applyAlignment="1">
      <alignment horizontal="right" vertical="center"/>
    </xf>
    <xf numFmtId="38" fontId="1" fillId="0" borderId="42" xfId="16" applyFont="1" applyFill="1" applyBorder="1" applyAlignment="1">
      <alignment horizontal="distributed" vertical="center"/>
    </xf>
    <xf numFmtId="38" fontId="1" fillId="0" borderId="27" xfId="16" applyFont="1" applyFill="1" applyBorder="1" applyAlignment="1">
      <alignment vertical="center"/>
    </xf>
    <xf numFmtId="0" fontId="12" fillId="0" borderId="0" xfId="0" applyFont="1" applyFill="1" applyAlignment="1">
      <alignment vertical="center"/>
    </xf>
    <xf numFmtId="0" fontId="3" fillId="0" borderId="0" xfId="0" applyFont="1" applyFill="1" applyAlignment="1">
      <alignment horizontal="left" vertical="center"/>
    </xf>
    <xf numFmtId="0" fontId="12" fillId="0" borderId="0" xfId="0" applyFont="1" applyFill="1" applyAlignment="1">
      <alignment horizontal="centerContinuous" vertical="center"/>
    </xf>
    <xf numFmtId="0" fontId="12" fillId="0" borderId="0" xfId="0" applyFont="1" applyFill="1" applyAlignment="1">
      <alignment horizontal="left" vertical="center"/>
    </xf>
    <xf numFmtId="0" fontId="12" fillId="0" borderId="0" xfId="0" applyFont="1" applyFill="1" applyBorder="1" applyAlignment="1">
      <alignment vertical="center"/>
    </xf>
    <xf numFmtId="0" fontId="12" fillId="0" borderId="26" xfId="0" applyFont="1" applyFill="1" applyBorder="1" applyAlignment="1">
      <alignment vertical="center"/>
    </xf>
    <xf numFmtId="0" fontId="12" fillId="0" borderId="26" xfId="0" applyFont="1" applyFill="1" applyBorder="1" applyAlignment="1">
      <alignment horizontal="right" vertical="center"/>
    </xf>
    <xf numFmtId="0" fontId="12" fillId="0" borderId="42" xfId="0" applyFont="1" applyFill="1" applyBorder="1" applyAlignment="1">
      <alignment horizontal="center" vertical="center"/>
    </xf>
    <xf numFmtId="0" fontId="12" fillId="0" borderId="8" xfId="0" applyFont="1" applyFill="1" applyBorder="1" applyAlignment="1">
      <alignment horizontal="center" vertical="center"/>
    </xf>
    <xf numFmtId="0" fontId="11" fillId="0" borderId="9" xfId="0" applyFont="1" applyFill="1" applyBorder="1" applyAlignment="1">
      <alignment horizontal="distributed" vertical="center"/>
    </xf>
    <xf numFmtId="0" fontId="11" fillId="0" borderId="3" xfId="0" applyFont="1" applyFill="1" applyBorder="1" applyAlignment="1">
      <alignment horizontal="distributed" vertical="center"/>
    </xf>
    <xf numFmtId="41" fontId="11" fillId="0" borderId="25" xfId="0" applyNumberFormat="1" applyFont="1" applyFill="1" applyBorder="1" applyAlignment="1">
      <alignment vertical="center"/>
    </xf>
    <xf numFmtId="41" fontId="12" fillId="0" borderId="43" xfId="0" applyNumberFormat="1" applyFont="1" applyFill="1" applyBorder="1" applyAlignment="1">
      <alignment vertical="center"/>
    </xf>
    <xf numFmtId="0" fontId="12" fillId="0" borderId="45" xfId="0" applyFont="1" applyFill="1" applyBorder="1" applyAlignment="1">
      <alignment vertical="center"/>
    </xf>
    <xf numFmtId="41" fontId="12" fillId="0" borderId="53" xfId="0" applyNumberFormat="1" applyFont="1" applyFill="1" applyBorder="1" applyAlignment="1">
      <alignment vertical="center"/>
    </xf>
    <xf numFmtId="0" fontId="11" fillId="0" borderId="0" xfId="0" applyFont="1" applyFill="1" applyBorder="1" applyAlignment="1">
      <alignment vertical="center"/>
    </xf>
    <xf numFmtId="41" fontId="21" fillId="0" borderId="25" xfId="0" applyNumberFormat="1" applyFont="1" applyFill="1" applyBorder="1" applyAlignment="1">
      <alignment vertical="center"/>
    </xf>
    <xf numFmtId="41" fontId="11" fillId="0" borderId="24" xfId="0" applyNumberFormat="1" applyFont="1" applyFill="1" applyBorder="1" applyAlignment="1">
      <alignment vertical="center"/>
    </xf>
    <xf numFmtId="0" fontId="11" fillId="0" borderId="25" xfId="0" applyFont="1" applyFill="1" applyBorder="1" applyAlignment="1">
      <alignment vertical="center"/>
    </xf>
    <xf numFmtId="41" fontId="11" fillId="0" borderId="46" xfId="0" applyNumberFormat="1" applyFont="1" applyFill="1" applyBorder="1" applyAlignment="1">
      <alignment vertical="center"/>
    </xf>
    <xf numFmtId="0" fontId="11" fillId="0" borderId="0" xfId="0" applyFont="1" applyFill="1" applyAlignment="1">
      <alignment vertical="center"/>
    </xf>
    <xf numFmtId="0" fontId="12" fillId="0" borderId="9" xfId="0" applyFont="1" applyFill="1" applyBorder="1" applyAlignment="1">
      <alignment vertical="center"/>
    </xf>
    <xf numFmtId="0" fontId="12" fillId="0" borderId="3" xfId="0" applyFont="1" applyFill="1" applyBorder="1" applyAlignment="1">
      <alignment horizontal="distributed" vertical="center"/>
    </xf>
    <xf numFmtId="41" fontId="12" fillId="0" borderId="25" xfId="0" applyNumberFormat="1" applyFont="1" applyFill="1" applyBorder="1" applyAlignment="1">
      <alignment vertical="center"/>
    </xf>
    <xf numFmtId="41" fontId="12" fillId="0" borderId="24" xfId="0" applyNumberFormat="1" applyFont="1" applyFill="1" applyBorder="1" applyAlignment="1">
      <alignment vertical="center"/>
    </xf>
    <xf numFmtId="0" fontId="12" fillId="0" borderId="25" xfId="0" applyFont="1" applyFill="1" applyBorder="1" applyAlignment="1">
      <alignment horizontal="distributed" vertical="center"/>
    </xf>
    <xf numFmtId="41" fontId="12" fillId="0" borderId="46" xfId="0" applyNumberFormat="1" applyFont="1" applyFill="1" applyBorder="1" applyAlignment="1">
      <alignment vertical="center"/>
    </xf>
    <xf numFmtId="41" fontId="12" fillId="0" borderId="46" xfId="0" applyNumberFormat="1" applyFont="1" applyFill="1" applyBorder="1" applyAlignment="1">
      <alignment horizontal="right" vertical="center"/>
    </xf>
    <xf numFmtId="41" fontId="12" fillId="0" borderId="25" xfId="0" applyNumberFormat="1" applyFont="1" applyFill="1" applyBorder="1" applyAlignment="1">
      <alignment horizontal="right" vertical="center"/>
    </xf>
    <xf numFmtId="41" fontId="12" fillId="0" borderId="24" xfId="0" applyNumberFormat="1" applyFont="1" applyFill="1" applyBorder="1" applyAlignment="1">
      <alignment horizontal="right" vertical="center"/>
    </xf>
    <xf numFmtId="0" fontId="12" fillId="0" borderId="2" xfId="0" applyFont="1" applyFill="1" applyBorder="1" applyAlignment="1">
      <alignment vertical="center"/>
    </xf>
    <xf numFmtId="0" fontId="12" fillId="0" borderId="8" xfId="0" applyFont="1" applyFill="1" applyBorder="1" applyAlignment="1">
      <alignment horizontal="distributed" vertical="center"/>
    </xf>
    <xf numFmtId="41" fontId="12" fillId="0" borderId="42" xfId="0" applyNumberFormat="1" applyFont="1" applyFill="1" applyBorder="1" applyAlignment="1">
      <alignment horizontal="right" vertical="center"/>
    </xf>
    <xf numFmtId="41" fontId="12" fillId="0" borderId="38" xfId="0" applyNumberFormat="1" applyFont="1" applyFill="1" applyBorder="1" applyAlignment="1">
      <alignment horizontal="right" vertical="center"/>
    </xf>
    <xf numFmtId="0" fontId="12" fillId="0" borderId="42" xfId="0" applyFont="1" applyFill="1" applyBorder="1" applyAlignment="1">
      <alignment horizontal="distributed" vertical="center"/>
    </xf>
    <xf numFmtId="41" fontId="12" fillId="0" borderId="50" xfId="0" applyNumberFormat="1" applyFont="1" applyFill="1" applyBorder="1" applyAlignment="1">
      <alignment vertical="center"/>
    </xf>
    <xf numFmtId="0" fontId="1"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0" xfId="0" applyFont="1" applyFill="1" applyBorder="1" applyAlignment="1">
      <alignment vertical="center"/>
    </xf>
    <xf numFmtId="38" fontId="1" fillId="0" borderId="42" xfId="16" applyFont="1" applyFill="1" applyBorder="1" applyAlignment="1" quotePrefix="1">
      <alignment horizontal="center" vertical="center"/>
    </xf>
    <xf numFmtId="38" fontId="1" fillId="0" borderId="3" xfId="16" applyFont="1" applyFill="1" applyBorder="1" applyAlignment="1" quotePrefix="1">
      <alignment horizontal="distributed" vertical="center"/>
    </xf>
    <xf numFmtId="38" fontId="1" fillId="0" borderId="52" xfId="16" applyFont="1" applyFill="1" applyBorder="1" applyAlignment="1">
      <alignment vertical="center"/>
    </xf>
    <xf numFmtId="178" fontId="13" fillId="0" borderId="23" xfId="16" applyNumberFormat="1" applyFont="1" applyFill="1" applyBorder="1" applyAlignment="1">
      <alignment vertical="center"/>
    </xf>
    <xf numFmtId="178" fontId="1" fillId="0" borderId="23" xfId="16" applyNumberFormat="1" applyFont="1" applyFill="1" applyBorder="1" applyAlignment="1">
      <alignment vertical="center"/>
    </xf>
    <xf numFmtId="38" fontId="1" fillId="0" borderId="23" xfId="16" applyFont="1" applyFill="1" applyBorder="1" applyAlignment="1">
      <alignment vertical="center"/>
    </xf>
    <xf numFmtId="38" fontId="13" fillId="0" borderId="54" xfId="16" applyFont="1" applyFill="1" applyBorder="1" applyAlignment="1">
      <alignment vertical="center"/>
    </xf>
    <xf numFmtId="178" fontId="13" fillId="0" borderId="37" xfId="16" applyNumberFormat="1" applyFont="1" applyFill="1" applyBorder="1" applyAlignment="1">
      <alignment vertical="center"/>
    </xf>
    <xf numFmtId="38" fontId="13" fillId="0" borderId="42" xfId="16" applyFont="1" applyFill="1" applyBorder="1" applyAlignment="1">
      <alignment vertical="center"/>
    </xf>
    <xf numFmtId="38" fontId="13" fillId="0" borderId="37" xfId="16" applyFont="1" applyFill="1" applyBorder="1" applyAlignment="1">
      <alignment vertical="center"/>
    </xf>
    <xf numFmtId="38" fontId="13" fillId="0" borderId="8" xfId="16" applyFont="1" applyFill="1" applyBorder="1" applyAlignment="1">
      <alignment vertical="center"/>
    </xf>
    <xf numFmtId="41" fontId="12" fillId="0" borderId="0" xfId="16" applyNumberFormat="1" applyFont="1" applyFill="1" applyAlignment="1">
      <alignment vertical="center"/>
    </xf>
    <xf numFmtId="41" fontId="3" fillId="0" borderId="0" xfId="16" applyNumberFormat="1" applyFont="1" applyFill="1" applyAlignment="1">
      <alignment vertical="center"/>
    </xf>
    <xf numFmtId="41" fontId="12" fillId="0" borderId="0" xfId="16" applyNumberFormat="1" applyFont="1" applyFill="1" applyAlignment="1">
      <alignment horizontal="centerContinuous" vertical="center"/>
    </xf>
    <xf numFmtId="41" fontId="3" fillId="0" borderId="26" xfId="16" applyNumberFormat="1" applyFont="1" applyFill="1" applyBorder="1" applyAlignment="1">
      <alignment vertical="center"/>
    </xf>
    <xf numFmtId="41" fontId="12" fillId="0" borderId="26" xfId="16" applyNumberFormat="1" applyFont="1" applyFill="1" applyBorder="1" applyAlignment="1">
      <alignment vertical="center"/>
    </xf>
    <xf numFmtId="41" fontId="4" fillId="0" borderId="26" xfId="16" applyNumberFormat="1" applyFont="1" applyFill="1" applyBorder="1" applyAlignment="1">
      <alignment horizontal="right" vertical="center"/>
    </xf>
    <xf numFmtId="41" fontId="12" fillId="0" borderId="3" xfId="16" applyNumberFormat="1" applyFont="1" applyFill="1" applyBorder="1" applyAlignment="1">
      <alignment vertical="center"/>
    </xf>
    <xf numFmtId="41" fontId="1" fillId="0" borderId="28" xfId="16" applyNumberFormat="1" applyFont="1" applyFill="1" applyBorder="1" applyAlignment="1">
      <alignment vertical="center"/>
    </xf>
    <xf numFmtId="41" fontId="1" fillId="0" borderId="40" xfId="16" applyNumberFormat="1" applyFont="1" applyFill="1" applyBorder="1" applyAlignment="1">
      <alignment horizontal="centerContinuous" vertical="center"/>
    </xf>
    <xf numFmtId="41" fontId="1" fillId="0" borderId="30" xfId="16" applyNumberFormat="1" applyFont="1" applyFill="1" applyBorder="1" applyAlignment="1">
      <alignment horizontal="centerContinuous" vertical="center"/>
    </xf>
    <xf numFmtId="41" fontId="1" fillId="0" borderId="55" xfId="16" applyNumberFormat="1" applyFont="1" applyFill="1" applyBorder="1" applyAlignment="1">
      <alignment horizontal="centerContinuous" vertical="center"/>
    </xf>
    <xf numFmtId="41" fontId="1" fillId="0" borderId="26" xfId="16" applyNumberFormat="1" applyFont="1" applyFill="1" applyBorder="1" applyAlignment="1">
      <alignment horizontal="distributed" vertical="center"/>
    </xf>
    <xf numFmtId="41" fontId="1" fillId="0" borderId="8" xfId="16" applyNumberFormat="1" applyFont="1" applyFill="1" applyBorder="1" applyAlignment="1">
      <alignment horizontal="distributed" vertical="center"/>
    </xf>
    <xf numFmtId="41" fontId="1" fillId="0" borderId="42" xfId="16" applyNumberFormat="1" applyFont="1" applyFill="1" applyBorder="1" applyAlignment="1">
      <alignment horizontal="center" vertical="center"/>
    </xf>
    <xf numFmtId="41" fontId="1" fillId="0" borderId="8" xfId="16" applyNumberFormat="1" applyFont="1" applyFill="1" applyBorder="1" applyAlignment="1">
      <alignment horizontal="center" vertical="center"/>
    </xf>
    <xf numFmtId="41" fontId="11" fillId="0" borderId="3" xfId="16" applyNumberFormat="1" applyFont="1" applyFill="1" applyBorder="1" applyAlignment="1">
      <alignment vertical="center"/>
    </xf>
    <xf numFmtId="41" fontId="13" fillId="0" borderId="45" xfId="16" applyNumberFormat="1" applyFont="1" applyFill="1" applyBorder="1" applyAlignment="1">
      <alignment vertical="center"/>
    </xf>
    <xf numFmtId="41" fontId="13" fillId="0" borderId="28" xfId="16" applyNumberFormat="1" applyFont="1" applyFill="1" applyBorder="1" applyAlignment="1">
      <alignment vertical="center"/>
    </xf>
    <xf numFmtId="41" fontId="11" fillId="0" borderId="0" xfId="16" applyNumberFormat="1" applyFont="1" applyFill="1" applyAlignment="1">
      <alignment vertical="center"/>
    </xf>
    <xf numFmtId="41" fontId="1" fillId="0" borderId="0" xfId="16" applyNumberFormat="1" applyFont="1" applyFill="1" applyBorder="1" applyAlignment="1">
      <alignment horizontal="distributed" vertical="center"/>
    </xf>
    <xf numFmtId="41" fontId="1" fillId="0" borderId="3" xfId="16" applyNumberFormat="1" applyFont="1" applyFill="1" applyBorder="1" applyAlignment="1">
      <alignment horizontal="distributed" vertical="center"/>
    </xf>
    <xf numFmtId="41" fontId="1" fillId="0" borderId="3" xfId="16" applyNumberFormat="1" applyFont="1" applyFill="1" applyBorder="1" applyAlignment="1">
      <alignment horizontal="left" vertical="center"/>
    </xf>
    <xf numFmtId="41" fontId="1" fillId="0" borderId="8" xfId="16" applyNumberFormat="1" applyFont="1" applyFill="1" applyBorder="1" applyAlignment="1">
      <alignment horizontal="left" vertical="center"/>
    </xf>
    <xf numFmtId="41" fontId="4" fillId="0" borderId="0" xfId="16" applyNumberFormat="1" applyFont="1" applyFill="1" applyAlignment="1">
      <alignment vertical="center"/>
    </xf>
    <xf numFmtId="0" fontId="3" fillId="0" borderId="0" xfId="0" applyFont="1" applyFill="1" applyBorder="1" applyAlignment="1">
      <alignment horizontal="left" vertical="center"/>
    </xf>
    <xf numFmtId="38" fontId="13" fillId="0" borderId="16" xfId="16" applyFont="1" applyFill="1" applyBorder="1" applyAlignment="1">
      <alignment vertical="center"/>
    </xf>
    <xf numFmtId="38" fontId="13" fillId="0" borderId="28" xfId="16" applyFont="1" applyFill="1" applyBorder="1" applyAlignment="1">
      <alignment vertical="center"/>
    </xf>
    <xf numFmtId="38" fontId="13" fillId="0" borderId="30" xfId="16" applyFont="1" applyFill="1" applyBorder="1" applyAlignment="1">
      <alignment horizontal="centerContinuous" vertical="center"/>
    </xf>
    <xf numFmtId="38" fontId="13" fillId="0" borderId="58" xfId="16" applyFont="1" applyFill="1" applyBorder="1" applyAlignment="1">
      <alignment horizontal="centerContinuous" vertical="center"/>
    </xf>
    <xf numFmtId="38" fontId="13" fillId="0" borderId="3" xfId="16" applyFont="1" applyFill="1" applyBorder="1" applyAlignment="1">
      <alignment horizontal="right" vertical="center"/>
    </xf>
    <xf numFmtId="38" fontId="1" fillId="0" borderId="9" xfId="16" applyFont="1" applyFill="1" applyBorder="1" applyAlignment="1">
      <alignment horizontal="distributed" vertical="center"/>
    </xf>
    <xf numFmtId="38" fontId="1" fillId="0" borderId="2" xfId="16" applyFont="1" applyFill="1" applyBorder="1" applyAlignment="1">
      <alignment horizontal="distributed" vertical="center"/>
    </xf>
    <xf numFmtId="0" fontId="0" fillId="0" borderId="0" xfId="0" applyFill="1" applyAlignment="1">
      <alignment vertical="center"/>
    </xf>
    <xf numFmtId="0" fontId="0" fillId="0" borderId="0" xfId="0" applyFill="1" applyBorder="1" applyAlignment="1">
      <alignment vertical="center"/>
    </xf>
    <xf numFmtId="38" fontId="10" fillId="0" borderId="0" xfId="16" applyFont="1" applyFill="1" applyAlignment="1">
      <alignment vertical="center"/>
    </xf>
    <xf numFmtId="38" fontId="8" fillId="0" borderId="0" xfId="16" applyFont="1" applyFill="1" applyAlignment="1">
      <alignment horizontal="right" vertical="center"/>
    </xf>
    <xf numFmtId="38" fontId="4" fillId="0" borderId="3" xfId="16" applyFont="1" applyFill="1" applyBorder="1" applyAlignment="1">
      <alignment horizontal="right" vertical="center"/>
    </xf>
    <xf numFmtId="0" fontId="1" fillId="0" borderId="0" xfId="0" applyFont="1" applyFill="1" applyAlignment="1">
      <alignment vertical="center"/>
    </xf>
    <xf numFmtId="0" fontId="3" fillId="0" borderId="0" xfId="0" applyFont="1" applyFill="1" applyBorder="1" applyAlignment="1">
      <alignment vertical="center"/>
    </xf>
    <xf numFmtId="0" fontId="1" fillId="0" borderId="0" xfId="0" applyFont="1" applyFill="1" applyBorder="1" applyAlignment="1">
      <alignment vertical="center"/>
    </xf>
    <xf numFmtId="38" fontId="1" fillId="0" borderId="62" xfId="16" applyFont="1" applyFill="1" applyBorder="1" applyAlignment="1">
      <alignment horizontal="centerContinuous" vertical="center"/>
    </xf>
    <xf numFmtId="38" fontId="1" fillId="0" borderId="63" xfId="16" applyFont="1" applyFill="1" applyBorder="1" applyAlignment="1">
      <alignment horizontal="centerContinuous" vertical="center"/>
    </xf>
    <xf numFmtId="38" fontId="1" fillId="0" borderId="64" xfId="16" applyFont="1" applyFill="1" applyBorder="1" applyAlignment="1">
      <alignment horizontal="distributed" vertical="center"/>
    </xf>
    <xf numFmtId="38" fontId="1" fillId="0" borderId="63" xfId="16" applyFont="1" applyFill="1" applyBorder="1" applyAlignment="1">
      <alignment horizontal="distributed" vertical="center"/>
    </xf>
    <xf numFmtId="0" fontId="13" fillId="0" borderId="0" xfId="0" applyFont="1" applyFill="1" applyAlignment="1">
      <alignment vertical="center"/>
    </xf>
    <xf numFmtId="41" fontId="1" fillId="0" borderId="3" xfId="16" applyNumberFormat="1" applyFont="1" applyFill="1" applyBorder="1" applyAlignment="1">
      <alignment vertical="center" wrapText="1"/>
    </xf>
    <xf numFmtId="38" fontId="1" fillId="0" borderId="0" xfId="16" applyFont="1" applyFill="1" applyAlignment="1">
      <alignment horizontal="left" vertical="center"/>
    </xf>
    <xf numFmtId="38" fontId="1" fillId="0" borderId="65" xfId="16" applyFont="1" applyFill="1" applyBorder="1" applyAlignment="1">
      <alignment horizontal="center" vertical="center"/>
    </xf>
    <xf numFmtId="38" fontId="1" fillId="0" borderId="66" xfId="16" applyFont="1" applyFill="1" applyBorder="1" applyAlignment="1">
      <alignment horizontal="center" vertical="center" wrapText="1"/>
    </xf>
    <xf numFmtId="38" fontId="1" fillId="0" borderId="66" xfId="16" applyFont="1" applyFill="1" applyBorder="1" applyAlignment="1">
      <alignment horizontal="center" vertical="center"/>
    </xf>
    <xf numFmtId="38" fontId="1" fillId="0" borderId="59" xfId="16" applyFont="1" applyFill="1" applyBorder="1" applyAlignment="1">
      <alignment horizontal="center" vertical="center" wrapText="1"/>
    </xf>
    <xf numFmtId="38" fontId="1" fillId="0" borderId="51" xfId="16" applyFont="1" applyFill="1" applyBorder="1" applyAlignment="1">
      <alignment horizontal="distributed" vertical="center"/>
    </xf>
    <xf numFmtId="38" fontId="1" fillId="0" borderId="44" xfId="16" applyFont="1" applyFill="1" applyBorder="1" applyAlignment="1">
      <alignment horizontal="distributed" vertical="center"/>
    </xf>
    <xf numFmtId="38" fontId="4" fillId="0" borderId="44" xfId="16" applyFont="1" applyFill="1" applyBorder="1" applyAlignment="1">
      <alignment vertical="center"/>
    </xf>
    <xf numFmtId="38" fontId="13" fillId="0" borderId="52" xfId="16" applyFont="1" applyFill="1" applyBorder="1" applyAlignment="1">
      <alignment horizontal="distributed" vertical="center"/>
    </xf>
    <xf numFmtId="38" fontId="1" fillId="0" borderId="23" xfId="16" applyFont="1" applyFill="1" applyBorder="1" applyAlignment="1">
      <alignment horizontal="distributed" vertical="center"/>
    </xf>
    <xf numFmtId="38" fontId="1" fillId="0" borderId="52" xfId="16" applyFont="1" applyFill="1" applyBorder="1" applyAlignment="1">
      <alignment horizontal="distributed" vertical="center"/>
    </xf>
    <xf numFmtId="38" fontId="1" fillId="0" borderId="54" xfId="16" applyFont="1" applyFill="1" applyBorder="1" applyAlignment="1">
      <alignment horizontal="distributed" vertical="center"/>
    </xf>
    <xf numFmtId="38" fontId="1" fillId="0" borderId="37" xfId="16" applyFont="1" applyFill="1" applyBorder="1" applyAlignment="1">
      <alignment horizontal="distributed" vertical="center"/>
    </xf>
    <xf numFmtId="38" fontId="1" fillId="0" borderId="51" xfId="16" applyFont="1" applyFill="1" applyBorder="1" applyAlignment="1">
      <alignment horizontal="center"/>
    </xf>
    <xf numFmtId="38" fontId="1" fillId="0" borderId="4" xfId="16" applyFont="1" applyFill="1" applyBorder="1" applyAlignment="1" quotePrefix="1">
      <alignment horizontal="distributed" vertical="center"/>
    </xf>
    <xf numFmtId="38" fontId="13" fillId="0" borderId="8" xfId="16" applyFont="1" applyFill="1" applyBorder="1" applyAlignment="1" quotePrefix="1">
      <alignment horizontal="distributed" vertical="center"/>
    </xf>
    <xf numFmtId="38" fontId="1" fillId="0" borderId="33" xfId="16" applyFont="1" applyFill="1" applyBorder="1" applyAlignment="1">
      <alignment horizontal="left" vertical="center" wrapText="1"/>
    </xf>
    <xf numFmtId="0" fontId="0" fillId="0" borderId="67" xfId="0" applyFill="1" applyBorder="1" applyAlignment="1">
      <alignment horizontal="left" vertical="center" wrapText="1"/>
    </xf>
    <xf numFmtId="0" fontId="0" fillId="0" borderId="0" xfId="0" applyFill="1" applyAlignment="1">
      <alignment horizontal="left" vertical="center" wrapText="1"/>
    </xf>
    <xf numFmtId="38" fontId="1" fillId="0" borderId="15" xfId="16" applyFont="1" applyFill="1" applyBorder="1" applyAlignment="1">
      <alignment/>
    </xf>
    <xf numFmtId="38" fontId="1" fillId="0" borderId="4" xfId="16" applyFont="1" applyFill="1" applyBorder="1" applyAlignment="1">
      <alignment horizontal="center"/>
    </xf>
    <xf numFmtId="38" fontId="13" fillId="0" borderId="4" xfId="16" applyFont="1" applyFill="1" applyBorder="1" applyAlignment="1">
      <alignment horizontal="center"/>
    </xf>
    <xf numFmtId="38" fontId="1" fillId="0" borderId="15" xfId="16" applyFont="1" applyFill="1" applyBorder="1" applyAlignment="1">
      <alignment horizontal="center" vertical="center"/>
    </xf>
    <xf numFmtId="0" fontId="0" fillId="0" borderId="1" xfId="0" applyFill="1" applyBorder="1" applyAlignment="1">
      <alignment horizontal="center" vertical="center"/>
    </xf>
    <xf numFmtId="38" fontId="1" fillId="0" borderId="53" xfId="16" applyFont="1" applyFill="1" applyBorder="1" applyAlignment="1">
      <alignment horizontal="center" vertical="center"/>
    </xf>
    <xf numFmtId="38" fontId="1" fillId="0" borderId="50" xfId="16" applyFont="1" applyFill="1" applyBorder="1" applyAlignment="1">
      <alignment horizontal="center" vertical="center"/>
    </xf>
    <xf numFmtId="38" fontId="1" fillId="0" borderId="1" xfId="16" applyFont="1" applyFill="1" applyBorder="1" applyAlignment="1">
      <alignment horizontal="center" vertical="center"/>
    </xf>
    <xf numFmtId="38" fontId="1" fillId="0" borderId="51" xfId="16" applyFont="1" applyFill="1" applyBorder="1" applyAlignment="1">
      <alignment horizontal="center" vertical="center"/>
    </xf>
    <xf numFmtId="38" fontId="1" fillId="0" borderId="54" xfId="16" applyFont="1" applyFill="1" applyBorder="1" applyAlignment="1">
      <alignment horizontal="center" vertical="center"/>
    </xf>
    <xf numFmtId="38" fontId="1" fillId="0" borderId="44" xfId="16" applyFont="1" applyFill="1" applyBorder="1" applyAlignment="1">
      <alignment horizontal="center" vertical="center"/>
    </xf>
    <xf numFmtId="38" fontId="1" fillId="0" borderId="37" xfId="16" applyFont="1" applyFill="1" applyBorder="1" applyAlignment="1">
      <alignment horizontal="center" vertical="center"/>
    </xf>
    <xf numFmtId="38" fontId="1" fillId="0" borderId="68" xfId="16" applyFont="1" applyFill="1" applyBorder="1" applyAlignment="1">
      <alignment horizontal="center" vertical="center"/>
    </xf>
    <xf numFmtId="38" fontId="1" fillId="0" borderId="35" xfId="16" applyFont="1" applyFill="1" applyBorder="1" applyAlignment="1">
      <alignment horizontal="center" vertical="center"/>
    </xf>
    <xf numFmtId="38" fontId="1" fillId="0" borderId="27" xfId="16" applyFont="1" applyFill="1" applyBorder="1" applyAlignment="1">
      <alignment horizontal="distributed" vertical="center"/>
    </xf>
    <xf numFmtId="38" fontId="1" fillId="0" borderId="26" xfId="16" applyFont="1" applyFill="1" applyBorder="1" applyAlignment="1">
      <alignment horizontal="distributed" vertical="center"/>
    </xf>
    <xf numFmtId="0" fontId="0" fillId="0" borderId="25" xfId="0" applyFill="1" applyBorder="1" applyAlignment="1">
      <alignment horizontal="left" vertical="center" wrapText="1"/>
    </xf>
    <xf numFmtId="0" fontId="0" fillId="0" borderId="40" xfId="0" applyFill="1" applyBorder="1" applyAlignment="1">
      <alignment horizontal="left" vertical="center" wrapText="1"/>
    </xf>
    <xf numFmtId="0" fontId="0" fillId="0" borderId="41" xfId="0" applyFill="1" applyBorder="1" applyAlignment="1">
      <alignment horizontal="left" vertical="center" wrapText="1"/>
    </xf>
    <xf numFmtId="38" fontId="1" fillId="0" borderId="23" xfId="16" applyFont="1" applyFill="1" applyBorder="1" applyAlignment="1">
      <alignment horizontal="center" vertical="center"/>
    </xf>
    <xf numFmtId="38" fontId="1" fillId="0" borderId="36" xfId="16" applyFont="1" applyFill="1" applyBorder="1" applyAlignment="1">
      <alignment horizontal="center" vertical="center"/>
    </xf>
    <xf numFmtId="38" fontId="1" fillId="0" borderId="67" xfId="16" applyFont="1" applyFill="1" applyBorder="1" applyAlignment="1">
      <alignment horizontal="center" vertical="center"/>
    </xf>
    <xf numFmtId="38" fontId="1" fillId="0" borderId="39" xfId="16" applyFont="1" applyFill="1" applyBorder="1" applyAlignment="1">
      <alignment horizontal="center" vertical="center"/>
    </xf>
    <xf numFmtId="38" fontId="1" fillId="0" borderId="41" xfId="16" applyFont="1" applyFill="1" applyBorder="1" applyAlignment="1">
      <alignment horizontal="center" vertical="center"/>
    </xf>
    <xf numFmtId="38" fontId="1" fillId="0" borderId="4" xfId="16" applyFont="1" applyFill="1" applyBorder="1" applyAlignment="1">
      <alignment horizontal="center" vertical="center"/>
    </xf>
    <xf numFmtId="38" fontId="1" fillId="0" borderId="56" xfId="16" applyFont="1" applyFill="1" applyBorder="1" applyAlignment="1">
      <alignment horizontal="center" vertical="center"/>
    </xf>
    <xf numFmtId="38" fontId="1" fillId="0" borderId="30" xfId="16" applyFont="1" applyFill="1" applyBorder="1" applyAlignment="1">
      <alignment horizontal="center" vertical="center"/>
    </xf>
    <xf numFmtId="38" fontId="1" fillId="0" borderId="29" xfId="16" applyFont="1" applyFill="1" applyBorder="1" applyAlignment="1">
      <alignment horizontal="center" vertical="center"/>
    </xf>
    <xf numFmtId="38" fontId="1" fillId="0" borderId="52" xfId="16" applyFont="1" applyFill="1" applyBorder="1" applyAlignment="1">
      <alignment horizontal="center" vertical="center"/>
    </xf>
    <xf numFmtId="38" fontId="1" fillId="0" borderId="16" xfId="16" applyFont="1" applyFill="1" applyBorder="1" applyAlignment="1">
      <alignment horizontal="center" vertical="center"/>
    </xf>
    <xf numFmtId="38" fontId="1" fillId="0" borderId="45" xfId="16" applyFont="1" applyFill="1" applyBorder="1" applyAlignment="1">
      <alignment horizontal="center" vertical="center"/>
    </xf>
    <xf numFmtId="38" fontId="13" fillId="0" borderId="9" xfId="16" applyFont="1" applyFill="1" applyBorder="1" applyAlignment="1">
      <alignment horizontal="center" vertical="center"/>
    </xf>
    <xf numFmtId="38" fontId="13" fillId="0" borderId="25" xfId="16" applyFont="1" applyFill="1" applyBorder="1" applyAlignment="1">
      <alignment horizontal="center" vertical="center"/>
    </xf>
    <xf numFmtId="0" fontId="11" fillId="0" borderId="9" xfId="0" applyFont="1" applyFill="1" applyBorder="1" applyAlignment="1">
      <alignment horizontal="distributed" vertical="center"/>
    </xf>
    <xf numFmtId="0" fontId="11" fillId="0" borderId="3" xfId="0" applyFont="1" applyFill="1" applyBorder="1" applyAlignment="1">
      <alignment horizontal="distributed" vertical="center"/>
    </xf>
    <xf numFmtId="0" fontId="12" fillId="0" borderId="60" xfId="0" applyFont="1" applyFill="1" applyBorder="1" applyAlignment="1">
      <alignment horizontal="center" vertical="center"/>
    </xf>
    <xf numFmtId="0" fontId="12" fillId="0" borderId="63" xfId="0" applyFont="1" applyFill="1" applyBorder="1" applyAlignment="1">
      <alignment horizontal="center" vertical="center"/>
    </xf>
    <xf numFmtId="0" fontId="12" fillId="0" borderId="69" xfId="0" applyFont="1" applyFill="1" applyBorder="1" applyAlignment="1">
      <alignment horizontal="center" vertical="center"/>
    </xf>
    <xf numFmtId="0" fontId="12" fillId="0" borderId="64" xfId="0" applyFont="1" applyFill="1" applyBorder="1" applyAlignment="1">
      <alignment horizontal="center" vertical="center"/>
    </xf>
    <xf numFmtId="0" fontId="13" fillId="0" borderId="16" xfId="16" applyNumberFormat="1" applyFont="1" applyFill="1" applyBorder="1" applyAlignment="1">
      <alignment horizontal="distributed" vertical="center"/>
    </xf>
    <xf numFmtId="0" fontId="13" fillId="0" borderId="28" xfId="16" applyNumberFormat="1" applyFont="1" applyFill="1" applyBorder="1" applyAlignment="1">
      <alignment horizontal="distributed" vertical="center"/>
    </xf>
    <xf numFmtId="41" fontId="1" fillId="0" borderId="23" xfId="16" applyNumberFormat="1" applyFont="1" applyFill="1" applyBorder="1" applyAlignment="1">
      <alignment horizontal="right" vertical="center"/>
    </xf>
    <xf numFmtId="41" fontId="1" fillId="0" borderId="46" xfId="16" applyNumberFormat="1" applyFont="1" applyFill="1" applyBorder="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9525</xdr:colOff>
      <xdr:row>4</xdr:row>
      <xdr:rowOff>9525</xdr:rowOff>
    </xdr:from>
    <xdr:ext cx="819150" cy="561975"/>
    <xdr:sp>
      <xdr:nvSpPr>
        <xdr:cNvPr id="1" name="TextBox 1"/>
        <xdr:cNvSpPr txBox="1">
          <a:spLocks noChangeArrowheads="1"/>
        </xdr:cNvSpPr>
      </xdr:nvSpPr>
      <xdr:spPr>
        <a:xfrm>
          <a:off x="6572250" y="771525"/>
          <a:ext cx="819150" cy="561975"/>
        </a:xfrm>
        <a:prstGeom prst="rect">
          <a:avLst/>
        </a:prstGeom>
        <a:noFill/>
        <a:ln w="9525" cmpd="sng">
          <a:noFill/>
        </a:ln>
      </xdr:spPr>
      <xdr:txBody>
        <a:bodyPr vertOverflow="clip" wrap="square"/>
        <a:p>
          <a:pPr algn="l">
            <a:defRPr/>
          </a:pPr>
          <a:r>
            <a:rPr lang="en-US" cap="none" sz="800" b="0" i="0" u="none" baseline="0"/>
            <a:t>児童自立支援施設
又は
児童養護施設へ送致</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8"/>
  <sheetViews>
    <sheetView tabSelected="1" workbookViewId="0" topLeftCell="A1">
      <selection activeCell="A1" sqref="A1"/>
    </sheetView>
  </sheetViews>
  <sheetFormatPr defaultColWidth="9.00390625" defaultRowHeight="13.5"/>
  <cols>
    <col min="1" max="16384" width="9.00390625" style="11" customWidth="1"/>
  </cols>
  <sheetData>
    <row r="1" ht="13.5">
      <c r="A1" s="11" t="s">
        <v>36</v>
      </c>
    </row>
    <row r="3" ht="13.5">
      <c r="A3" s="11" t="s">
        <v>718</v>
      </c>
    </row>
    <row r="4" ht="13.5">
      <c r="A4" s="11" t="s">
        <v>732</v>
      </c>
    </row>
    <row r="5" ht="13.5">
      <c r="A5" s="11" t="s">
        <v>719</v>
      </c>
    </row>
    <row r="6" ht="13.5">
      <c r="A6" s="11" t="s">
        <v>720</v>
      </c>
    </row>
    <row r="7" ht="13.5">
      <c r="A7" s="11" t="s">
        <v>721</v>
      </c>
    </row>
    <row r="8" ht="13.5">
      <c r="A8" s="11" t="s">
        <v>722</v>
      </c>
    </row>
    <row r="9" ht="13.5">
      <c r="A9" s="11" t="s">
        <v>723</v>
      </c>
    </row>
    <row r="10" ht="13.5">
      <c r="A10" s="11" t="s">
        <v>724</v>
      </c>
    </row>
    <row r="11" spans="1:256" ht="14.25">
      <c r="A11" s="11" t="s">
        <v>725</v>
      </c>
      <c r="B11" s="246"/>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c r="AW11" s="246"/>
      <c r="AX11" s="246"/>
      <c r="AY11" s="246"/>
      <c r="AZ11" s="246"/>
      <c r="BA11" s="246"/>
      <c r="BB11" s="246"/>
      <c r="BC11" s="246"/>
      <c r="BD11" s="246"/>
      <c r="BE11" s="246"/>
      <c r="BF11" s="246"/>
      <c r="BG11" s="246"/>
      <c r="BH11" s="246"/>
      <c r="BI11" s="246"/>
      <c r="BJ11" s="246"/>
      <c r="BK11" s="246"/>
      <c r="BL11" s="246"/>
      <c r="BM11" s="246"/>
      <c r="BN11" s="246"/>
      <c r="BO11" s="246"/>
      <c r="BP11" s="246"/>
      <c r="BQ11" s="246"/>
      <c r="BR11" s="246"/>
      <c r="BS11" s="246"/>
      <c r="BT11" s="246"/>
      <c r="BU11" s="246"/>
      <c r="BV11" s="246"/>
      <c r="BW11" s="246"/>
      <c r="BX11" s="246"/>
      <c r="BY11" s="246"/>
      <c r="BZ11" s="246"/>
      <c r="CA11" s="246"/>
      <c r="CB11" s="246"/>
      <c r="CC11" s="246"/>
      <c r="CD11" s="246"/>
      <c r="CE11" s="246"/>
      <c r="CF11" s="246"/>
      <c r="CG11" s="246"/>
      <c r="CH11" s="246"/>
      <c r="CI11" s="246"/>
      <c r="CJ11" s="246"/>
      <c r="CK11" s="246"/>
      <c r="CL11" s="246"/>
      <c r="CM11" s="246"/>
      <c r="CN11" s="246"/>
      <c r="CO11" s="246"/>
      <c r="CP11" s="246"/>
      <c r="CQ11" s="246"/>
      <c r="CR11" s="246"/>
      <c r="CS11" s="246"/>
      <c r="CT11" s="246"/>
      <c r="CU11" s="246"/>
      <c r="CV11" s="246"/>
      <c r="CW11" s="246"/>
      <c r="CX11" s="246"/>
      <c r="CY11" s="246"/>
      <c r="CZ11" s="246"/>
      <c r="DA11" s="246"/>
      <c r="DB11" s="246"/>
      <c r="DC11" s="246"/>
      <c r="DD11" s="246"/>
      <c r="DE11" s="246"/>
      <c r="DF11" s="246"/>
      <c r="DG11" s="246"/>
      <c r="DH11" s="246"/>
      <c r="DI11" s="246"/>
      <c r="DJ11" s="246"/>
      <c r="DK11" s="246"/>
      <c r="DL11" s="246"/>
      <c r="DM11" s="246"/>
      <c r="DN11" s="246"/>
      <c r="DO11" s="246"/>
      <c r="DP11" s="246"/>
      <c r="DQ11" s="246"/>
      <c r="DR11" s="246"/>
      <c r="DS11" s="246"/>
      <c r="DT11" s="246"/>
      <c r="DU11" s="246"/>
      <c r="DV11" s="246"/>
      <c r="DW11" s="246"/>
      <c r="DX11" s="246"/>
      <c r="DY11" s="246"/>
      <c r="DZ11" s="246"/>
      <c r="EA11" s="246"/>
      <c r="EB11" s="246"/>
      <c r="EC11" s="246"/>
      <c r="ED11" s="246"/>
      <c r="EE11" s="246"/>
      <c r="EF11" s="246"/>
      <c r="EG11" s="246"/>
      <c r="EH11" s="246"/>
      <c r="EI11" s="246"/>
      <c r="EJ11" s="246"/>
      <c r="EK11" s="246"/>
      <c r="EL11" s="246"/>
      <c r="EM11" s="246"/>
      <c r="EN11" s="246"/>
      <c r="EO11" s="246"/>
      <c r="EP11" s="246"/>
      <c r="EQ11" s="246"/>
      <c r="ER11" s="246"/>
      <c r="ES11" s="246"/>
      <c r="ET11" s="246"/>
      <c r="EU11" s="246"/>
      <c r="EV11" s="246"/>
      <c r="EW11" s="246"/>
      <c r="EX11" s="246"/>
      <c r="EY11" s="246"/>
      <c r="EZ11" s="246"/>
      <c r="FA11" s="246"/>
      <c r="FB11" s="246"/>
      <c r="FC11" s="246"/>
      <c r="FD11" s="246"/>
      <c r="FE11" s="246"/>
      <c r="FF11" s="246"/>
      <c r="FG11" s="246"/>
      <c r="FH11" s="246"/>
      <c r="FI11" s="246"/>
      <c r="FJ11" s="246"/>
      <c r="FK11" s="246"/>
      <c r="FL11" s="246"/>
      <c r="FM11" s="246"/>
      <c r="FN11" s="246"/>
      <c r="FO11" s="246"/>
      <c r="FP11" s="246"/>
      <c r="FQ11" s="246"/>
      <c r="FR11" s="246"/>
      <c r="FS11" s="246"/>
      <c r="FT11" s="246"/>
      <c r="FU11" s="246"/>
      <c r="FV11" s="246"/>
      <c r="FW11" s="246"/>
      <c r="FX11" s="246"/>
      <c r="FY11" s="246"/>
      <c r="FZ11" s="246"/>
      <c r="GA11" s="246"/>
      <c r="GB11" s="246"/>
      <c r="GC11" s="246"/>
      <c r="GD11" s="246"/>
      <c r="GE11" s="246"/>
      <c r="GF11" s="246"/>
      <c r="GG11" s="246"/>
      <c r="GH11" s="246"/>
      <c r="GI11" s="246"/>
      <c r="GJ11" s="246"/>
      <c r="GK11" s="246"/>
      <c r="GL11" s="246"/>
      <c r="GM11" s="246"/>
      <c r="GN11" s="246"/>
      <c r="GO11" s="246"/>
      <c r="GP11" s="246"/>
      <c r="GQ11" s="246"/>
      <c r="GR11" s="246"/>
      <c r="GS11" s="246"/>
      <c r="GT11" s="246"/>
      <c r="GU11" s="246"/>
      <c r="GV11" s="246"/>
      <c r="GW11" s="246"/>
      <c r="GX11" s="246"/>
      <c r="GY11" s="246"/>
      <c r="GZ11" s="246"/>
      <c r="HA11" s="246"/>
      <c r="HB11" s="246"/>
      <c r="HC11" s="246"/>
      <c r="HD11" s="246"/>
      <c r="HE11" s="246"/>
      <c r="HF11" s="246"/>
      <c r="HG11" s="246"/>
      <c r="HH11" s="246"/>
      <c r="HI11" s="246"/>
      <c r="HJ11" s="246"/>
      <c r="HK11" s="246"/>
      <c r="HL11" s="246"/>
      <c r="HM11" s="246"/>
      <c r="HN11" s="246"/>
      <c r="HO11" s="246"/>
      <c r="HP11" s="246"/>
      <c r="HQ11" s="246"/>
      <c r="HR11" s="246"/>
      <c r="HS11" s="246"/>
      <c r="HT11" s="246"/>
      <c r="HU11" s="246"/>
      <c r="HV11" s="246"/>
      <c r="HW11" s="246"/>
      <c r="HX11" s="246"/>
      <c r="HY11" s="246"/>
      <c r="HZ11" s="246"/>
      <c r="IA11" s="246"/>
      <c r="IB11" s="246"/>
      <c r="IC11" s="246"/>
      <c r="ID11" s="246"/>
      <c r="IE11" s="246"/>
      <c r="IF11" s="246"/>
      <c r="IG11" s="246"/>
      <c r="IH11" s="246"/>
      <c r="II11" s="246"/>
      <c r="IJ11" s="246"/>
      <c r="IK11" s="246"/>
      <c r="IL11" s="246"/>
      <c r="IM11" s="246"/>
      <c r="IN11" s="246"/>
      <c r="IO11" s="246"/>
      <c r="IP11" s="246"/>
      <c r="IQ11" s="246"/>
      <c r="IR11" s="246"/>
      <c r="IS11" s="246"/>
      <c r="IT11" s="246"/>
      <c r="IU11" s="246"/>
      <c r="IV11" s="246"/>
    </row>
    <row r="12" ht="13.5">
      <c r="A12" s="11" t="s">
        <v>726</v>
      </c>
    </row>
    <row r="13" ht="13.5">
      <c r="A13" s="11" t="s">
        <v>601</v>
      </c>
    </row>
    <row r="14" ht="13.5">
      <c r="A14" s="11" t="s">
        <v>727</v>
      </c>
    </row>
    <row r="15" ht="13.5">
      <c r="A15" s="11" t="s">
        <v>728</v>
      </c>
    </row>
    <row r="16" ht="13.5">
      <c r="A16" s="11" t="s">
        <v>729</v>
      </c>
    </row>
    <row r="17" ht="13.5">
      <c r="A17" s="11" t="s">
        <v>730</v>
      </c>
    </row>
    <row r="18" ht="13.5">
      <c r="A18" s="11" t="s">
        <v>731</v>
      </c>
    </row>
  </sheetData>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I20"/>
  <sheetViews>
    <sheetView workbookViewId="0" topLeftCell="A1">
      <selection activeCell="A1" sqref="A1"/>
    </sheetView>
  </sheetViews>
  <sheetFormatPr defaultColWidth="9.00390625" defaultRowHeight="13.5"/>
  <cols>
    <col min="1" max="1" width="3.625" style="40" customWidth="1"/>
    <col min="2" max="2" width="2.625" style="40" customWidth="1"/>
    <col min="3" max="3" width="15.625" style="40" customWidth="1"/>
    <col min="4" max="4" width="2.625" style="40" customWidth="1"/>
    <col min="5" max="9" width="14.125" style="40" customWidth="1"/>
    <col min="10" max="16384" width="9.00390625" style="40" customWidth="1"/>
  </cols>
  <sheetData>
    <row r="2" spans="2:7" ht="14.25">
      <c r="B2" s="42" t="s">
        <v>517</v>
      </c>
      <c r="C2" s="42"/>
      <c r="D2" s="42"/>
      <c r="F2" s="116"/>
      <c r="G2" s="116"/>
    </row>
    <row r="3" spans="2:9" ht="12">
      <c r="B3" s="117" t="s">
        <v>195</v>
      </c>
      <c r="C3" s="117"/>
      <c r="D3" s="117"/>
      <c r="E3" s="117"/>
      <c r="F3" s="117"/>
      <c r="G3" s="117"/>
      <c r="H3" s="117"/>
      <c r="I3" s="117"/>
    </row>
    <row r="4" spans="1:9" ht="12">
      <c r="A4" s="119"/>
      <c r="B4" s="199"/>
      <c r="C4" s="457" t="s">
        <v>529</v>
      </c>
      <c r="D4" s="200"/>
      <c r="E4" s="122" t="s">
        <v>193</v>
      </c>
      <c r="F4" s="122"/>
      <c r="G4" s="123"/>
      <c r="H4" s="453" t="s">
        <v>196</v>
      </c>
      <c r="I4" s="448" t="s">
        <v>197</v>
      </c>
    </row>
    <row r="5" spans="1:9" ht="12">
      <c r="A5" s="119"/>
      <c r="B5" s="201"/>
      <c r="C5" s="458"/>
      <c r="D5" s="128"/>
      <c r="E5" s="127" t="s">
        <v>169</v>
      </c>
      <c r="F5" s="127" t="s">
        <v>198</v>
      </c>
      <c r="G5" s="127" t="s">
        <v>199</v>
      </c>
      <c r="H5" s="454"/>
      <c r="I5" s="449"/>
    </row>
    <row r="6" spans="1:9" s="46" customFormat="1" ht="12">
      <c r="A6" s="135"/>
      <c r="B6" s="203" t="s">
        <v>530</v>
      </c>
      <c r="C6" s="45"/>
      <c r="D6" s="135"/>
      <c r="E6" s="174">
        <v>13461</v>
      </c>
      <c r="F6" s="174">
        <v>770</v>
      </c>
      <c r="G6" s="174">
        <v>12691</v>
      </c>
      <c r="H6" s="174">
        <v>11941</v>
      </c>
      <c r="I6" s="204">
        <v>1520</v>
      </c>
    </row>
    <row r="7" spans="1:9" ht="9.75" customHeight="1">
      <c r="A7" s="119"/>
      <c r="B7" s="205"/>
      <c r="C7" s="49"/>
      <c r="D7" s="206"/>
      <c r="E7" s="207"/>
      <c r="F7" s="207"/>
      <c r="G7" s="207"/>
      <c r="H7" s="207"/>
      <c r="I7" s="208"/>
    </row>
    <row r="8" spans="1:9" ht="12">
      <c r="A8" s="119"/>
      <c r="B8" s="167"/>
      <c r="C8" s="53" t="s">
        <v>200</v>
      </c>
      <c r="D8" s="108"/>
      <c r="E8" s="145">
        <v>1768</v>
      </c>
      <c r="F8" s="145">
        <v>212</v>
      </c>
      <c r="G8" s="145">
        <v>1556</v>
      </c>
      <c r="H8" s="145">
        <v>1537</v>
      </c>
      <c r="I8" s="198">
        <v>231</v>
      </c>
    </row>
    <row r="9" spans="1:9" ht="12">
      <c r="A9" s="119"/>
      <c r="B9" s="167"/>
      <c r="C9" s="53" t="s">
        <v>201</v>
      </c>
      <c r="D9" s="108"/>
      <c r="E9" s="145">
        <v>10</v>
      </c>
      <c r="F9" s="172">
        <v>6</v>
      </c>
      <c r="G9" s="145">
        <v>4</v>
      </c>
      <c r="H9" s="145">
        <v>10</v>
      </c>
      <c r="I9" s="181">
        <v>0</v>
      </c>
    </row>
    <row r="10" spans="1:9" ht="12">
      <c r="A10" s="119"/>
      <c r="B10" s="167"/>
      <c r="C10" s="53" t="s">
        <v>531</v>
      </c>
      <c r="D10" s="108"/>
      <c r="E10" s="145">
        <v>56</v>
      </c>
      <c r="F10" s="172">
        <v>5</v>
      </c>
      <c r="G10" s="145">
        <v>51</v>
      </c>
      <c r="H10" s="145">
        <v>50</v>
      </c>
      <c r="I10" s="181">
        <v>6</v>
      </c>
    </row>
    <row r="11" spans="1:9" ht="22.5">
      <c r="A11" s="119"/>
      <c r="B11" s="167"/>
      <c r="C11" s="54" t="s">
        <v>532</v>
      </c>
      <c r="D11" s="108"/>
      <c r="E11" s="145">
        <v>1</v>
      </c>
      <c r="F11" s="172">
        <v>0</v>
      </c>
      <c r="G11" s="145">
        <v>1</v>
      </c>
      <c r="H11" s="145">
        <v>0</v>
      </c>
      <c r="I11" s="181">
        <v>1</v>
      </c>
    </row>
    <row r="12" spans="1:9" ht="12">
      <c r="A12" s="119"/>
      <c r="B12" s="167"/>
      <c r="C12" s="53" t="s">
        <v>202</v>
      </c>
      <c r="D12" s="108"/>
      <c r="E12" s="145">
        <v>0</v>
      </c>
      <c r="F12" s="145">
        <v>0</v>
      </c>
      <c r="G12" s="172">
        <v>0</v>
      </c>
      <c r="H12" s="172">
        <v>0</v>
      </c>
      <c r="I12" s="181">
        <v>0</v>
      </c>
    </row>
    <row r="13" spans="1:9" ht="12">
      <c r="A13" s="119"/>
      <c r="B13" s="167"/>
      <c r="C13" s="53" t="s">
        <v>203</v>
      </c>
      <c r="D13" s="108"/>
      <c r="E13" s="145">
        <v>8</v>
      </c>
      <c r="F13" s="172">
        <v>1</v>
      </c>
      <c r="G13" s="145">
        <v>7</v>
      </c>
      <c r="H13" s="145">
        <v>8</v>
      </c>
      <c r="I13" s="198">
        <v>0</v>
      </c>
    </row>
    <row r="14" spans="1:9" ht="12">
      <c r="A14" s="119"/>
      <c r="B14" s="167"/>
      <c r="C14" s="53" t="s">
        <v>204</v>
      </c>
      <c r="D14" s="108"/>
      <c r="E14" s="145">
        <v>3297</v>
      </c>
      <c r="F14" s="145">
        <v>16</v>
      </c>
      <c r="G14" s="145">
        <v>3281</v>
      </c>
      <c r="H14" s="145">
        <v>3266</v>
      </c>
      <c r="I14" s="198">
        <v>31</v>
      </c>
    </row>
    <row r="15" spans="1:9" ht="12">
      <c r="A15" s="119"/>
      <c r="B15" s="167"/>
      <c r="C15" s="53" t="s">
        <v>205</v>
      </c>
      <c r="D15" s="108"/>
      <c r="E15" s="145">
        <v>131</v>
      </c>
      <c r="F15" s="145">
        <v>63</v>
      </c>
      <c r="G15" s="145">
        <v>68</v>
      </c>
      <c r="H15" s="145">
        <v>84</v>
      </c>
      <c r="I15" s="198">
        <v>47</v>
      </c>
    </row>
    <row r="16" spans="1:9" ht="12">
      <c r="A16" s="119"/>
      <c r="B16" s="167"/>
      <c r="C16" s="53" t="s">
        <v>206</v>
      </c>
      <c r="D16" s="108"/>
      <c r="E16" s="145">
        <v>91</v>
      </c>
      <c r="F16" s="172">
        <v>5</v>
      </c>
      <c r="G16" s="145">
        <v>86</v>
      </c>
      <c r="H16" s="145">
        <v>91</v>
      </c>
      <c r="I16" s="181">
        <v>0</v>
      </c>
    </row>
    <row r="17" spans="1:9" ht="12">
      <c r="A17" s="119"/>
      <c r="B17" s="167"/>
      <c r="C17" s="53" t="s">
        <v>207</v>
      </c>
      <c r="D17" s="108"/>
      <c r="E17" s="145">
        <v>4620</v>
      </c>
      <c r="F17" s="172">
        <v>432</v>
      </c>
      <c r="G17" s="145">
        <v>4188</v>
      </c>
      <c r="H17" s="145">
        <v>3501</v>
      </c>
      <c r="I17" s="181">
        <v>1119</v>
      </c>
    </row>
    <row r="18" spans="1:9" ht="12" customHeight="1">
      <c r="A18" s="119"/>
      <c r="B18" s="168"/>
      <c r="C18" s="202" t="s">
        <v>533</v>
      </c>
      <c r="D18" s="180"/>
      <c r="E18" s="209">
        <v>3479</v>
      </c>
      <c r="F18" s="209">
        <v>30</v>
      </c>
      <c r="G18" s="210">
        <v>3449</v>
      </c>
      <c r="H18" s="210">
        <v>3394</v>
      </c>
      <c r="I18" s="211">
        <v>85</v>
      </c>
    </row>
    <row r="19" spans="1:9" ht="6" customHeight="1">
      <c r="A19" s="41"/>
      <c r="B19" s="41"/>
      <c r="C19" s="41"/>
      <c r="D19" s="41"/>
      <c r="E19" s="144"/>
      <c r="F19" s="144"/>
      <c r="G19" s="147"/>
      <c r="H19" s="147"/>
      <c r="I19" s="147"/>
    </row>
    <row r="20" ht="12">
      <c r="B20" s="40" t="s">
        <v>176</v>
      </c>
    </row>
  </sheetData>
  <mergeCells count="3">
    <mergeCell ref="C4:C5"/>
    <mergeCell ref="H4:H5"/>
    <mergeCell ref="I4:I5"/>
  </mergeCells>
  <printOptions/>
  <pageMargins left="0.75" right="0.75" top="1" bottom="1"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A2:I18"/>
  <sheetViews>
    <sheetView workbookViewId="0" topLeftCell="A1">
      <selection activeCell="A1" sqref="A1"/>
    </sheetView>
  </sheetViews>
  <sheetFormatPr defaultColWidth="9.00390625" defaultRowHeight="13.5"/>
  <cols>
    <col min="1" max="1" width="3.625" style="40" customWidth="1"/>
    <col min="2" max="2" width="1.625" style="40" customWidth="1"/>
    <col min="3" max="3" width="20.625" style="40" customWidth="1"/>
    <col min="4" max="4" width="1.625" style="40" customWidth="1"/>
    <col min="5" max="9" width="13.125" style="40" customWidth="1"/>
    <col min="10" max="16384" width="9.00390625" style="40" customWidth="1"/>
  </cols>
  <sheetData>
    <row r="2" spans="3:4" ht="14.25">
      <c r="C2" s="42" t="s">
        <v>534</v>
      </c>
      <c r="D2" s="42"/>
    </row>
    <row r="3" spans="3:9" ht="12">
      <c r="C3" s="117"/>
      <c r="D3" s="117"/>
      <c r="E3" s="117"/>
      <c r="F3" s="117"/>
      <c r="G3" s="117"/>
      <c r="H3" s="117"/>
      <c r="I3" s="117"/>
    </row>
    <row r="4" spans="1:9" ht="12">
      <c r="A4" s="41"/>
      <c r="B4" s="212"/>
      <c r="C4" s="41"/>
      <c r="D4" s="213"/>
      <c r="E4" s="122" t="s">
        <v>208</v>
      </c>
      <c r="F4" s="122"/>
      <c r="G4" s="122"/>
      <c r="H4" s="122"/>
      <c r="I4" s="214"/>
    </row>
    <row r="5" spans="1:9" ht="12">
      <c r="A5" s="41"/>
      <c r="B5" s="167"/>
      <c r="C5" s="53" t="s">
        <v>535</v>
      </c>
      <c r="D5" s="124"/>
      <c r="E5" s="122" t="s">
        <v>209</v>
      </c>
      <c r="F5" s="122"/>
      <c r="G5" s="123"/>
      <c r="H5" s="179" t="s">
        <v>196</v>
      </c>
      <c r="I5" s="124" t="s">
        <v>197</v>
      </c>
    </row>
    <row r="6" spans="1:9" ht="12">
      <c r="A6" s="41"/>
      <c r="B6" s="168"/>
      <c r="C6" s="125"/>
      <c r="D6" s="128"/>
      <c r="E6" s="127" t="s">
        <v>190</v>
      </c>
      <c r="F6" s="127" t="s">
        <v>189</v>
      </c>
      <c r="G6" s="127" t="s">
        <v>188</v>
      </c>
      <c r="H6" s="151"/>
      <c r="I6" s="180"/>
    </row>
    <row r="7" spans="1:9" ht="13.5" customHeight="1">
      <c r="A7" s="41"/>
      <c r="B7" s="167"/>
      <c r="C7" s="41" t="s">
        <v>536</v>
      </c>
      <c r="D7" s="119"/>
      <c r="E7" s="145">
        <v>4802</v>
      </c>
      <c r="F7" s="145">
        <v>2193</v>
      </c>
      <c r="G7" s="145">
        <v>2609</v>
      </c>
      <c r="H7" s="145">
        <v>2520</v>
      </c>
      <c r="I7" s="198">
        <v>2282</v>
      </c>
    </row>
    <row r="8" spans="1:9" s="46" customFormat="1" ht="13.5" customHeight="1">
      <c r="A8" s="45"/>
      <c r="B8" s="203"/>
      <c r="C8" s="45" t="s">
        <v>537</v>
      </c>
      <c r="D8" s="135"/>
      <c r="E8" s="174">
        <v>5048</v>
      </c>
      <c r="F8" s="174">
        <v>2282</v>
      </c>
      <c r="G8" s="174">
        <v>2766</v>
      </c>
      <c r="H8" s="174">
        <v>2653</v>
      </c>
      <c r="I8" s="204">
        <v>2395</v>
      </c>
    </row>
    <row r="9" spans="1:9" ht="13.5" customHeight="1">
      <c r="A9" s="41"/>
      <c r="B9" s="167"/>
      <c r="C9" s="51"/>
      <c r="D9" s="124"/>
      <c r="E9" s="145"/>
      <c r="F9" s="145"/>
      <c r="G9" s="145"/>
      <c r="H9" s="145"/>
      <c r="I9" s="198"/>
    </row>
    <row r="10" spans="1:9" ht="13.5" customHeight="1">
      <c r="A10" s="41"/>
      <c r="B10" s="167"/>
      <c r="C10" s="53" t="s">
        <v>210</v>
      </c>
      <c r="D10" s="108"/>
      <c r="E10" s="145">
        <v>2298</v>
      </c>
      <c r="F10" s="145">
        <v>1073</v>
      </c>
      <c r="G10" s="145">
        <v>1225</v>
      </c>
      <c r="H10" s="145">
        <v>1243</v>
      </c>
      <c r="I10" s="198">
        <v>1055</v>
      </c>
    </row>
    <row r="11" spans="1:9" ht="13.5" customHeight="1">
      <c r="A11" s="41"/>
      <c r="B11" s="167"/>
      <c r="C11" s="54" t="s">
        <v>211</v>
      </c>
      <c r="D11" s="215"/>
      <c r="E11" s="145">
        <v>921</v>
      </c>
      <c r="F11" s="145">
        <v>554</v>
      </c>
      <c r="G11" s="145">
        <v>367</v>
      </c>
      <c r="H11" s="145">
        <v>306</v>
      </c>
      <c r="I11" s="198">
        <v>615</v>
      </c>
    </row>
    <row r="12" spans="1:9" ht="13.5" customHeight="1">
      <c r="A12" s="41"/>
      <c r="B12" s="167"/>
      <c r="C12" s="53" t="s">
        <v>212</v>
      </c>
      <c r="D12" s="108"/>
      <c r="E12" s="145">
        <v>1817</v>
      </c>
      <c r="F12" s="145">
        <v>643</v>
      </c>
      <c r="G12" s="145">
        <v>1174</v>
      </c>
      <c r="H12" s="145">
        <v>1101</v>
      </c>
      <c r="I12" s="198">
        <v>716</v>
      </c>
    </row>
    <row r="13" spans="1:9" ht="13.5" customHeight="1">
      <c r="A13" s="41"/>
      <c r="B13" s="167"/>
      <c r="C13" s="53" t="s">
        <v>213</v>
      </c>
      <c r="D13" s="108"/>
      <c r="E13" s="145">
        <v>0</v>
      </c>
      <c r="F13" s="145">
        <v>0</v>
      </c>
      <c r="G13" s="145">
        <v>0</v>
      </c>
      <c r="H13" s="145">
        <v>0</v>
      </c>
      <c r="I13" s="198">
        <v>0</v>
      </c>
    </row>
    <row r="14" spans="1:9" ht="13.5" customHeight="1">
      <c r="A14" s="41"/>
      <c r="B14" s="167"/>
      <c r="C14" s="53" t="s">
        <v>214</v>
      </c>
      <c r="D14" s="108"/>
      <c r="E14" s="145">
        <v>7</v>
      </c>
      <c r="F14" s="145">
        <v>7</v>
      </c>
      <c r="G14" s="172">
        <v>0</v>
      </c>
      <c r="H14" s="172">
        <v>2</v>
      </c>
      <c r="I14" s="198">
        <v>5</v>
      </c>
    </row>
    <row r="15" spans="1:9" ht="13.5" customHeight="1">
      <c r="A15" s="41"/>
      <c r="B15" s="167"/>
      <c r="C15" s="53" t="s">
        <v>215</v>
      </c>
      <c r="D15" s="108"/>
      <c r="E15" s="145">
        <v>5</v>
      </c>
      <c r="F15" s="145">
        <v>5</v>
      </c>
      <c r="G15" s="145">
        <v>0</v>
      </c>
      <c r="H15" s="145">
        <v>1</v>
      </c>
      <c r="I15" s="198">
        <v>4</v>
      </c>
    </row>
    <row r="16" spans="1:9" ht="13.5" customHeight="1">
      <c r="A16" s="41"/>
      <c r="B16" s="168"/>
      <c r="C16" s="202"/>
      <c r="D16" s="148"/>
      <c r="E16" s="210"/>
      <c r="F16" s="210"/>
      <c r="G16" s="210"/>
      <c r="H16" s="210"/>
      <c r="I16" s="211"/>
    </row>
    <row r="17" ht="7.5" customHeight="1"/>
    <row r="18" ht="12">
      <c r="C18" s="40" t="s">
        <v>176</v>
      </c>
    </row>
  </sheetData>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9.00390625" defaultRowHeight="13.5"/>
  <cols>
    <col min="1" max="1" width="2.25390625" style="216" customWidth="1"/>
    <col min="2" max="2" width="15.625" style="216" customWidth="1"/>
    <col min="3" max="4" width="7.625" style="216" customWidth="1"/>
    <col min="5" max="5" width="7.50390625" style="216" customWidth="1"/>
    <col min="6" max="12" width="7.625" style="216" customWidth="1"/>
    <col min="13" max="16384" width="9.00390625" style="216" customWidth="1"/>
  </cols>
  <sheetData>
    <row r="2" spans="2:12" ht="14.25">
      <c r="B2" s="217" t="s">
        <v>538</v>
      </c>
      <c r="D2" s="218"/>
      <c r="E2" s="218"/>
      <c r="F2" s="218"/>
      <c r="G2" s="218"/>
      <c r="H2" s="218"/>
      <c r="I2" s="218"/>
      <c r="J2" s="218"/>
      <c r="K2" s="218"/>
      <c r="L2" s="218"/>
    </row>
    <row r="3" spans="2:12" ht="12">
      <c r="B3" s="219"/>
      <c r="C3" s="219"/>
      <c r="D3" s="219"/>
      <c r="E3" s="219"/>
      <c r="F3" s="219"/>
      <c r="G3" s="219"/>
      <c r="H3" s="219"/>
      <c r="I3" s="219"/>
      <c r="J3" s="219"/>
      <c r="K3" s="219"/>
      <c r="L3" s="219"/>
    </row>
    <row r="4" spans="1:12" ht="12">
      <c r="A4" s="220"/>
      <c r="B4" s="220"/>
      <c r="C4" s="221" t="s">
        <v>216</v>
      </c>
      <c r="D4" s="221"/>
      <c r="E4" s="221"/>
      <c r="F4" s="221"/>
      <c r="G4" s="221"/>
      <c r="H4" s="222" t="s">
        <v>539</v>
      </c>
      <c r="I4" s="221"/>
      <c r="J4" s="221"/>
      <c r="K4" s="221"/>
      <c r="L4" s="223"/>
    </row>
    <row r="5" spans="1:12" ht="12">
      <c r="A5" s="220"/>
      <c r="B5" s="224" t="s">
        <v>540</v>
      </c>
      <c r="C5" s="221" t="s">
        <v>218</v>
      </c>
      <c r="D5" s="221"/>
      <c r="E5" s="225"/>
      <c r="F5" s="226"/>
      <c r="G5" s="218"/>
      <c r="H5" s="227" t="s">
        <v>218</v>
      </c>
      <c r="I5" s="221"/>
      <c r="J5" s="225"/>
      <c r="K5" s="226"/>
      <c r="L5" s="220"/>
    </row>
    <row r="6" spans="1:12" ht="12">
      <c r="A6" s="220"/>
      <c r="B6" s="228"/>
      <c r="C6" s="229" t="s">
        <v>101</v>
      </c>
      <c r="D6" s="229" t="s">
        <v>219</v>
      </c>
      <c r="E6" s="229" t="s">
        <v>220</v>
      </c>
      <c r="F6" s="229" t="s">
        <v>221</v>
      </c>
      <c r="G6" s="230" t="s">
        <v>222</v>
      </c>
      <c r="H6" s="231" t="s">
        <v>101</v>
      </c>
      <c r="I6" s="229" t="s">
        <v>219</v>
      </c>
      <c r="J6" s="229" t="s">
        <v>220</v>
      </c>
      <c r="K6" s="229" t="s">
        <v>221</v>
      </c>
      <c r="L6" s="232" t="s">
        <v>222</v>
      </c>
    </row>
    <row r="7" spans="1:12" ht="15" customHeight="1">
      <c r="A7" s="220"/>
      <c r="B7" s="233" t="s">
        <v>541</v>
      </c>
      <c r="C7" s="190">
        <v>25</v>
      </c>
      <c r="D7" s="145">
        <v>6</v>
      </c>
      <c r="E7" s="145">
        <v>19</v>
      </c>
      <c r="F7" s="145">
        <v>19</v>
      </c>
      <c r="G7" s="144">
        <v>6</v>
      </c>
      <c r="H7" s="190">
        <v>3113</v>
      </c>
      <c r="I7" s="145">
        <v>400</v>
      </c>
      <c r="J7" s="145">
        <v>2713</v>
      </c>
      <c r="K7" s="145">
        <v>2681</v>
      </c>
      <c r="L7" s="198">
        <v>432</v>
      </c>
    </row>
    <row r="8" spans="1:12" s="237" customFormat="1" ht="15" customHeight="1">
      <c r="A8" s="234"/>
      <c r="B8" s="235" t="s">
        <v>542</v>
      </c>
      <c r="C8" s="189">
        <v>20</v>
      </c>
      <c r="D8" s="174">
        <v>6</v>
      </c>
      <c r="E8" s="174">
        <v>14</v>
      </c>
      <c r="F8" s="174">
        <v>13</v>
      </c>
      <c r="G8" s="236">
        <v>7</v>
      </c>
      <c r="H8" s="189">
        <v>4620</v>
      </c>
      <c r="I8" s="174">
        <v>432</v>
      </c>
      <c r="J8" s="174">
        <v>4188</v>
      </c>
      <c r="K8" s="174">
        <v>3501</v>
      </c>
      <c r="L8" s="204">
        <v>1119</v>
      </c>
    </row>
    <row r="9" spans="1:12" ht="15" customHeight="1">
      <c r="A9" s="220"/>
      <c r="B9" s="220"/>
      <c r="C9" s="145"/>
      <c r="D9" s="145"/>
      <c r="E9" s="145"/>
      <c r="F9" s="145"/>
      <c r="G9" s="238"/>
      <c r="H9" s="190"/>
      <c r="I9" s="145"/>
      <c r="J9" s="145"/>
      <c r="K9" s="145"/>
      <c r="L9" s="198"/>
    </row>
    <row r="10" spans="1:12" ht="15" customHeight="1">
      <c r="A10" s="220"/>
      <c r="B10" s="224" t="s">
        <v>543</v>
      </c>
      <c r="C10" s="239">
        <v>12</v>
      </c>
      <c r="D10" s="172">
        <v>3</v>
      </c>
      <c r="E10" s="172">
        <v>9</v>
      </c>
      <c r="F10" s="172">
        <v>8</v>
      </c>
      <c r="G10" s="240">
        <v>4</v>
      </c>
      <c r="H10" s="239">
        <v>776</v>
      </c>
      <c r="I10" s="172">
        <v>101</v>
      </c>
      <c r="J10" s="172">
        <v>675</v>
      </c>
      <c r="K10" s="172">
        <v>656</v>
      </c>
      <c r="L10" s="181">
        <v>120</v>
      </c>
    </row>
    <row r="11" spans="1:12" ht="15" customHeight="1">
      <c r="A11" s="220"/>
      <c r="B11" s="224" t="s">
        <v>544</v>
      </c>
      <c r="C11" s="239">
        <v>0</v>
      </c>
      <c r="D11" s="241">
        <v>0</v>
      </c>
      <c r="E11" s="147">
        <v>0</v>
      </c>
      <c r="F11" s="241">
        <v>0</v>
      </c>
      <c r="G11" s="172">
        <v>0</v>
      </c>
      <c r="H11" s="239">
        <v>43</v>
      </c>
      <c r="I11" s="172">
        <v>10</v>
      </c>
      <c r="J11" s="172">
        <v>33</v>
      </c>
      <c r="K11" s="172">
        <v>33</v>
      </c>
      <c r="L11" s="181">
        <v>10</v>
      </c>
    </row>
    <row r="12" spans="1:12" ht="15" customHeight="1">
      <c r="A12" s="220"/>
      <c r="B12" s="224" t="s">
        <v>545</v>
      </c>
      <c r="C12" s="239">
        <v>8</v>
      </c>
      <c r="D12" s="172">
        <v>3</v>
      </c>
      <c r="E12" s="172">
        <v>5</v>
      </c>
      <c r="F12" s="172">
        <v>5</v>
      </c>
      <c r="G12" s="240">
        <v>3</v>
      </c>
      <c r="H12" s="239">
        <v>4</v>
      </c>
      <c r="I12" s="172">
        <v>0</v>
      </c>
      <c r="J12" s="172">
        <v>4</v>
      </c>
      <c r="K12" s="172">
        <v>4</v>
      </c>
      <c r="L12" s="181">
        <v>0</v>
      </c>
    </row>
    <row r="13" spans="1:12" ht="15" customHeight="1">
      <c r="A13" s="220"/>
      <c r="B13" s="224" t="s">
        <v>546</v>
      </c>
      <c r="C13" s="239">
        <v>0</v>
      </c>
      <c r="D13" s="172">
        <v>0</v>
      </c>
      <c r="E13" s="172">
        <v>0</v>
      </c>
      <c r="F13" s="172">
        <v>0</v>
      </c>
      <c r="G13" s="172">
        <v>0</v>
      </c>
      <c r="H13" s="239">
        <v>13</v>
      </c>
      <c r="I13" s="172">
        <v>3</v>
      </c>
      <c r="J13" s="172">
        <v>10</v>
      </c>
      <c r="K13" s="172">
        <v>11</v>
      </c>
      <c r="L13" s="181">
        <v>2</v>
      </c>
    </row>
    <row r="14" spans="1:12" ht="15" customHeight="1">
      <c r="A14" s="220"/>
      <c r="B14" s="242" t="s">
        <v>547</v>
      </c>
      <c r="C14" s="239">
        <v>0</v>
      </c>
      <c r="D14" s="172">
        <v>0</v>
      </c>
      <c r="E14" s="172">
        <v>0</v>
      </c>
      <c r="F14" s="172">
        <v>0</v>
      </c>
      <c r="G14" s="172">
        <v>0</v>
      </c>
      <c r="H14" s="239">
        <v>40</v>
      </c>
      <c r="I14" s="172">
        <v>9</v>
      </c>
      <c r="J14" s="172">
        <v>31</v>
      </c>
      <c r="K14" s="172">
        <v>29</v>
      </c>
      <c r="L14" s="181">
        <v>11</v>
      </c>
    </row>
    <row r="15" spans="1:12" ht="15" customHeight="1">
      <c r="A15" s="220"/>
      <c r="B15" s="242" t="s">
        <v>548</v>
      </c>
      <c r="C15" s="239">
        <v>0</v>
      </c>
      <c r="D15" s="172">
        <v>0</v>
      </c>
      <c r="E15" s="172">
        <v>0</v>
      </c>
      <c r="F15" s="172">
        <v>0</v>
      </c>
      <c r="G15" s="181">
        <v>0</v>
      </c>
      <c r="H15" s="239">
        <v>1</v>
      </c>
      <c r="I15" s="172">
        <v>0</v>
      </c>
      <c r="J15" s="172">
        <v>1</v>
      </c>
      <c r="K15" s="172">
        <v>0</v>
      </c>
      <c r="L15" s="181">
        <v>1</v>
      </c>
    </row>
    <row r="16" spans="1:12" ht="15" customHeight="1">
      <c r="A16" s="220"/>
      <c r="B16" s="242" t="s">
        <v>549</v>
      </c>
      <c r="C16" s="239">
        <v>0</v>
      </c>
      <c r="D16" s="172">
        <v>0</v>
      </c>
      <c r="E16" s="172">
        <v>0</v>
      </c>
      <c r="F16" s="172">
        <v>0</v>
      </c>
      <c r="G16" s="181">
        <v>0</v>
      </c>
      <c r="H16" s="239">
        <v>3743</v>
      </c>
      <c r="I16" s="172">
        <v>309</v>
      </c>
      <c r="J16" s="172">
        <v>3434</v>
      </c>
      <c r="K16" s="172">
        <v>2768</v>
      </c>
      <c r="L16" s="181">
        <v>975</v>
      </c>
    </row>
    <row r="17" spans="1:12" ht="7.5" customHeight="1">
      <c r="A17" s="220"/>
      <c r="B17" s="243"/>
      <c r="C17" s="244"/>
      <c r="D17" s="170"/>
      <c r="E17" s="170"/>
      <c r="F17" s="170"/>
      <c r="G17" s="245"/>
      <c r="H17" s="244"/>
      <c r="I17" s="170"/>
      <c r="J17" s="170"/>
      <c r="K17" s="170"/>
      <c r="L17" s="245"/>
    </row>
    <row r="18" ht="12">
      <c r="B18" s="216" t="s">
        <v>550</v>
      </c>
    </row>
  </sheetData>
  <printOptions/>
  <pageMargins left="0.75" right="0.75" top="1" bottom="1" header="0.512" footer="0.512"/>
  <pageSetup orientation="portrait" paperSize="9"/>
</worksheet>
</file>

<file path=xl/worksheets/sheet13.xml><?xml version="1.0" encoding="utf-8"?>
<worksheet xmlns="http://schemas.openxmlformats.org/spreadsheetml/2006/main" xmlns:r="http://schemas.openxmlformats.org/officeDocument/2006/relationships">
  <dimension ref="A2:I25"/>
  <sheetViews>
    <sheetView workbookViewId="0" topLeftCell="A1">
      <selection activeCell="A1" sqref="A1"/>
    </sheetView>
  </sheetViews>
  <sheetFormatPr defaultColWidth="9.00390625" defaultRowHeight="13.5"/>
  <cols>
    <col min="1" max="1" width="2.625" style="80" customWidth="1"/>
    <col min="2" max="2" width="21.125" style="80" customWidth="1"/>
    <col min="3" max="5" width="8.625" style="80" customWidth="1"/>
    <col min="6" max="6" width="8.125" style="80" customWidth="1"/>
    <col min="7" max="7" width="7.375" style="80" customWidth="1"/>
    <col min="8" max="8" width="3.50390625" style="80" customWidth="1"/>
    <col min="9" max="16384" width="9.00390625" style="80" customWidth="1"/>
  </cols>
  <sheetData>
    <row r="2" ht="14.25">
      <c r="B2" s="246" t="s">
        <v>551</v>
      </c>
    </row>
    <row r="4" spans="2:7" ht="12">
      <c r="B4" s="84" t="s">
        <v>194</v>
      </c>
      <c r="C4" s="84"/>
      <c r="D4" s="84"/>
      <c r="E4" s="84"/>
      <c r="F4" s="84"/>
      <c r="G4" s="84"/>
    </row>
    <row r="5" spans="1:9" ht="12">
      <c r="A5" s="99"/>
      <c r="B5" s="99"/>
      <c r="C5" s="247" t="s">
        <v>223</v>
      </c>
      <c r="D5" s="247"/>
      <c r="E5" s="248"/>
      <c r="F5" s="249" t="s">
        <v>224</v>
      </c>
      <c r="G5" s="250" t="s">
        <v>225</v>
      </c>
      <c r="H5" s="81"/>
      <c r="I5" s="81"/>
    </row>
    <row r="6" spans="1:9" ht="12">
      <c r="A6" s="99"/>
      <c r="B6" s="251" t="s">
        <v>540</v>
      </c>
      <c r="C6" s="252" t="s">
        <v>101</v>
      </c>
      <c r="D6" s="252" t="s">
        <v>219</v>
      </c>
      <c r="E6" s="252" t="s">
        <v>220</v>
      </c>
      <c r="F6" s="252" t="s">
        <v>226</v>
      </c>
      <c r="G6" s="253" t="s">
        <v>226</v>
      </c>
      <c r="H6" s="81"/>
      <c r="I6" s="81"/>
    </row>
    <row r="7" spans="1:9" ht="12">
      <c r="A7" s="99"/>
      <c r="B7" s="250" t="s">
        <v>552</v>
      </c>
      <c r="C7" s="254">
        <v>1426</v>
      </c>
      <c r="D7" s="254">
        <v>187</v>
      </c>
      <c r="E7" s="254">
        <v>1239</v>
      </c>
      <c r="F7" s="254">
        <v>1211</v>
      </c>
      <c r="G7" s="99">
        <v>215</v>
      </c>
      <c r="H7" s="81"/>
      <c r="I7" s="81"/>
    </row>
    <row r="8" spans="1:9" s="259" customFormat="1" ht="12">
      <c r="A8" s="255"/>
      <c r="B8" s="256" t="s">
        <v>553</v>
      </c>
      <c r="C8" s="257">
        <v>1640</v>
      </c>
      <c r="D8" s="257">
        <v>215</v>
      </c>
      <c r="E8" s="257">
        <v>1425</v>
      </c>
      <c r="F8" s="257">
        <v>1433</v>
      </c>
      <c r="G8" s="255">
        <v>207</v>
      </c>
      <c r="H8" s="258"/>
      <c r="I8" s="258"/>
    </row>
    <row r="9" spans="1:9" ht="12">
      <c r="A9" s="99"/>
      <c r="B9" s="250"/>
      <c r="C9" s="254"/>
      <c r="D9" s="254"/>
      <c r="E9" s="254"/>
      <c r="F9" s="254"/>
      <c r="G9" s="99"/>
      <c r="H9" s="81"/>
      <c r="I9" s="81"/>
    </row>
    <row r="10" spans="1:9" ht="12">
      <c r="A10" s="99"/>
      <c r="B10" s="103" t="s">
        <v>227</v>
      </c>
      <c r="C10" s="260">
        <v>826</v>
      </c>
      <c r="D10" s="261">
        <v>188</v>
      </c>
      <c r="E10" s="261">
        <v>638</v>
      </c>
      <c r="F10" s="261">
        <v>639</v>
      </c>
      <c r="G10" s="262">
        <v>187</v>
      </c>
      <c r="H10" s="81"/>
      <c r="I10" s="81"/>
    </row>
    <row r="11" spans="1:9" ht="12">
      <c r="A11" s="99"/>
      <c r="B11" s="263" t="s">
        <v>228</v>
      </c>
      <c r="C11" s="260">
        <v>814</v>
      </c>
      <c r="D11" s="261">
        <v>27</v>
      </c>
      <c r="E11" s="261">
        <v>787</v>
      </c>
      <c r="F11" s="261">
        <v>794</v>
      </c>
      <c r="G11" s="262">
        <v>20</v>
      </c>
      <c r="H11" s="81"/>
      <c r="I11" s="264"/>
    </row>
    <row r="12" spans="1:9" ht="7.5" customHeight="1">
      <c r="A12" s="99"/>
      <c r="B12" s="251"/>
      <c r="C12" s="265"/>
      <c r="D12" s="265"/>
      <c r="E12" s="265"/>
      <c r="F12" s="265"/>
      <c r="G12" s="266"/>
      <c r="H12" s="81"/>
      <c r="I12" s="81"/>
    </row>
    <row r="13" ht="12">
      <c r="B13" s="80" t="s">
        <v>176</v>
      </c>
    </row>
    <row r="15" spans="2:7" ht="12">
      <c r="B15" s="84" t="s">
        <v>195</v>
      </c>
      <c r="C15" s="84"/>
      <c r="D15" s="84"/>
      <c r="E15" s="84"/>
      <c r="F15" s="84"/>
      <c r="G15" s="84"/>
    </row>
    <row r="16" spans="2:7" ht="12">
      <c r="B16" s="443"/>
      <c r="C16" s="247" t="s">
        <v>223</v>
      </c>
      <c r="D16" s="247"/>
      <c r="E16" s="248"/>
      <c r="F16" s="249" t="s">
        <v>224</v>
      </c>
      <c r="G16" s="250" t="s">
        <v>225</v>
      </c>
    </row>
    <row r="17" spans="2:7" ht="12">
      <c r="B17" s="267" t="s">
        <v>540</v>
      </c>
      <c r="C17" s="252" t="s">
        <v>101</v>
      </c>
      <c r="D17" s="252" t="s">
        <v>219</v>
      </c>
      <c r="E17" s="252" t="s">
        <v>220</v>
      </c>
      <c r="F17" s="252" t="s">
        <v>226</v>
      </c>
      <c r="G17" s="253" t="s">
        <v>226</v>
      </c>
    </row>
    <row r="18" spans="2:7" ht="12">
      <c r="B18" s="444" t="s">
        <v>552</v>
      </c>
      <c r="C18" s="254">
        <v>10684</v>
      </c>
      <c r="D18" s="254">
        <v>170</v>
      </c>
      <c r="E18" s="254">
        <v>10514</v>
      </c>
      <c r="F18" s="254">
        <v>10454</v>
      </c>
      <c r="G18" s="99">
        <v>230</v>
      </c>
    </row>
    <row r="19" spans="2:7" ht="12">
      <c r="B19" s="445" t="s">
        <v>553</v>
      </c>
      <c r="C19" s="257">
        <v>10154</v>
      </c>
      <c r="D19" s="257">
        <v>230</v>
      </c>
      <c r="E19" s="257">
        <v>9924</v>
      </c>
      <c r="F19" s="257">
        <v>9913</v>
      </c>
      <c r="G19" s="255">
        <v>241</v>
      </c>
    </row>
    <row r="20" spans="2:7" ht="12">
      <c r="B20" s="444"/>
      <c r="C20" s="254"/>
      <c r="D20" s="254"/>
      <c r="E20" s="254"/>
      <c r="F20" s="254"/>
      <c r="G20" s="99"/>
    </row>
    <row r="21" spans="2:7" ht="12">
      <c r="B21" s="263" t="s">
        <v>227</v>
      </c>
      <c r="C21" s="260">
        <v>246</v>
      </c>
      <c r="D21" s="261">
        <v>45</v>
      </c>
      <c r="E21" s="261">
        <v>201</v>
      </c>
      <c r="F21" s="261">
        <v>198</v>
      </c>
      <c r="G21" s="262">
        <v>48</v>
      </c>
    </row>
    <row r="22" spans="2:7" ht="12">
      <c r="B22" s="263" t="s">
        <v>229</v>
      </c>
      <c r="C22" s="260">
        <v>6750</v>
      </c>
      <c r="D22" s="261">
        <v>182</v>
      </c>
      <c r="E22" s="261">
        <v>6568</v>
      </c>
      <c r="F22" s="261">
        <v>6558</v>
      </c>
      <c r="G22" s="262">
        <v>192</v>
      </c>
    </row>
    <row r="23" spans="2:7" ht="12">
      <c r="B23" s="263" t="s">
        <v>228</v>
      </c>
      <c r="C23" s="260">
        <v>3158</v>
      </c>
      <c r="D23" s="261">
        <v>3</v>
      </c>
      <c r="E23" s="261">
        <v>3155</v>
      </c>
      <c r="F23" s="261">
        <v>3157</v>
      </c>
      <c r="G23" s="262">
        <v>1</v>
      </c>
    </row>
    <row r="24" spans="2:7" ht="12">
      <c r="B24" s="267"/>
      <c r="C24" s="265"/>
      <c r="D24" s="265"/>
      <c r="E24" s="265"/>
      <c r="F24" s="265"/>
      <c r="G24" s="266"/>
    </row>
    <row r="25" ht="12">
      <c r="B25" s="80" t="s">
        <v>176</v>
      </c>
    </row>
  </sheetData>
  <printOptions/>
  <pageMargins left="0.75" right="0.75" top="1" bottom="1" header="0.512" footer="0.512"/>
  <pageSetup orientation="portrait" paperSize="9"/>
</worksheet>
</file>

<file path=xl/worksheets/sheet14.xml><?xml version="1.0" encoding="utf-8"?>
<worksheet xmlns="http://schemas.openxmlformats.org/spreadsheetml/2006/main" xmlns:r="http://schemas.openxmlformats.org/officeDocument/2006/relationships">
  <dimension ref="A3:L14"/>
  <sheetViews>
    <sheetView workbookViewId="0" topLeftCell="A1">
      <selection activeCell="A1" sqref="A1"/>
    </sheetView>
  </sheetViews>
  <sheetFormatPr defaultColWidth="9.00390625" defaultRowHeight="15" customHeight="1"/>
  <cols>
    <col min="1" max="1" width="3.625" style="40" customWidth="1"/>
    <col min="2" max="2" width="11.875" style="40" customWidth="1"/>
    <col min="3" max="12" width="8.125" style="40" customWidth="1"/>
    <col min="13" max="16384" width="9.00390625" style="40" customWidth="1"/>
  </cols>
  <sheetData>
    <row r="3" spans="2:12" ht="15" customHeight="1">
      <c r="B3" s="268" t="s">
        <v>554</v>
      </c>
      <c r="D3" s="52"/>
      <c r="E3" s="52"/>
      <c r="F3" s="52"/>
      <c r="G3" s="116"/>
      <c r="H3" s="41"/>
      <c r="I3" s="41"/>
      <c r="J3" s="41"/>
      <c r="K3" s="41"/>
      <c r="L3" s="41"/>
    </row>
    <row r="4" spans="2:12" ht="15" customHeight="1">
      <c r="B4" s="117" t="s">
        <v>555</v>
      </c>
      <c r="C4" s="117"/>
      <c r="D4" s="117"/>
      <c r="E4" s="117"/>
      <c r="F4" s="117"/>
      <c r="G4" s="117"/>
      <c r="H4" s="117"/>
      <c r="I4" s="117"/>
      <c r="J4" s="117"/>
      <c r="K4" s="117"/>
      <c r="L4" s="117"/>
    </row>
    <row r="5" spans="1:12" ht="15" customHeight="1">
      <c r="A5" s="119"/>
      <c r="B5" s="119"/>
      <c r="C5" s="122" t="s">
        <v>556</v>
      </c>
      <c r="D5" s="122"/>
      <c r="E5" s="122"/>
      <c r="F5" s="122"/>
      <c r="G5" s="269"/>
      <c r="H5" s="122" t="s">
        <v>557</v>
      </c>
      <c r="I5" s="122"/>
      <c r="J5" s="122"/>
      <c r="K5" s="122"/>
      <c r="L5" s="214"/>
    </row>
    <row r="6" spans="1:12" ht="15" customHeight="1">
      <c r="A6" s="119"/>
      <c r="B6" s="119" t="s">
        <v>558</v>
      </c>
      <c r="C6" s="122" t="s">
        <v>193</v>
      </c>
      <c r="D6" s="122"/>
      <c r="E6" s="123"/>
      <c r="F6" s="179" t="s">
        <v>221</v>
      </c>
      <c r="G6" s="124" t="s">
        <v>222</v>
      </c>
      <c r="H6" s="122" t="s">
        <v>193</v>
      </c>
      <c r="I6" s="122"/>
      <c r="J6" s="123"/>
      <c r="K6" s="179" t="s">
        <v>221</v>
      </c>
      <c r="L6" s="124" t="s">
        <v>222</v>
      </c>
    </row>
    <row r="7" spans="1:12" ht="15" customHeight="1">
      <c r="A7" s="119"/>
      <c r="B7" s="180"/>
      <c r="C7" s="127" t="s">
        <v>101</v>
      </c>
      <c r="D7" s="127" t="s">
        <v>219</v>
      </c>
      <c r="E7" s="127" t="s">
        <v>220</v>
      </c>
      <c r="F7" s="151"/>
      <c r="G7" s="180"/>
      <c r="H7" s="127" t="s">
        <v>101</v>
      </c>
      <c r="I7" s="127" t="s">
        <v>219</v>
      </c>
      <c r="J7" s="127" t="s">
        <v>220</v>
      </c>
      <c r="K7" s="151"/>
      <c r="L7" s="180"/>
    </row>
    <row r="8" spans="1:12" s="46" customFormat="1" ht="15" customHeight="1">
      <c r="A8" s="135"/>
      <c r="B8" s="270" t="s">
        <v>230</v>
      </c>
      <c r="C8" s="162">
        <v>6085</v>
      </c>
      <c r="D8" s="162">
        <v>661</v>
      </c>
      <c r="E8" s="162">
        <v>5424</v>
      </c>
      <c r="F8" s="162">
        <v>5377</v>
      </c>
      <c r="G8" s="135">
        <v>708</v>
      </c>
      <c r="H8" s="174">
        <v>6608</v>
      </c>
      <c r="I8" s="174">
        <v>708</v>
      </c>
      <c r="J8" s="174">
        <v>5900</v>
      </c>
      <c r="K8" s="174">
        <v>5833</v>
      </c>
      <c r="L8" s="204">
        <v>775</v>
      </c>
    </row>
    <row r="9" spans="1:12" ht="15" customHeight="1">
      <c r="A9" s="119"/>
      <c r="B9" s="119"/>
      <c r="C9" s="158"/>
      <c r="D9" s="158"/>
      <c r="E9" s="158"/>
      <c r="F9" s="158"/>
      <c r="G9" s="119"/>
      <c r="H9" s="145"/>
      <c r="I9" s="145"/>
      <c r="J9" s="145"/>
      <c r="K9" s="145"/>
      <c r="L9" s="198"/>
    </row>
    <row r="10" spans="1:12" ht="15" customHeight="1">
      <c r="A10" s="119"/>
      <c r="B10" s="119" t="s">
        <v>231</v>
      </c>
      <c r="C10" s="158">
        <v>4421</v>
      </c>
      <c r="D10" s="166">
        <v>317</v>
      </c>
      <c r="E10" s="166">
        <v>4104</v>
      </c>
      <c r="F10" s="166">
        <v>4066</v>
      </c>
      <c r="G10" s="271">
        <v>355</v>
      </c>
      <c r="H10" s="145">
        <v>4798</v>
      </c>
      <c r="I10" s="172">
        <v>355</v>
      </c>
      <c r="J10" s="172">
        <v>4443</v>
      </c>
      <c r="K10" s="172">
        <v>4386</v>
      </c>
      <c r="L10" s="181">
        <v>412</v>
      </c>
    </row>
    <row r="11" spans="1:12" ht="15" customHeight="1">
      <c r="A11" s="119"/>
      <c r="B11" s="119" t="s">
        <v>232</v>
      </c>
      <c r="C11" s="158">
        <v>1407</v>
      </c>
      <c r="D11" s="166">
        <v>300</v>
      </c>
      <c r="E11" s="166">
        <v>1107</v>
      </c>
      <c r="F11" s="166">
        <v>1084</v>
      </c>
      <c r="G11" s="271">
        <v>323</v>
      </c>
      <c r="H11" s="145">
        <v>1561</v>
      </c>
      <c r="I11" s="172">
        <v>323</v>
      </c>
      <c r="J11" s="172">
        <v>1238</v>
      </c>
      <c r="K11" s="172">
        <v>1234</v>
      </c>
      <c r="L11" s="181">
        <v>327</v>
      </c>
    </row>
    <row r="12" spans="1:12" ht="15" customHeight="1">
      <c r="A12" s="119"/>
      <c r="B12" s="119" t="s">
        <v>233</v>
      </c>
      <c r="C12" s="158">
        <v>5</v>
      </c>
      <c r="D12" s="166" t="s">
        <v>19</v>
      </c>
      <c r="E12" s="166">
        <v>5</v>
      </c>
      <c r="F12" s="166">
        <v>5</v>
      </c>
      <c r="G12" s="271" t="s">
        <v>19</v>
      </c>
      <c r="H12" s="145">
        <v>6</v>
      </c>
      <c r="I12" s="172">
        <v>0</v>
      </c>
      <c r="J12" s="172">
        <v>6</v>
      </c>
      <c r="K12" s="172">
        <v>6</v>
      </c>
      <c r="L12" s="181">
        <v>0</v>
      </c>
    </row>
    <row r="13" spans="1:12" ht="15" customHeight="1">
      <c r="A13" s="119"/>
      <c r="B13" s="180" t="s">
        <v>234</v>
      </c>
      <c r="C13" s="151">
        <v>252</v>
      </c>
      <c r="D13" s="170">
        <v>44</v>
      </c>
      <c r="E13" s="170">
        <v>208</v>
      </c>
      <c r="F13" s="170">
        <v>222</v>
      </c>
      <c r="G13" s="245">
        <v>30</v>
      </c>
      <c r="H13" s="209">
        <v>243</v>
      </c>
      <c r="I13" s="210">
        <v>30</v>
      </c>
      <c r="J13" s="210">
        <v>213</v>
      </c>
      <c r="K13" s="210">
        <v>207</v>
      </c>
      <c r="L13" s="272">
        <v>36</v>
      </c>
    </row>
    <row r="14" ht="15" customHeight="1">
      <c r="B14" s="40" t="s">
        <v>235</v>
      </c>
    </row>
  </sheetData>
  <printOptions/>
  <pageMargins left="0.75" right="0.75" top="1" bottom="1" header="0.512" footer="0.512"/>
  <pageSetup orientation="portrait" paperSize="9"/>
</worksheet>
</file>

<file path=xl/worksheets/sheet15.xml><?xml version="1.0" encoding="utf-8"?>
<worksheet xmlns="http://schemas.openxmlformats.org/spreadsheetml/2006/main" xmlns:r="http://schemas.openxmlformats.org/officeDocument/2006/relationships">
  <dimension ref="A1:G80"/>
  <sheetViews>
    <sheetView workbookViewId="0" topLeftCell="A1">
      <selection activeCell="A1" sqref="A1"/>
    </sheetView>
  </sheetViews>
  <sheetFormatPr defaultColWidth="9.00390625" defaultRowHeight="13.5"/>
  <cols>
    <col min="1" max="1" width="1.625" style="48" customWidth="1"/>
    <col min="2" max="2" width="55.875" style="48" customWidth="1"/>
    <col min="3" max="7" width="8.125" style="48" customWidth="1"/>
    <col min="8" max="16384" width="9.00390625" style="48" customWidth="1"/>
  </cols>
  <sheetData>
    <row r="1" spans="2:7" ht="11.25">
      <c r="B1" s="273" t="s">
        <v>559</v>
      </c>
      <c r="C1" s="273"/>
      <c r="D1" s="273"/>
      <c r="E1" s="273"/>
      <c r="F1" s="273"/>
      <c r="G1" s="273"/>
    </row>
    <row r="2" spans="1:7" ht="11.25">
      <c r="A2" s="47"/>
      <c r="B2" s="274"/>
      <c r="C2" s="275" t="s">
        <v>193</v>
      </c>
      <c r="D2" s="275"/>
      <c r="E2" s="276"/>
      <c r="F2" s="277"/>
      <c r="G2" s="47"/>
    </row>
    <row r="3" spans="1:7" ht="11.25">
      <c r="A3" s="47"/>
      <c r="B3" s="278" t="s">
        <v>560</v>
      </c>
      <c r="C3" s="155" t="s">
        <v>101</v>
      </c>
      <c r="D3" s="155" t="s">
        <v>219</v>
      </c>
      <c r="E3" s="155" t="s">
        <v>220</v>
      </c>
      <c r="F3" s="155" t="s">
        <v>221</v>
      </c>
      <c r="G3" s="279" t="s">
        <v>222</v>
      </c>
    </row>
    <row r="4" spans="1:7" ht="11.25">
      <c r="A4" s="47"/>
      <c r="B4" s="280" t="s">
        <v>561</v>
      </c>
      <c r="C4" s="281">
        <v>4421</v>
      </c>
      <c r="D4" s="282">
        <v>317</v>
      </c>
      <c r="E4" s="281">
        <v>4104</v>
      </c>
      <c r="F4" s="281">
        <v>4066</v>
      </c>
      <c r="G4" s="283">
        <v>355</v>
      </c>
    </row>
    <row r="5" spans="1:7" s="288" customFormat="1" ht="11.25">
      <c r="A5" s="163"/>
      <c r="B5" s="284" t="s">
        <v>562</v>
      </c>
      <c r="C5" s="285">
        <v>4798</v>
      </c>
      <c r="D5" s="286">
        <v>355</v>
      </c>
      <c r="E5" s="285">
        <v>4443</v>
      </c>
      <c r="F5" s="285">
        <v>4386</v>
      </c>
      <c r="G5" s="287">
        <v>412</v>
      </c>
    </row>
    <row r="6" spans="1:7" ht="6.75" customHeight="1">
      <c r="A6" s="47"/>
      <c r="B6" s="280"/>
      <c r="C6" s="281"/>
      <c r="D6" s="282"/>
      <c r="E6" s="281"/>
      <c r="F6" s="281"/>
      <c r="G6" s="283"/>
    </row>
    <row r="7" spans="1:7" s="288" customFormat="1" ht="11.25">
      <c r="A7" s="163"/>
      <c r="B7" s="289" t="s">
        <v>236</v>
      </c>
      <c r="C7" s="285">
        <v>4676</v>
      </c>
      <c r="D7" s="286">
        <v>305</v>
      </c>
      <c r="E7" s="285">
        <v>4371</v>
      </c>
      <c r="F7" s="285">
        <v>4323</v>
      </c>
      <c r="G7" s="287">
        <v>353</v>
      </c>
    </row>
    <row r="8" spans="1:7" ht="11.25">
      <c r="A8" s="47"/>
      <c r="B8" s="290" t="s">
        <v>563</v>
      </c>
      <c r="C8" s="291" t="s">
        <v>564</v>
      </c>
      <c r="D8" s="291" t="s">
        <v>564</v>
      </c>
      <c r="E8" s="281">
        <v>70</v>
      </c>
      <c r="F8" s="291" t="s">
        <v>564</v>
      </c>
      <c r="G8" s="292" t="s">
        <v>564</v>
      </c>
    </row>
    <row r="9" spans="1:7" ht="11.25">
      <c r="A9" s="47"/>
      <c r="B9" s="290" t="s">
        <v>565</v>
      </c>
      <c r="C9" s="291" t="s">
        <v>566</v>
      </c>
      <c r="D9" s="291" t="s">
        <v>566</v>
      </c>
      <c r="E9" s="281">
        <v>18</v>
      </c>
      <c r="F9" s="291" t="s">
        <v>566</v>
      </c>
      <c r="G9" s="292" t="s">
        <v>566</v>
      </c>
    </row>
    <row r="10" spans="1:7" ht="11.25">
      <c r="A10" s="47"/>
      <c r="B10" s="290" t="s">
        <v>567</v>
      </c>
      <c r="C10" s="291" t="s">
        <v>564</v>
      </c>
      <c r="D10" s="291" t="s">
        <v>564</v>
      </c>
      <c r="E10" s="281">
        <v>11</v>
      </c>
      <c r="F10" s="291" t="s">
        <v>564</v>
      </c>
      <c r="G10" s="292" t="s">
        <v>564</v>
      </c>
    </row>
    <row r="11" spans="1:7" ht="11.25">
      <c r="A11" s="47"/>
      <c r="B11" s="290" t="s">
        <v>237</v>
      </c>
      <c r="C11" s="291" t="s">
        <v>564</v>
      </c>
      <c r="D11" s="291" t="s">
        <v>564</v>
      </c>
      <c r="E11" s="281">
        <v>147</v>
      </c>
      <c r="F11" s="291" t="s">
        <v>564</v>
      </c>
      <c r="G11" s="292" t="s">
        <v>564</v>
      </c>
    </row>
    <row r="12" spans="1:7" ht="11.25">
      <c r="A12" s="47"/>
      <c r="B12" s="290" t="s">
        <v>238</v>
      </c>
      <c r="C12" s="291" t="s">
        <v>564</v>
      </c>
      <c r="D12" s="291" t="s">
        <v>564</v>
      </c>
      <c r="E12" s="281">
        <v>23</v>
      </c>
      <c r="F12" s="291" t="s">
        <v>564</v>
      </c>
      <c r="G12" s="292" t="s">
        <v>564</v>
      </c>
    </row>
    <row r="13" spans="1:7" ht="11.25">
      <c r="A13" s="47"/>
      <c r="B13" s="290" t="s">
        <v>568</v>
      </c>
      <c r="C13" s="291" t="s">
        <v>564</v>
      </c>
      <c r="D13" s="291" t="s">
        <v>564</v>
      </c>
      <c r="E13" s="281">
        <v>0</v>
      </c>
      <c r="F13" s="291" t="s">
        <v>564</v>
      </c>
      <c r="G13" s="292" t="s">
        <v>564</v>
      </c>
    </row>
    <row r="14" spans="1:7" ht="11.25">
      <c r="A14" s="47"/>
      <c r="B14" s="290" t="s">
        <v>239</v>
      </c>
      <c r="C14" s="291" t="s">
        <v>564</v>
      </c>
      <c r="D14" s="291" t="s">
        <v>564</v>
      </c>
      <c r="E14" s="281">
        <v>1674</v>
      </c>
      <c r="F14" s="291" t="s">
        <v>564</v>
      </c>
      <c r="G14" s="292" t="s">
        <v>564</v>
      </c>
    </row>
    <row r="15" spans="1:7" ht="11.25">
      <c r="A15" s="47"/>
      <c r="B15" s="290" t="s">
        <v>240</v>
      </c>
      <c r="C15" s="291" t="s">
        <v>564</v>
      </c>
      <c r="D15" s="291" t="s">
        <v>564</v>
      </c>
      <c r="E15" s="281">
        <v>11</v>
      </c>
      <c r="F15" s="291" t="s">
        <v>564</v>
      </c>
      <c r="G15" s="292" t="s">
        <v>564</v>
      </c>
    </row>
    <row r="16" spans="1:7" ht="11.25">
      <c r="A16" s="47"/>
      <c r="B16" s="6" t="s">
        <v>569</v>
      </c>
      <c r="C16" s="291" t="s">
        <v>566</v>
      </c>
      <c r="D16" s="291" t="s">
        <v>566</v>
      </c>
      <c r="E16" s="281">
        <v>0</v>
      </c>
      <c r="F16" s="291" t="s">
        <v>566</v>
      </c>
      <c r="G16" s="292" t="s">
        <v>566</v>
      </c>
    </row>
    <row r="17" spans="1:7" ht="11.25">
      <c r="A17" s="47"/>
      <c r="B17" s="290" t="s">
        <v>241</v>
      </c>
      <c r="C17" s="291" t="s">
        <v>566</v>
      </c>
      <c r="D17" s="291" t="s">
        <v>566</v>
      </c>
      <c r="E17" s="281">
        <v>36</v>
      </c>
      <c r="F17" s="291" t="s">
        <v>566</v>
      </c>
      <c r="G17" s="292" t="s">
        <v>566</v>
      </c>
    </row>
    <row r="18" spans="1:7" ht="11.25">
      <c r="A18" s="47"/>
      <c r="B18" s="290" t="s">
        <v>242</v>
      </c>
      <c r="C18" s="291" t="s">
        <v>566</v>
      </c>
      <c r="D18" s="291" t="s">
        <v>566</v>
      </c>
      <c r="E18" s="291">
        <v>8</v>
      </c>
      <c r="F18" s="291" t="s">
        <v>566</v>
      </c>
      <c r="G18" s="292" t="s">
        <v>566</v>
      </c>
    </row>
    <row r="19" spans="1:7" ht="11.25">
      <c r="A19" s="47"/>
      <c r="B19" s="290" t="s">
        <v>243</v>
      </c>
      <c r="C19" s="291" t="s">
        <v>566</v>
      </c>
      <c r="D19" s="291" t="s">
        <v>566</v>
      </c>
      <c r="E19" s="281">
        <v>0</v>
      </c>
      <c r="F19" s="291" t="s">
        <v>566</v>
      </c>
      <c r="G19" s="292" t="s">
        <v>566</v>
      </c>
    </row>
    <row r="20" spans="1:7" ht="11.25">
      <c r="A20" s="47"/>
      <c r="B20" s="290" t="s">
        <v>570</v>
      </c>
      <c r="C20" s="291" t="s">
        <v>566</v>
      </c>
      <c r="D20" s="291" t="s">
        <v>566</v>
      </c>
      <c r="E20" s="281">
        <v>110</v>
      </c>
      <c r="F20" s="291" t="s">
        <v>566</v>
      </c>
      <c r="G20" s="292" t="s">
        <v>566</v>
      </c>
    </row>
    <row r="21" spans="1:7" ht="11.25">
      <c r="A21" s="47"/>
      <c r="B21" s="290" t="s">
        <v>244</v>
      </c>
      <c r="C21" s="291" t="s">
        <v>566</v>
      </c>
      <c r="D21" s="291" t="s">
        <v>566</v>
      </c>
      <c r="E21" s="291">
        <v>0</v>
      </c>
      <c r="F21" s="291" t="s">
        <v>566</v>
      </c>
      <c r="G21" s="292" t="s">
        <v>566</v>
      </c>
    </row>
    <row r="22" spans="1:7" ht="11.25">
      <c r="A22" s="47"/>
      <c r="B22" s="290" t="s">
        <v>245</v>
      </c>
      <c r="C22" s="291" t="s">
        <v>566</v>
      </c>
      <c r="D22" s="291" t="s">
        <v>566</v>
      </c>
      <c r="E22" s="281">
        <v>0</v>
      </c>
      <c r="F22" s="291" t="s">
        <v>566</v>
      </c>
      <c r="G22" s="292" t="s">
        <v>566</v>
      </c>
    </row>
    <row r="23" spans="1:7" ht="11.25">
      <c r="A23" s="47"/>
      <c r="B23" s="290" t="s">
        <v>246</v>
      </c>
      <c r="C23" s="291" t="s">
        <v>566</v>
      </c>
      <c r="D23" s="291" t="s">
        <v>566</v>
      </c>
      <c r="E23" s="281">
        <v>0</v>
      </c>
      <c r="F23" s="291" t="s">
        <v>566</v>
      </c>
      <c r="G23" s="292" t="s">
        <v>566</v>
      </c>
    </row>
    <row r="24" spans="1:7" ht="11.25">
      <c r="A24" s="47"/>
      <c r="B24" s="6" t="s">
        <v>571</v>
      </c>
      <c r="C24" s="291" t="s">
        <v>572</v>
      </c>
      <c r="D24" s="291" t="s">
        <v>572</v>
      </c>
      <c r="E24" s="291">
        <v>39</v>
      </c>
      <c r="F24" s="291" t="s">
        <v>572</v>
      </c>
      <c r="G24" s="292" t="s">
        <v>572</v>
      </c>
    </row>
    <row r="25" spans="1:7" ht="11.25">
      <c r="A25" s="47"/>
      <c r="B25" s="6" t="s">
        <v>573</v>
      </c>
      <c r="C25" s="291" t="s">
        <v>572</v>
      </c>
      <c r="D25" s="291" t="s">
        <v>572</v>
      </c>
      <c r="E25" s="281">
        <v>5</v>
      </c>
      <c r="F25" s="291" t="s">
        <v>572</v>
      </c>
      <c r="G25" s="292" t="s">
        <v>572</v>
      </c>
    </row>
    <row r="26" spans="1:7" ht="11.25">
      <c r="A26" s="47"/>
      <c r="B26" s="6" t="s">
        <v>574</v>
      </c>
      <c r="C26" s="291" t="s">
        <v>572</v>
      </c>
      <c r="D26" s="291" t="s">
        <v>572</v>
      </c>
      <c r="E26" s="291">
        <v>0</v>
      </c>
      <c r="F26" s="291" t="s">
        <v>572</v>
      </c>
      <c r="G26" s="292" t="s">
        <v>572</v>
      </c>
    </row>
    <row r="27" spans="1:7" ht="11.25">
      <c r="A27" s="47"/>
      <c r="B27" s="290" t="s">
        <v>575</v>
      </c>
      <c r="C27" s="291" t="s">
        <v>293</v>
      </c>
      <c r="D27" s="291" t="s">
        <v>293</v>
      </c>
      <c r="E27" s="291">
        <v>0</v>
      </c>
      <c r="F27" s="291" t="s">
        <v>293</v>
      </c>
      <c r="G27" s="292" t="s">
        <v>293</v>
      </c>
    </row>
    <row r="28" spans="1:7" ht="11.25">
      <c r="A28" s="47"/>
      <c r="B28" s="6" t="s">
        <v>576</v>
      </c>
      <c r="C28" s="291" t="s">
        <v>572</v>
      </c>
      <c r="D28" s="291" t="s">
        <v>572</v>
      </c>
      <c r="E28" s="291">
        <v>0</v>
      </c>
      <c r="F28" s="291" t="s">
        <v>572</v>
      </c>
      <c r="G28" s="292" t="s">
        <v>572</v>
      </c>
    </row>
    <row r="29" spans="1:7" ht="11.25">
      <c r="A29" s="47"/>
      <c r="B29" s="290" t="s">
        <v>577</v>
      </c>
      <c r="C29" s="291" t="s">
        <v>572</v>
      </c>
      <c r="D29" s="291" t="s">
        <v>572</v>
      </c>
      <c r="E29" s="281">
        <v>0</v>
      </c>
      <c r="F29" s="291" t="s">
        <v>572</v>
      </c>
      <c r="G29" s="292" t="s">
        <v>572</v>
      </c>
    </row>
    <row r="30" spans="1:7" ht="11.25">
      <c r="A30" s="47"/>
      <c r="B30" s="290" t="s">
        <v>578</v>
      </c>
      <c r="C30" s="291" t="s">
        <v>579</v>
      </c>
      <c r="D30" s="291" t="s">
        <v>579</v>
      </c>
      <c r="E30" s="281">
        <v>9</v>
      </c>
      <c r="F30" s="291" t="s">
        <v>579</v>
      </c>
      <c r="G30" s="292" t="s">
        <v>579</v>
      </c>
    </row>
    <row r="31" spans="1:7" ht="11.25">
      <c r="A31" s="47"/>
      <c r="B31" s="290" t="s">
        <v>580</v>
      </c>
      <c r="C31" s="291" t="s">
        <v>572</v>
      </c>
      <c r="D31" s="291" t="s">
        <v>572</v>
      </c>
      <c r="E31" s="291">
        <v>14</v>
      </c>
      <c r="F31" s="291" t="s">
        <v>572</v>
      </c>
      <c r="G31" s="292" t="s">
        <v>572</v>
      </c>
    </row>
    <row r="32" spans="1:7" ht="11.25">
      <c r="A32" s="47"/>
      <c r="B32" s="290" t="s">
        <v>581</v>
      </c>
      <c r="C32" s="291" t="s">
        <v>582</v>
      </c>
      <c r="D32" s="291" t="s">
        <v>582</v>
      </c>
      <c r="E32" s="291">
        <v>72</v>
      </c>
      <c r="F32" s="291" t="s">
        <v>582</v>
      </c>
      <c r="G32" s="292" t="s">
        <v>582</v>
      </c>
    </row>
    <row r="33" spans="1:7" ht="11.25">
      <c r="A33" s="47"/>
      <c r="B33" s="290" t="s">
        <v>247</v>
      </c>
      <c r="C33" s="291" t="s">
        <v>582</v>
      </c>
      <c r="D33" s="291" t="s">
        <v>582</v>
      </c>
      <c r="E33" s="291">
        <v>0</v>
      </c>
      <c r="F33" s="291" t="s">
        <v>582</v>
      </c>
      <c r="G33" s="292" t="s">
        <v>582</v>
      </c>
    </row>
    <row r="34" spans="1:7" ht="11.25">
      <c r="A34" s="47"/>
      <c r="B34" s="290" t="s">
        <v>583</v>
      </c>
      <c r="C34" s="291" t="s">
        <v>584</v>
      </c>
      <c r="D34" s="291" t="s">
        <v>584</v>
      </c>
      <c r="E34" s="291">
        <v>0</v>
      </c>
      <c r="F34" s="291" t="s">
        <v>584</v>
      </c>
      <c r="G34" s="292" t="s">
        <v>584</v>
      </c>
    </row>
    <row r="35" spans="1:7" ht="11.25">
      <c r="A35" s="47"/>
      <c r="B35" s="290" t="s">
        <v>248</v>
      </c>
      <c r="C35" s="291" t="s">
        <v>584</v>
      </c>
      <c r="D35" s="291" t="s">
        <v>584</v>
      </c>
      <c r="E35" s="291">
        <v>0</v>
      </c>
      <c r="F35" s="291" t="s">
        <v>584</v>
      </c>
      <c r="G35" s="292" t="s">
        <v>584</v>
      </c>
    </row>
    <row r="36" spans="1:7" ht="11.25">
      <c r="A36" s="47"/>
      <c r="B36" s="290" t="s">
        <v>249</v>
      </c>
      <c r="C36" s="291" t="s">
        <v>584</v>
      </c>
      <c r="D36" s="291" t="s">
        <v>584</v>
      </c>
      <c r="E36" s="281">
        <v>32</v>
      </c>
      <c r="F36" s="291" t="s">
        <v>584</v>
      </c>
      <c r="G36" s="292" t="s">
        <v>584</v>
      </c>
    </row>
    <row r="37" spans="1:7" ht="11.25">
      <c r="A37" s="47"/>
      <c r="B37" s="290" t="s">
        <v>250</v>
      </c>
      <c r="C37" s="291" t="s">
        <v>584</v>
      </c>
      <c r="D37" s="291" t="s">
        <v>584</v>
      </c>
      <c r="E37" s="291">
        <v>0</v>
      </c>
      <c r="F37" s="291" t="s">
        <v>584</v>
      </c>
      <c r="G37" s="292" t="s">
        <v>584</v>
      </c>
    </row>
    <row r="38" spans="1:7" ht="11.25">
      <c r="A38" s="47"/>
      <c r="B38" s="290" t="s">
        <v>251</v>
      </c>
      <c r="C38" s="291" t="s">
        <v>584</v>
      </c>
      <c r="D38" s="291" t="s">
        <v>584</v>
      </c>
      <c r="E38" s="291">
        <v>0</v>
      </c>
      <c r="F38" s="291" t="s">
        <v>584</v>
      </c>
      <c r="G38" s="292" t="s">
        <v>584</v>
      </c>
    </row>
    <row r="39" spans="1:7" ht="11.25">
      <c r="A39" s="47"/>
      <c r="B39" s="290" t="s">
        <v>252</v>
      </c>
      <c r="C39" s="291" t="s">
        <v>584</v>
      </c>
      <c r="D39" s="291" t="s">
        <v>584</v>
      </c>
      <c r="E39" s="281">
        <v>15</v>
      </c>
      <c r="F39" s="291" t="s">
        <v>584</v>
      </c>
      <c r="G39" s="292" t="s">
        <v>584</v>
      </c>
    </row>
    <row r="40" spans="1:7" ht="11.25">
      <c r="A40" s="47"/>
      <c r="B40" s="290" t="s">
        <v>253</v>
      </c>
      <c r="C40" s="291" t="s">
        <v>584</v>
      </c>
      <c r="D40" s="291" t="s">
        <v>584</v>
      </c>
      <c r="E40" s="291">
        <v>0</v>
      </c>
      <c r="F40" s="291" t="s">
        <v>584</v>
      </c>
      <c r="G40" s="292" t="s">
        <v>584</v>
      </c>
    </row>
    <row r="41" spans="1:7" ht="11.25">
      <c r="A41" s="47"/>
      <c r="B41" s="290" t="s">
        <v>254</v>
      </c>
      <c r="C41" s="291" t="s">
        <v>584</v>
      </c>
      <c r="D41" s="291" t="s">
        <v>584</v>
      </c>
      <c r="E41" s="291">
        <v>1287</v>
      </c>
      <c r="F41" s="291" t="s">
        <v>584</v>
      </c>
      <c r="G41" s="292" t="s">
        <v>584</v>
      </c>
    </row>
    <row r="42" spans="1:7" ht="11.25">
      <c r="A42" s="47"/>
      <c r="B42" s="290" t="s">
        <v>255</v>
      </c>
      <c r="C42" s="291" t="s">
        <v>584</v>
      </c>
      <c r="D42" s="291" t="s">
        <v>584</v>
      </c>
      <c r="E42" s="281">
        <v>0</v>
      </c>
      <c r="F42" s="291" t="s">
        <v>584</v>
      </c>
      <c r="G42" s="292" t="s">
        <v>584</v>
      </c>
    </row>
    <row r="43" spans="1:7" ht="11.25">
      <c r="A43" s="47"/>
      <c r="B43" s="290" t="s">
        <v>256</v>
      </c>
      <c r="C43" s="291" t="s">
        <v>584</v>
      </c>
      <c r="D43" s="291" t="s">
        <v>584</v>
      </c>
      <c r="E43" s="291">
        <v>0</v>
      </c>
      <c r="F43" s="291" t="s">
        <v>584</v>
      </c>
      <c r="G43" s="292" t="s">
        <v>584</v>
      </c>
    </row>
    <row r="44" spans="1:7" ht="11.25">
      <c r="A44" s="47"/>
      <c r="B44" s="290" t="s">
        <v>257</v>
      </c>
      <c r="C44" s="291" t="s">
        <v>584</v>
      </c>
      <c r="D44" s="291" t="s">
        <v>584</v>
      </c>
      <c r="E44" s="281">
        <v>62</v>
      </c>
      <c r="F44" s="291" t="s">
        <v>584</v>
      </c>
      <c r="G44" s="292" t="s">
        <v>584</v>
      </c>
    </row>
    <row r="45" spans="1:7" ht="11.25">
      <c r="A45" s="47"/>
      <c r="B45" s="290" t="s">
        <v>258</v>
      </c>
      <c r="C45" s="291" t="s">
        <v>584</v>
      </c>
      <c r="D45" s="291" t="s">
        <v>584</v>
      </c>
      <c r="E45" s="291">
        <v>15</v>
      </c>
      <c r="F45" s="291" t="s">
        <v>584</v>
      </c>
      <c r="G45" s="292" t="s">
        <v>584</v>
      </c>
    </row>
    <row r="46" spans="1:7" ht="11.25">
      <c r="A46" s="47"/>
      <c r="B46" s="290" t="s">
        <v>259</v>
      </c>
      <c r="C46" s="291" t="s">
        <v>584</v>
      </c>
      <c r="D46" s="291" t="s">
        <v>584</v>
      </c>
      <c r="E46" s="291">
        <v>1</v>
      </c>
      <c r="F46" s="291" t="s">
        <v>584</v>
      </c>
      <c r="G46" s="292" t="s">
        <v>584</v>
      </c>
    </row>
    <row r="47" spans="1:7" ht="11.25">
      <c r="A47" s="47"/>
      <c r="B47" s="290" t="s">
        <v>585</v>
      </c>
      <c r="C47" s="291" t="s">
        <v>586</v>
      </c>
      <c r="D47" s="291" t="s">
        <v>586</v>
      </c>
      <c r="E47" s="281">
        <v>57</v>
      </c>
      <c r="F47" s="291" t="s">
        <v>586</v>
      </c>
      <c r="G47" s="292" t="s">
        <v>586</v>
      </c>
    </row>
    <row r="48" spans="1:7" ht="11.25">
      <c r="A48" s="47"/>
      <c r="B48" s="290" t="s">
        <v>260</v>
      </c>
      <c r="C48" s="291" t="s">
        <v>586</v>
      </c>
      <c r="D48" s="291" t="s">
        <v>586</v>
      </c>
      <c r="E48" s="281">
        <v>10</v>
      </c>
      <c r="F48" s="291" t="s">
        <v>586</v>
      </c>
      <c r="G48" s="292" t="s">
        <v>586</v>
      </c>
    </row>
    <row r="49" spans="1:7" ht="11.25">
      <c r="A49" s="47"/>
      <c r="B49" s="290" t="s">
        <v>261</v>
      </c>
      <c r="C49" s="291" t="s">
        <v>586</v>
      </c>
      <c r="D49" s="291" t="s">
        <v>586</v>
      </c>
      <c r="E49" s="291">
        <v>0</v>
      </c>
      <c r="F49" s="291" t="s">
        <v>586</v>
      </c>
      <c r="G49" s="292" t="s">
        <v>586</v>
      </c>
    </row>
    <row r="50" spans="1:7" ht="11.25">
      <c r="A50" s="47"/>
      <c r="B50" s="290" t="s">
        <v>262</v>
      </c>
      <c r="C50" s="291" t="s">
        <v>586</v>
      </c>
      <c r="D50" s="291" t="s">
        <v>586</v>
      </c>
      <c r="E50" s="281">
        <v>2</v>
      </c>
      <c r="F50" s="291" t="s">
        <v>586</v>
      </c>
      <c r="G50" s="292" t="s">
        <v>586</v>
      </c>
    </row>
    <row r="51" spans="1:7" ht="11.25">
      <c r="A51" s="47"/>
      <c r="B51" s="290" t="s">
        <v>263</v>
      </c>
      <c r="C51" s="291" t="s">
        <v>586</v>
      </c>
      <c r="D51" s="291" t="s">
        <v>586</v>
      </c>
      <c r="E51" s="281">
        <v>0</v>
      </c>
      <c r="F51" s="291" t="s">
        <v>586</v>
      </c>
      <c r="G51" s="292" t="s">
        <v>586</v>
      </c>
    </row>
    <row r="52" spans="1:7" ht="11.25">
      <c r="A52" s="47"/>
      <c r="B52" s="290" t="s">
        <v>264</v>
      </c>
      <c r="C52" s="291" t="s">
        <v>586</v>
      </c>
      <c r="D52" s="291" t="s">
        <v>586</v>
      </c>
      <c r="E52" s="281">
        <v>7</v>
      </c>
      <c r="F52" s="291" t="s">
        <v>586</v>
      </c>
      <c r="G52" s="292" t="s">
        <v>586</v>
      </c>
    </row>
    <row r="53" spans="1:7" ht="11.25">
      <c r="A53" s="47"/>
      <c r="B53" s="290" t="s">
        <v>587</v>
      </c>
      <c r="C53" s="291" t="s">
        <v>588</v>
      </c>
      <c r="D53" s="291" t="s">
        <v>588</v>
      </c>
      <c r="E53" s="281">
        <v>0</v>
      </c>
      <c r="F53" s="291" t="s">
        <v>588</v>
      </c>
      <c r="G53" s="292" t="s">
        <v>588</v>
      </c>
    </row>
    <row r="54" spans="1:7" ht="11.25">
      <c r="A54" s="47"/>
      <c r="B54" s="290" t="s">
        <v>265</v>
      </c>
      <c r="C54" s="291" t="s">
        <v>588</v>
      </c>
      <c r="D54" s="291" t="s">
        <v>588</v>
      </c>
      <c r="E54" s="281">
        <v>66</v>
      </c>
      <c r="F54" s="291" t="s">
        <v>588</v>
      </c>
      <c r="G54" s="292" t="s">
        <v>588</v>
      </c>
    </row>
    <row r="55" spans="1:7" ht="11.25">
      <c r="A55" s="47"/>
      <c r="B55" s="290" t="s">
        <v>266</v>
      </c>
      <c r="C55" s="291" t="s">
        <v>588</v>
      </c>
      <c r="D55" s="291" t="s">
        <v>588</v>
      </c>
      <c r="E55" s="281">
        <v>41</v>
      </c>
      <c r="F55" s="291" t="s">
        <v>588</v>
      </c>
      <c r="G55" s="292" t="s">
        <v>588</v>
      </c>
    </row>
    <row r="56" spans="1:7" ht="11.25">
      <c r="A56" s="47"/>
      <c r="B56" s="290" t="s">
        <v>267</v>
      </c>
      <c r="C56" s="291" t="s">
        <v>588</v>
      </c>
      <c r="D56" s="291" t="s">
        <v>588</v>
      </c>
      <c r="E56" s="291">
        <v>1</v>
      </c>
      <c r="F56" s="291" t="s">
        <v>588</v>
      </c>
      <c r="G56" s="292" t="s">
        <v>588</v>
      </c>
    </row>
    <row r="57" spans="1:7" ht="11.25">
      <c r="A57" s="47"/>
      <c r="B57" s="290" t="s">
        <v>268</v>
      </c>
      <c r="C57" s="291" t="s">
        <v>588</v>
      </c>
      <c r="D57" s="291" t="s">
        <v>588</v>
      </c>
      <c r="E57" s="291">
        <v>11</v>
      </c>
      <c r="F57" s="291" t="s">
        <v>588</v>
      </c>
      <c r="G57" s="292" t="s">
        <v>588</v>
      </c>
    </row>
    <row r="58" spans="1:7" ht="11.25">
      <c r="A58" s="47"/>
      <c r="B58" s="290" t="s">
        <v>269</v>
      </c>
      <c r="C58" s="291" t="s">
        <v>588</v>
      </c>
      <c r="D58" s="291" t="s">
        <v>588</v>
      </c>
      <c r="E58" s="281">
        <v>0</v>
      </c>
      <c r="F58" s="291" t="s">
        <v>588</v>
      </c>
      <c r="G58" s="292" t="s">
        <v>588</v>
      </c>
    </row>
    <row r="59" spans="1:7" ht="11.25">
      <c r="A59" s="47"/>
      <c r="B59" s="290" t="s">
        <v>589</v>
      </c>
      <c r="C59" s="291" t="s">
        <v>588</v>
      </c>
      <c r="D59" s="291" t="s">
        <v>588</v>
      </c>
      <c r="E59" s="281">
        <v>0</v>
      </c>
      <c r="F59" s="291" t="s">
        <v>588</v>
      </c>
      <c r="G59" s="292" t="s">
        <v>588</v>
      </c>
    </row>
    <row r="60" spans="1:7" ht="11.25">
      <c r="A60" s="47"/>
      <c r="B60" s="290" t="s">
        <v>270</v>
      </c>
      <c r="C60" s="291" t="s">
        <v>588</v>
      </c>
      <c r="D60" s="291" t="s">
        <v>588</v>
      </c>
      <c r="E60" s="281">
        <v>0</v>
      </c>
      <c r="F60" s="291" t="s">
        <v>588</v>
      </c>
      <c r="G60" s="292" t="s">
        <v>588</v>
      </c>
    </row>
    <row r="61" spans="1:7" ht="11.25">
      <c r="A61" s="47"/>
      <c r="B61" s="290" t="s">
        <v>271</v>
      </c>
      <c r="C61" s="291" t="s">
        <v>588</v>
      </c>
      <c r="D61" s="291" t="s">
        <v>588</v>
      </c>
      <c r="E61" s="291">
        <v>0</v>
      </c>
      <c r="F61" s="291" t="s">
        <v>588</v>
      </c>
      <c r="G61" s="292" t="s">
        <v>588</v>
      </c>
    </row>
    <row r="62" spans="1:7" ht="11.25">
      <c r="A62" s="47"/>
      <c r="B62" s="290" t="s">
        <v>590</v>
      </c>
      <c r="C62" s="291" t="s">
        <v>293</v>
      </c>
      <c r="D62" s="291" t="s">
        <v>293</v>
      </c>
      <c r="E62" s="281">
        <v>517</v>
      </c>
      <c r="F62" s="291" t="s">
        <v>293</v>
      </c>
      <c r="G62" s="292" t="s">
        <v>293</v>
      </c>
    </row>
    <row r="63" spans="1:7" ht="11.25">
      <c r="A63" s="47"/>
      <c r="B63" s="290" t="s">
        <v>272</v>
      </c>
      <c r="C63" s="291" t="s">
        <v>293</v>
      </c>
      <c r="D63" s="291" t="s">
        <v>293</v>
      </c>
      <c r="E63" s="291">
        <v>0</v>
      </c>
      <c r="F63" s="291" t="s">
        <v>293</v>
      </c>
      <c r="G63" s="292" t="s">
        <v>293</v>
      </c>
    </row>
    <row r="64" spans="1:7" ht="6" customHeight="1">
      <c r="A64" s="47"/>
      <c r="B64" s="6"/>
      <c r="C64" s="291"/>
      <c r="D64" s="293"/>
      <c r="E64" s="291"/>
      <c r="F64" s="291"/>
      <c r="G64" s="292"/>
    </row>
    <row r="65" spans="1:7" s="288" customFormat="1" ht="11.25">
      <c r="A65" s="163"/>
      <c r="B65" s="289" t="s">
        <v>273</v>
      </c>
      <c r="C65" s="285">
        <v>122</v>
      </c>
      <c r="D65" s="286">
        <v>50</v>
      </c>
      <c r="E65" s="285">
        <v>72</v>
      </c>
      <c r="F65" s="285">
        <v>63</v>
      </c>
      <c r="G65" s="287">
        <v>59</v>
      </c>
    </row>
    <row r="66" spans="1:7" ht="11.25">
      <c r="A66" s="47"/>
      <c r="B66" s="290" t="s">
        <v>274</v>
      </c>
      <c r="C66" s="291" t="s">
        <v>293</v>
      </c>
      <c r="D66" s="291" t="s">
        <v>293</v>
      </c>
      <c r="E66" s="291">
        <v>1</v>
      </c>
      <c r="F66" s="291" t="s">
        <v>293</v>
      </c>
      <c r="G66" s="292" t="s">
        <v>293</v>
      </c>
    </row>
    <row r="67" spans="1:7" ht="11.25">
      <c r="A67" s="47"/>
      <c r="B67" s="290" t="s">
        <v>275</v>
      </c>
      <c r="C67" s="291" t="s">
        <v>293</v>
      </c>
      <c r="D67" s="291" t="s">
        <v>293</v>
      </c>
      <c r="E67" s="291">
        <v>0</v>
      </c>
      <c r="F67" s="291" t="s">
        <v>293</v>
      </c>
      <c r="G67" s="292" t="s">
        <v>293</v>
      </c>
    </row>
    <row r="68" spans="1:7" ht="11.25">
      <c r="A68" s="47"/>
      <c r="B68" s="290" t="s">
        <v>591</v>
      </c>
      <c r="C68" s="291" t="s">
        <v>293</v>
      </c>
      <c r="D68" s="291" t="s">
        <v>293</v>
      </c>
      <c r="E68" s="281">
        <v>3</v>
      </c>
      <c r="F68" s="291" t="s">
        <v>293</v>
      </c>
      <c r="G68" s="292" t="s">
        <v>293</v>
      </c>
    </row>
    <row r="69" spans="1:7" ht="11.25">
      <c r="A69" s="47"/>
      <c r="B69" s="290" t="s">
        <v>277</v>
      </c>
      <c r="C69" s="291" t="s">
        <v>293</v>
      </c>
      <c r="D69" s="291" t="s">
        <v>293</v>
      </c>
      <c r="E69" s="281">
        <v>15</v>
      </c>
      <c r="F69" s="291" t="s">
        <v>293</v>
      </c>
      <c r="G69" s="292" t="s">
        <v>293</v>
      </c>
    </row>
    <row r="70" spans="1:7" ht="11.25">
      <c r="A70" s="47"/>
      <c r="B70" s="290" t="s">
        <v>278</v>
      </c>
      <c r="C70" s="291" t="s">
        <v>293</v>
      </c>
      <c r="D70" s="291" t="s">
        <v>293</v>
      </c>
      <c r="E70" s="281">
        <v>1</v>
      </c>
      <c r="F70" s="291" t="s">
        <v>293</v>
      </c>
      <c r="G70" s="292" t="s">
        <v>293</v>
      </c>
    </row>
    <row r="71" spans="1:7" ht="11.25">
      <c r="A71" s="47"/>
      <c r="B71" s="290" t="s">
        <v>592</v>
      </c>
      <c r="C71" s="291" t="s">
        <v>593</v>
      </c>
      <c r="D71" s="291" t="s">
        <v>593</v>
      </c>
      <c r="E71" s="291">
        <v>0</v>
      </c>
      <c r="F71" s="291" t="s">
        <v>593</v>
      </c>
      <c r="G71" s="292" t="s">
        <v>593</v>
      </c>
    </row>
    <row r="72" spans="1:7" ht="11.25">
      <c r="A72" s="47"/>
      <c r="B72" s="290" t="s">
        <v>279</v>
      </c>
      <c r="C72" s="291" t="s">
        <v>593</v>
      </c>
      <c r="D72" s="291" t="s">
        <v>593</v>
      </c>
      <c r="E72" s="291">
        <v>0</v>
      </c>
      <c r="F72" s="291" t="s">
        <v>593</v>
      </c>
      <c r="G72" s="292" t="s">
        <v>593</v>
      </c>
    </row>
    <row r="73" spans="1:7" ht="11.25">
      <c r="A73" s="47"/>
      <c r="B73" s="290" t="s">
        <v>280</v>
      </c>
      <c r="C73" s="291" t="s">
        <v>593</v>
      </c>
      <c r="D73" s="291" t="s">
        <v>593</v>
      </c>
      <c r="E73" s="281">
        <v>21</v>
      </c>
      <c r="F73" s="291" t="s">
        <v>593</v>
      </c>
      <c r="G73" s="292" t="s">
        <v>593</v>
      </c>
    </row>
    <row r="74" spans="1:7" ht="11.25">
      <c r="A74" s="47"/>
      <c r="B74" s="290" t="s">
        <v>281</v>
      </c>
      <c r="C74" s="291" t="s">
        <v>593</v>
      </c>
      <c r="D74" s="291" t="s">
        <v>593</v>
      </c>
      <c r="E74" s="281">
        <v>17</v>
      </c>
      <c r="F74" s="291" t="s">
        <v>593</v>
      </c>
      <c r="G74" s="292" t="s">
        <v>593</v>
      </c>
    </row>
    <row r="75" spans="1:7" ht="11.25">
      <c r="A75" s="47"/>
      <c r="B75" s="290" t="s">
        <v>282</v>
      </c>
      <c r="C75" s="291" t="s">
        <v>593</v>
      </c>
      <c r="D75" s="291" t="s">
        <v>593</v>
      </c>
      <c r="E75" s="291">
        <v>0</v>
      </c>
      <c r="F75" s="291" t="s">
        <v>593</v>
      </c>
      <c r="G75" s="292" t="s">
        <v>593</v>
      </c>
    </row>
    <row r="76" spans="1:7" ht="11.25">
      <c r="A76" s="47"/>
      <c r="B76" s="290" t="s">
        <v>283</v>
      </c>
      <c r="C76" s="291" t="s">
        <v>593</v>
      </c>
      <c r="D76" s="291" t="s">
        <v>593</v>
      </c>
      <c r="E76" s="281">
        <v>6</v>
      </c>
      <c r="F76" s="291" t="s">
        <v>593</v>
      </c>
      <c r="G76" s="292" t="s">
        <v>593</v>
      </c>
    </row>
    <row r="77" spans="1:7" ht="11.25">
      <c r="A77" s="47"/>
      <c r="B77" s="290" t="s">
        <v>284</v>
      </c>
      <c r="C77" s="291" t="s">
        <v>593</v>
      </c>
      <c r="D77" s="291" t="s">
        <v>593</v>
      </c>
      <c r="E77" s="281">
        <v>8</v>
      </c>
      <c r="F77" s="291" t="s">
        <v>593</v>
      </c>
      <c r="G77" s="292" t="s">
        <v>593</v>
      </c>
    </row>
    <row r="78" spans="1:7" ht="11.25">
      <c r="A78" s="47"/>
      <c r="B78" s="290" t="s">
        <v>285</v>
      </c>
      <c r="C78" s="291" t="s">
        <v>593</v>
      </c>
      <c r="D78" s="291" t="s">
        <v>593</v>
      </c>
      <c r="E78" s="291">
        <v>0</v>
      </c>
      <c r="F78" s="291" t="s">
        <v>593</v>
      </c>
      <c r="G78" s="292" t="s">
        <v>593</v>
      </c>
    </row>
    <row r="79" spans="1:7" ht="11.25">
      <c r="A79" s="47"/>
      <c r="B79" s="294" t="s">
        <v>286</v>
      </c>
      <c r="C79" s="295" t="s">
        <v>593</v>
      </c>
      <c r="D79" s="296" t="s">
        <v>593</v>
      </c>
      <c r="E79" s="297">
        <v>0</v>
      </c>
      <c r="F79" s="296" t="s">
        <v>593</v>
      </c>
      <c r="G79" s="298" t="s">
        <v>593</v>
      </c>
    </row>
    <row r="80" ht="11.25">
      <c r="B80" s="48" t="s">
        <v>594</v>
      </c>
    </row>
  </sheetData>
  <printOptions/>
  <pageMargins left="0.75" right="0.75" top="1" bottom="1" header="0.512" footer="0.512"/>
  <pageSetup orientation="portrait" paperSize="9"/>
</worksheet>
</file>

<file path=xl/worksheets/sheet16.xml><?xml version="1.0" encoding="utf-8"?>
<worksheet xmlns="http://schemas.openxmlformats.org/spreadsheetml/2006/main" xmlns:r="http://schemas.openxmlformats.org/officeDocument/2006/relationships">
  <dimension ref="A2:G31"/>
  <sheetViews>
    <sheetView workbookViewId="0" topLeftCell="A1">
      <selection activeCell="A1" sqref="A1"/>
    </sheetView>
  </sheetViews>
  <sheetFormatPr defaultColWidth="9.00390625" defaultRowHeight="13.5"/>
  <cols>
    <col min="1" max="1" width="3.625" style="40" customWidth="1"/>
    <col min="2" max="2" width="35.625" style="40" customWidth="1"/>
    <col min="3" max="5" width="10.625" style="40" customWidth="1"/>
    <col min="6" max="6" width="10.75390625" style="40" customWidth="1"/>
    <col min="7" max="7" width="10.625" style="40" customWidth="1"/>
    <col min="8" max="16384" width="9.00390625" style="40" customWidth="1"/>
  </cols>
  <sheetData>
    <row r="2" spans="2:7" ht="12">
      <c r="B2" s="117" t="s">
        <v>595</v>
      </c>
      <c r="C2" s="117"/>
      <c r="D2" s="117"/>
      <c r="E2" s="117"/>
      <c r="F2" s="117"/>
      <c r="G2" s="117"/>
    </row>
    <row r="3" spans="1:7" ht="12">
      <c r="A3" s="119"/>
      <c r="B3" s="119"/>
      <c r="C3" s="122" t="s">
        <v>596</v>
      </c>
      <c r="D3" s="122"/>
      <c r="E3" s="123"/>
      <c r="F3" s="158"/>
      <c r="G3" s="119"/>
    </row>
    <row r="4" spans="1:7" ht="12">
      <c r="A4" s="119"/>
      <c r="B4" s="148" t="s">
        <v>597</v>
      </c>
      <c r="C4" s="127" t="s">
        <v>287</v>
      </c>
      <c r="D4" s="127" t="s">
        <v>288</v>
      </c>
      <c r="E4" s="127" t="s">
        <v>289</v>
      </c>
      <c r="F4" s="127" t="s">
        <v>290</v>
      </c>
      <c r="G4" s="128" t="s">
        <v>291</v>
      </c>
    </row>
    <row r="5" spans="1:7" ht="12">
      <c r="A5" s="119"/>
      <c r="B5" s="124" t="s">
        <v>561</v>
      </c>
      <c r="C5" s="145">
        <v>1407</v>
      </c>
      <c r="D5" s="145">
        <v>300</v>
      </c>
      <c r="E5" s="145">
        <v>1107</v>
      </c>
      <c r="F5" s="145">
        <v>1084</v>
      </c>
      <c r="G5" s="198">
        <v>323</v>
      </c>
    </row>
    <row r="6" spans="1:7" s="46" customFormat="1" ht="12">
      <c r="A6" s="135"/>
      <c r="B6" s="270" t="s">
        <v>598</v>
      </c>
      <c r="C6" s="174">
        <v>1561</v>
      </c>
      <c r="D6" s="174">
        <v>323</v>
      </c>
      <c r="E6" s="174">
        <v>1238</v>
      </c>
      <c r="F6" s="174">
        <v>1234</v>
      </c>
      <c r="G6" s="204">
        <v>327</v>
      </c>
    </row>
    <row r="7" spans="1:7" s="46" customFormat="1" ht="12">
      <c r="A7" s="135"/>
      <c r="B7" s="135"/>
      <c r="C7" s="174"/>
      <c r="D7" s="174"/>
      <c r="E7" s="174"/>
      <c r="F7" s="174"/>
      <c r="G7" s="204"/>
    </row>
    <row r="8" spans="1:7" s="46" customFormat="1" ht="12">
      <c r="A8" s="135"/>
      <c r="B8" s="135" t="s">
        <v>292</v>
      </c>
      <c r="C8" s="174">
        <v>464</v>
      </c>
      <c r="D8" s="137">
        <v>121</v>
      </c>
      <c r="E8" s="174">
        <v>343</v>
      </c>
      <c r="F8" s="174">
        <v>341</v>
      </c>
      <c r="G8" s="204">
        <v>123</v>
      </c>
    </row>
    <row r="9" spans="1:7" ht="12">
      <c r="A9" s="119"/>
      <c r="B9" s="299" t="s">
        <v>274</v>
      </c>
      <c r="C9" s="172" t="s">
        <v>599</v>
      </c>
      <c r="D9" s="172" t="s">
        <v>599</v>
      </c>
      <c r="E9" s="145">
        <v>1</v>
      </c>
      <c r="F9" s="172" t="s">
        <v>599</v>
      </c>
      <c r="G9" s="181" t="s">
        <v>599</v>
      </c>
    </row>
    <row r="10" spans="1:7" ht="12">
      <c r="A10" s="119"/>
      <c r="B10" s="299" t="s">
        <v>275</v>
      </c>
      <c r="C10" s="172" t="s">
        <v>599</v>
      </c>
      <c r="D10" s="172" t="s">
        <v>599</v>
      </c>
      <c r="E10" s="172">
        <v>0</v>
      </c>
      <c r="F10" s="172" t="s">
        <v>599</v>
      </c>
      <c r="G10" s="181" t="s">
        <v>599</v>
      </c>
    </row>
    <row r="11" spans="1:7" ht="12">
      <c r="A11" s="119"/>
      <c r="B11" s="299" t="s">
        <v>276</v>
      </c>
      <c r="C11" s="172" t="s">
        <v>599</v>
      </c>
      <c r="D11" s="172" t="s">
        <v>599</v>
      </c>
      <c r="E11" s="145">
        <v>34</v>
      </c>
      <c r="F11" s="172" t="s">
        <v>599</v>
      </c>
      <c r="G11" s="181" t="s">
        <v>599</v>
      </c>
    </row>
    <row r="12" spans="1:7" ht="12">
      <c r="A12" s="119"/>
      <c r="B12" s="299" t="s">
        <v>277</v>
      </c>
      <c r="C12" s="172" t="s">
        <v>599</v>
      </c>
      <c r="D12" s="172" t="s">
        <v>599</v>
      </c>
      <c r="E12" s="145">
        <v>155</v>
      </c>
      <c r="F12" s="172" t="s">
        <v>599</v>
      </c>
      <c r="G12" s="181" t="s">
        <v>599</v>
      </c>
    </row>
    <row r="13" spans="1:7" ht="12">
      <c r="A13" s="119"/>
      <c r="B13" s="299" t="s">
        <v>278</v>
      </c>
      <c r="C13" s="172" t="s">
        <v>599</v>
      </c>
      <c r="D13" s="172" t="s">
        <v>599</v>
      </c>
      <c r="E13" s="145">
        <v>6</v>
      </c>
      <c r="F13" s="172" t="s">
        <v>599</v>
      </c>
      <c r="G13" s="181" t="s">
        <v>599</v>
      </c>
    </row>
    <row r="14" spans="1:7" ht="12">
      <c r="A14" s="119"/>
      <c r="B14" s="299" t="s">
        <v>592</v>
      </c>
      <c r="C14" s="172" t="s">
        <v>593</v>
      </c>
      <c r="D14" s="172" t="s">
        <v>593</v>
      </c>
      <c r="E14" s="145">
        <v>0</v>
      </c>
      <c r="F14" s="172" t="s">
        <v>593</v>
      </c>
      <c r="G14" s="181" t="s">
        <v>593</v>
      </c>
    </row>
    <row r="15" spans="1:7" ht="12">
      <c r="A15" s="119"/>
      <c r="B15" s="299" t="s">
        <v>279</v>
      </c>
      <c r="C15" s="172" t="s">
        <v>593</v>
      </c>
      <c r="D15" s="172" t="s">
        <v>593</v>
      </c>
      <c r="E15" s="172">
        <v>0</v>
      </c>
      <c r="F15" s="172" t="s">
        <v>593</v>
      </c>
      <c r="G15" s="181" t="s">
        <v>593</v>
      </c>
    </row>
    <row r="16" spans="1:7" ht="12">
      <c r="A16" s="119"/>
      <c r="B16" s="299" t="s">
        <v>280</v>
      </c>
      <c r="C16" s="172" t="s">
        <v>593</v>
      </c>
      <c r="D16" s="172" t="s">
        <v>593</v>
      </c>
      <c r="E16" s="145">
        <v>84</v>
      </c>
      <c r="F16" s="172" t="s">
        <v>593</v>
      </c>
      <c r="G16" s="181" t="s">
        <v>593</v>
      </c>
    </row>
    <row r="17" spans="1:7" ht="12">
      <c r="A17" s="119"/>
      <c r="B17" s="299" t="s">
        <v>281</v>
      </c>
      <c r="C17" s="172" t="s">
        <v>593</v>
      </c>
      <c r="D17" s="172" t="s">
        <v>593</v>
      </c>
      <c r="E17" s="145">
        <v>6</v>
      </c>
      <c r="F17" s="172" t="s">
        <v>593</v>
      </c>
      <c r="G17" s="181" t="s">
        <v>593</v>
      </c>
    </row>
    <row r="18" spans="1:7" ht="12">
      <c r="A18" s="119"/>
      <c r="B18" s="299" t="s">
        <v>282</v>
      </c>
      <c r="C18" s="172" t="s">
        <v>593</v>
      </c>
      <c r="D18" s="172" t="s">
        <v>593</v>
      </c>
      <c r="E18" s="172">
        <v>0</v>
      </c>
      <c r="F18" s="172" t="s">
        <v>593</v>
      </c>
      <c r="G18" s="181" t="s">
        <v>593</v>
      </c>
    </row>
    <row r="19" spans="1:7" ht="12">
      <c r="A19" s="119"/>
      <c r="B19" s="299" t="s">
        <v>283</v>
      </c>
      <c r="C19" s="172" t="s">
        <v>593</v>
      </c>
      <c r="D19" s="172" t="s">
        <v>593</v>
      </c>
      <c r="E19" s="145">
        <v>5</v>
      </c>
      <c r="F19" s="172" t="s">
        <v>593</v>
      </c>
      <c r="G19" s="181" t="s">
        <v>593</v>
      </c>
    </row>
    <row r="20" spans="1:7" ht="12">
      <c r="A20" s="119"/>
      <c r="B20" s="299" t="s">
        <v>284</v>
      </c>
      <c r="C20" s="172" t="s">
        <v>593</v>
      </c>
      <c r="D20" s="172" t="s">
        <v>593</v>
      </c>
      <c r="E20" s="145">
        <v>52</v>
      </c>
      <c r="F20" s="172" t="s">
        <v>593</v>
      </c>
      <c r="G20" s="181" t="s">
        <v>593</v>
      </c>
    </row>
    <row r="21" spans="1:7" ht="12">
      <c r="A21" s="119"/>
      <c r="B21" s="299" t="s">
        <v>285</v>
      </c>
      <c r="C21" s="172" t="s">
        <v>593</v>
      </c>
      <c r="D21" s="172" t="s">
        <v>593</v>
      </c>
      <c r="E21" s="172">
        <v>0</v>
      </c>
      <c r="F21" s="172" t="s">
        <v>593</v>
      </c>
      <c r="G21" s="181" t="s">
        <v>593</v>
      </c>
    </row>
    <row r="22" spans="1:7" ht="12">
      <c r="A22" s="119"/>
      <c r="B22" s="299" t="s">
        <v>286</v>
      </c>
      <c r="C22" s="172" t="s">
        <v>593</v>
      </c>
      <c r="D22" s="172" t="s">
        <v>593</v>
      </c>
      <c r="E22" s="172">
        <v>0</v>
      </c>
      <c r="F22" s="172" t="s">
        <v>593</v>
      </c>
      <c r="G22" s="181" t="s">
        <v>593</v>
      </c>
    </row>
    <row r="23" spans="1:7" ht="12">
      <c r="A23" s="119"/>
      <c r="B23" s="299"/>
      <c r="C23" s="145"/>
      <c r="D23" s="145"/>
      <c r="E23" s="145"/>
      <c r="F23" s="145"/>
      <c r="G23" s="198"/>
    </row>
    <row r="24" spans="1:7" s="46" customFormat="1" ht="12">
      <c r="A24" s="135"/>
      <c r="B24" s="300" t="s">
        <v>294</v>
      </c>
      <c r="C24" s="174">
        <v>1097</v>
      </c>
      <c r="D24" s="137">
        <v>202</v>
      </c>
      <c r="E24" s="174">
        <v>895</v>
      </c>
      <c r="F24" s="174">
        <v>893</v>
      </c>
      <c r="G24" s="204">
        <v>204</v>
      </c>
    </row>
    <row r="25" spans="1:7" ht="12">
      <c r="A25" s="119"/>
      <c r="B25" s="299" t="s">
        <v>295</v>
      </c>
      <c r="C25" s="172" t="s">
        <v>593</v>
      </c>
      <c r="D25" s="172" t="s">
        <v>593</v>
      </c>
      <c r="E25" s="145">
        <v>699</v>
      </c>
      <c r="F25" s="172" t="s">
        <v>593</v>
      </c>
      <c r="G25" s="181" t="s">
        <v>593</v>
      </c>
    </row>
    <row r="26" spans="1:7" ht="12">
      <c r="A26" s="119"/>
      <c r="B26" s="299" t="s">
        <v>296</v>
      </c>
      <c r="C26" s="172" t="s">
        <v>593</v>
      </c>
      <c r="D26" s="172" t="s">
        <v>593</v>
      </c>
      <c r="E26" s="145">
        <v>9</v>
      </c>
      <c r="F26" s="172" t="s">
        <v>593</v>
      </c>
      <c r="G26" s="181" t="s">
        <v>593</v>
      </c>
    </row>
    <row r="27" spans="1:7" ht="12">
      <c r="A27" s="119"/>
      <c r="B27" s="299" t="s">
        <v>600</v>
      </c>
      <c r="C27" s="172" t="s">
        <v>593</v>
      </c>
      <c r="D27" s="172" t="s">
        <v>593</v>
      </c>
      <c r="E27" s="145">
        <v>29</v>
      </c>
      <c r="F27" s="172" t="s">
        <v>593</v>
      </c>
      <c r="G27" s="181" t="s">
        <v>593</v>
      </c>
    </row>
    <row r="28" spans="1:7" ht="12">
      <c r="A28" s="119"/>
      <c r="B28" s="299" t="s">
        <v>297</v>
      </c>
      <c r="C28" s="172" t="s">
        <v>593</v>
      </c>
      <c r="D28" s="172" t="s">
        <v>593</v>
      </c>
      <c r="E28" s="145">
        <v>32</v>
      </c>
      <c r="F28" s="172" t="s">
        <v>593</v>
      </c>
      <c r="G28" s="181" t="s">
        <v>593</v>
      </c>
    </row>
    <row r="29" spans="1:7" ht="12">
      <c r="A29" s="119"/>
      <c r="B29" s="299" t="s">
        <v>298</v>
      </c>
      <c r="C29" s="172" t="s">
        <v>593</v>
      </c>
      <c r="D29" s="172" t="s">
        <v>593</v>
      </c>
      <c r="E29" s="145">
        <v>29</v>
      </c>
      <c r="F29" s="172" t="s">
        <v>593</v>
      </c>
      <c r="G29" s="181" t="s">
        <v>593</v>
      </c>
    </row>
    <row r="30" spans="1:7" ht="12">
      <c r="A30" s="119"/>
      <c r="B30" s="119" t="s">
        <v>299</v>
      </c>
      <c r="C30" s="172" t="s">
        <v>593</v>
      </c>
      <c r="D30" s="172" t="s">
        <v>593</v>
      </c>
      <c r="E30" s="145">
        <v>34</v>
      </c>
      <c r="F30" s="172" t="s">
        <v>593</v>
      </c>
      <c r="G30" s="181" t="s">
        <v>593</v>
      </c>
    </row>
    <row r="31" spans="1:7" ht="12">
      <c r="A31" s="119"/>
      <c r="B31" s="180" t="s">
        <v>300</v>
      </c>
      <c r="C31" s="301" t="s">
        <v>593</v>
      </c>
      <c r="D31" s="210" t="s">
        <v>593</v>
      </c>
      <c r="E31" s="209">
        <v>63</v>
      </c>
      <c r="F31" s="210" t="s">
        <v>593</v>
      </c>
      <c r="G31" s="211" t="s">
        <v>593</v>
      </c>
    </row>
  </sheetData>
  <printOptions/>
  <pageMargins left="0.75" right="0.75" top="1" bottom="1" header="0.512" footer="0.512"/>
  <pageSetup orientation="portrait" paperSize="9"/>
</worksheet>
</file>

<file path=xl/worksheets/sheet17.xml><?xml version="1.0" encoding="utf-8"?>
<worksheet xmlns="http://schemas.openxmlformats.org/spreadsheetml/2006/main" xmlns:r="http://schemas.openxmlformats.org/officeDocument/2006/relationships">
  <dimension ref="A2:M17"/>
  <sheetViews>
    <sheetView workbookViewId="0" topLeftCell="A1">
      <selection activeCell="A1" sqref="A1"/>
    </sheetView>
  </sheetViews>
  <sheetFormatPr defaultColWidth="9.00390625" defaultRowHeight="15" customHeight="1"/>
  <cols>
    <col min="1" max="1" width="3.625" style="40" customWidth="1"/>
    <col min="2" max="2" width="18.625" style="40" customWidth="1"/>
    <col min="3" max="3" width="7.625" style="40" customWidth="1"/>
    <col min="4" max="4" width="7.125" style="40" customWidth="1"/>
    <col min="5" max="6" width="7.625" style="40" customWidth="1"/>
    <col min="7" max="7" width="7.125" style="40" customWidth="1"/>
    <col min="8" max="8" width="7.625" style="40" customWidth="1"/>
    <col min="9" max="9" width="7.125" style="40" customWidth="1"/>
    <col min="10" max="11" width="7.625" style="40" customWidth="1"/>
    <col min="12" max="12" width="7.125" style="40" customWidth="1"/>
    <col min="13" max="16384" width="9.00390625" style="40" customWidth="1"/>
  </cols>
  <sheetData>
    <row r="2" ht="15" customHeight="1">
      <c r="B2" s="42" t="s">
        <v>601</v>
      </c>
    </row>
    <row r="3" spans="2:12" ht="15" customHeight="1">
      <c r="B3" s="117" t="s">
        <v>602</v>
      </c>
      <c r="C3" s="117"/>
      <c r="D3" s="117"/>
      <c r="E3" s="117"/>
      <c r="F3" s="117"/>
      <c r="G3" s="117"/>
      <c r="H3" s="117"/>
      <c r="I3" s="117"/>
      <c r="J3" s="117"/>
      <c r="K3" s="117"/>
      <c r="L3" s="117"/>
    </row>
    <row r="4" spans="1:12" ht="15" customHeight="1">
      <c r="A4" s="119"/>
      <c r="B4" s="119"/>
      <c r="C4" s="122" t="s">
        <v>603</v>
      </c>
      <c r="D4" s="122"/>
      <c r="E4" s="122"/>
      <c r="F4" s="122"/>
      <c r="G4" s="269"/>
      <c r="H4" s="122" t="s">
        <v>604</v>
      </c>
      <c r="I4" s="122"/>
      <c r="J4" s="122"/>
      <c r="K4" s="122"/>
      <c r="L4" s="214"/>
    </row>
    <row r="5" spans="1:12" ht="15" customHeight="1">
      <c r="A5" s="119"/>
      <c r="B5" s="108" t="s">
        <v>535</v>
      </c>
      <c r="C5" s="122" t="s">
        <v>218</v>
      </c>
      <c r="D5" s="122"/>
      <c r="E5" s="123"/>
      <c r="F5" s="158"/>
      <c r="G5" s="119"/>
      <c r="H5" s="122" t="s">
        <v>218</v>
      </c>
      <c r="I5" s="122"/>
      <c r="J5" s="123"/>
      <c r="K5" s="158"/>
      <c r="L5" s="119"/>
    </row>
    <row r="6" spans="1:12" s="120" customFormat="1" ht="15" customHeight="1">
      <c r="A6" s="124"/>
      <c r="B6" s="128"/>
      <c r="C6" s="127" t="s">
        <v>101</v>
      </c>
      <c r="D6" s="127" t="s">
        <v>219</v>
      </c>
      <c r="E6" s="127" t="s">
        <v>220</v>
      </c>
      <c r="F6" s="127" t="s">
        <v>221</v>
      </c>
      <c r="G6" s="128" t="s">
        <v>222</v>
      </c>
      <c r="H6" s="127" t="s">
        <v>101</v>
      </c>
      <c r="I6" s="127" t="s">
        <v>605</v>
      </c>
      <c r="J6" s="127" t="s">
        <v>220</v>
      </c>
      <c r="K6" s="127" t="s">
        <v>221</v>
      </c>
      <c r="L6" s="128" t="s">
        <v>222</v>
      </c>
    </row>
    <row r="7" spans="1:12" s="46" customFormat="1" ht="15" customHeight="1">
      <c r="A7" s="135"/>
      <c r="B7" s="300" t="s">
        <v>158</v>
      </c>
      <c r="C7" s="174">
        <v>2738</v>
      </c>
      <c r="D7" s="174">
        <v>458</v>
      </c>
      <c r="E7" s="174">
        <v>2280</v>
      </c>
      <c r="F7" s="174">
        <v>2237</v>
      </c>
      <c r="G7" s="204">
        <v>501</v>
      </c>
      <c r="H7" s="302">
        <v>2538</v>
      </c>
      <c r="I7" s="303">
        <v>501</v>
      </c>
      <c r="J7" s="303">
        <v>2037</v>
      </c>
      <c r="K7" s="303">
        <v>2069</v>
      </c>
      <c r="L7" s="304">
        <v>469</v>
      </c>
    </row>
    <row r="8" spans="1:12" ht="15" customHeight="1">
      <c r="A8" s="119"/>
      <c r="B8" s="119" t="s">
        <v>301</v>
      </c>
      <c r="C8" s="145">
        <v>2732</v>
      </c>
      <c r="D8" s="145">
        <v>458</v>
      </c>
      <c r="E8" s="145">
        <v>2274</v>
      </c>
      <c r="F8" s="145">
        <v>2233</v>
      </c>
      <c r="G8" s="198">
        <v>499</v>
      </c>
      <c r="H8" s="190">
        <v>2527</v>
      </c>
      <c r="I8" s="114">
        <v>499</v>
      </c>
      <c r="J8" s="114">
        <v>2028</v>
      </c>
      <c r="K8" s="114">
        <v>2058</v>
      </c>
      <c r="L8" s="134">
        <v>469</v>
      </c>
    </row>
    <row r="9" spans="1:12" ht="15" customHeight="1">
      <c r="A9" s="119"/>
      <c r="B9" s="119" t="s">
        <v>302</v>
      </c>
      <c r="C9" s="145">
        <v>2093</v>
      </c>
      <c r="D9" s="145">
        <v>356</v>
      </c>
      <c r="E9" s="145">
        <v>1737</v>
      </c>
      <c r="F9" s="145">
        <v>1686</v>
      </c>
      <c r="G9" s="198">
        <v>407</v>
      </c>
      <c r="H9" s="190">
        <v>1973</v>
      </c>
      <c r="I9" s="114">
        <v>407</v>
      </c>
      <c r="J9" s="114">
        <v>1566</v>
      </c>
      <c r="K9" s="114">
        <v>1580</v>
      </c>
      <c r="L9" s="134">
        <v>393</v>
      </c>
    </row>
    <row r="10" spans="1:12" ht="15" customHeight="1">
      <c r="A10" s="119"/>
      <c r="B10" s="119" t="s">
        <v>303</v>
      </c>
      <c r="C10" s="145">
        <v>639</v>
      </c>
      <c r="D10" s="145">
        <v>102</v>
      </c>
      <c r="E10" s="145">
        <v>537</v>
      </c>
      <c r="F10" s="145">
        <v>547</v>
      </c>
      <c r="G10" s="198">
        <v>92</v>
      </c>
      <c r="H10" s="190">
        <v>554</v>
      </c>
      <c r="I10" s="114">
        <v>92</v>
      </c>
      <c r="J10" s="114">
        <v>462</v>
      </c>
      <c r="K10" s="114">
        <v>478</v>
      </c>
      <c r="L10" s="134">
        <v>76</v>
      </c>
    </row>
    <row r="11" spans="1:13" ht="15" customHeight="1">
      <c r="A11" s="119"/>
      <c r="B11" s="119" t="s">
        <v>304</v>
      </c>
      <c r="C11" s="145">
        <v>4</v>
      </c>
      <c r="D11" s="172">
        <v>0</v>
      </c>
      <c r="E11" s="145">
        <v>4</v>
      </c>
      <c r="F11" s="145">
        <v>2</v>
      </c>
      <c r="G11" s="198">
        <v>2</v>
      </c>
      <c r="H11" s="190">
        <v>8</v>
      </c>
      <c r="I11" s="241">
        <v>2</v>
      </c>
      <c r="J11" s="114">
        <v>6</v>
      </c>
      <c r="K11" s="114">
        <v>8</v>
      </c>
      <c r="L11" s="134">
        <v>0</v>
      </c>
      <c r="M11" s="305"/>
    </row>
    <row r="12" spans="1:12" ht="15" customHeight="1">
      <c r="A12" s="119"/>
      <c r="B12" s="119" t="s">
        <v>305</v>
      </c>
      <c r="C12" s="145">
        <v>1</v>
      </c>
      <c r="D12" s="172">
        <v>0</v>
      </c>
      <c r="E12" s="145">
        <v>1</v>
      </c>
      <c r="F12" s="145">
        <v>1</v>
      </c>
      <c r="G12" s="198">
        <v>0</v>
      </c>
      <c r="H12" s="190">
        <v>1</v>
      </c>
      <c r="I12" s="241">
        <v>0</v>
      </c>
      <c r="J12" s="241">
        <v>1</v>
      </c>
      <c r="K12" s="241">
        <v>1</v>
      </c>
      <c r="L12" s="134">
        <v>0</v>
      </c>
    </row>
    <row r="13" spans="1:12" ht="15" customHeight="1">
      <c r="A13" s="119"/>
      <c r="B13" s="119" t="s">
        <v>306</v>
      </c>
      <c r="C13" s="172">
        <v>0</v>
      </c>
      <c r="D13" s="172">
        <v>0</v>
      </c>
      <c r="E13" s="172">
        <v>0</v>
      </c>
      <c r="F13" s="172">
        <v>0</v>
      </c>
      <c r="G13" s="198">
        <v>0</v>
      </c>
      <c r="H13" s="239">
        <v>0</v>
      </c>
      <c r="I13" s="241">
        <v>0</v>
      </c>
      <c r="J13" s="241">
        <v>0</v>
      </c>
      <c r="K13" s="241">
        <v>0</v>
      </c>
      <c r="L13" s="134">
        <v>0</v>
      </c>
    </row>
    <row r="14" spans="1:12" ht="15" customHeight="1">
      <c r="A14" s="119"/>
      <c r="B14" s="119" t="s">
        <v>307</v>
      </c>
      <c r="C14" s="172">
        <v>1</v>
      </c>
      <c r="D14" s="172">
        <v>0</v>
      </c>
      <c r="E14" s="172">
        <v>1</v>
      </c>
      <c r="F14" s="172">
        <v>1</v>
      </c>
      <c r="G14" s="198">
        <v>0</v>
      </c>
      <c r="H14" s="239">
        <v>2</v>
      </c>
      <c r="I14" s="241">
        <v>0</v>
      </c>
      <c r="J14" s="241">
        <v>2</v>
      </c>
      <c r="K14" s="241">
        <v>2</v>
      </c>
      <c r="L14" s="134">
        <v>0</v>
      </c>
    </row>
    <row r="15" spans="1:12" ht="15" customHeight="1">
      <c r="A15" s="119"/>
      <c r="B15" s="180" t="s">
        <v>308</v>
      </c>
      <c r="C15" s="210">
        <v>0</v>
      </c>
      <c r="D15" s="210">
        <v>0</v>
      </c>
      <c r="E15" s="210">
        <v>0</v>
      </c>
      <c r="F15" s="210">
        <v>0</v>
      </c>
      <c r="G15" s="306">
        <v>0</v>
      </c>
      <c r="H15" s="301">
        <v>0</v>
      </c>
      <c r="I15" s="307">
        <v>0</v>
      </c>
      <c r="J15" s="307">
        <v>0</v>
      </c>
      <c r="K15" s="307">
        <v>0</v>
      </c>
      <c r="L15" s="197">
        <v>0</v>
      </c>
    </row>
    <row r="16" ht="9" customHeight="1"/>
    <row r="17" ht="15" customHeight="1">
      <c r="B17" s="40" t="s">
        <v>309</v>
      </c>
    </row>
  </sheetData>
  <printOptions/>
  <pageMargins left="0.75" right="0.75" top="1" bottom="1" header="0.512" footer="0.512"/>
  <pageSetup orientation="portrait" paperSize="9"/>
</worksheet>
</file>

<file path=xl/worksheets/sheet18.xml><?xml version="1.0" encoding="utf-8"?>
<worksheet xmlns="http://schemas.openxmlformats.org/spreadsheetml/2006/main" xmlns:r="http://schemas.openxmlformats.org/officeDocument/2006/relationships">
  <dimension ref="A2:W12"/>
  <sheetViews>
    <sheetView workbookViewId="0" topLeftCell="A1">
      <selection activeCell="A1" sqref="A1"/>
    </sheetView>
  </sheetViews>
  <sheetFormatPr defaultColWidth="9.00390625" defaultRowHeight="15" customHeight="1"/>
  <cols>
    <col min="1" max="1" width="3.625" style="40" customWidth="1"/>
    <col min="2" max="2" width="25.625" style="40" customWidth="1"/>
    <col min="3" max="9" width="8.125" style="40" customWidth="1"/>
    <col min="10" max="10" width="11.125" style="40" customWidth="1"/>
    <col min="11" max="14" width="8.125" style="40" customWidth="1"/>
    <col min="15" max="15" width="8.125" style="41" customWidth="1"/>
    <col min="16" max="22" width="8.125" style="40" customWidth="1"/>
    <col min="23" max="23" width="24.625" style="40" customWidth="1"/>
    <col min="24" max="16384" width="9.00390625" style="40" customWidth="1"/>
  </cols>
  <sheetData>
    <row r="2" spans="2:22" ht="15" customHeight="1">
      <c r="B2" s="117" t="s">
        <v>606</v>
      </c>
      <c r="C2" s="117"/>
      <c r="D2" s="117"/>
      <c r="E2" s="117"/>
      <c r="F2" s="117"/>
      <c r="G2" s="117"/>
      <c r="H2" s="117"/>
      <c r="I2" s="117"/>
      <c r="J2" s="117"/>
      <c r="K2" s="117"/>
      <c r="L2" s="117"/>
      <c r="M2" s="117"/>
      <c r="N2" s="117"/>
      <c r="P2" s="117"/>
      <c r="Q2" s="117"/>
      <c r="R2" s="117"/>
      <c r="S2" s="117"/>
      <c r="T2" s="117"/>
      <c r="U2" s="117"/>
      <c r="V2" s="117"/>
    </row>
    <row r="3" spans="1:23" ht="15" customHeight="1">
      <c r="A3" s="119"/>
      <c r="B3" s="446" t="s">
        <v>540</v>
      </c>
      <c r="C3" s="468" t="s">
        <v>310</v>
      </c>
      <c r="D3" s="469"/>
      <c r="E3" s="470"/>
      <c r="F3" s="122" t="s">
        <v>311</v>
      </c>
      <c r="G3" s="122"/>
      <c r="H3" s="122"/>
      <c r="I3" s="122"/>
      <c r="J3" s="122"/>
      <c r="K3" s="122"/>
      <c r="L3" s="122"/>
      <c r="M3" s="122"/>
      <c r="N3" s="122"/>
      <c r="P3" s="122"/>
      <c r="Q3" s="122"/>
      <c r="R3" s="122"/>
      <c r="S3" s="122"/>
      <c r="T3" s="122"/>
      <c r="U3" s="123"/>
      <c r="V3" s="119"/>
      <c r="W3" s="308"/>
    </row>
    <row r="4" spans="1:23" ht="15" customHeight="1">
      <c r="A4" s="119"/>
      <c r="B4" s="467"/>
      <c r="C4" s="455" t="s">
        <v>101</v>
      </c>
      <c r="D4" s="456" t="s">
        <v>219</v>
      </c>
      <c r="E4" s="456" t="s">
        <v>312</v>
      </c>
      <c r="F4" s="456" t="s">
        <v>101</v>
      </c>
      <c r="G4" s="463" t="s">
        <v>313</v>
      </c>
      <c r="H4" s="464"/>
      <c r="I4" s="122" t="s">
        <v>314</v>
      </c>
      <c r="J4" s="122"/>
      <c r="K4" s="122"/>
      <c r="L4" s="122"/>
      <c r="M4" s="122"/>
      <c r="N4" s="123"/>
      <c r="P4" s="440" t="s">
        <v>607</v>
      </c>
      <c r="Q4" s="441"/>
      <c r="R4" s="158"/>
      <c r="S4" s="158"/>
      <c r="T4" s="158"/>
      <c r="U4" s="158"/>
      <c r="V4" s="119"/>
      <c r="W4" s="119"/>
    </row>
    <row r="5" spans="1:23" ht="15" customHeight="1">
      <c r="A5" s="119"/>
      <c r="B5" s="467"/>
      <c r="C5" s="471"/>
      <c r="D5" s="462"/>
      <c r="E5" s="462"/>
      <c r="F5" s="462"/>
      <c r="G5" s="465"/>
      <c r="H5" s="466"/>
      <c r="I5" s="158"/>
      <c r="J5" s="179"/>
      <c r="K5" s="122" t="s">
        <v>608</v>
      </c>
      <c r="L5" s="122"/>
      <c r="M5" s="122"/>
      <c r="N5" s="123"/>
      <c r="P5" s="442"/>
      <c r="Q5" s="459"/>
      <c r="R5" s="158"/>
      <c r="S5" s="179" t="s">
        <v>315</v>
      </c>
      <c r="T5" s="179" t="s">
        <v>316</v>
      </c>
      <c r="U5" s="179" t="s">
        <v>317</v>
      </c>
      <c r="V5" s="124" t="s">
        <v>222</v>
      </c>
      <c r="W5" s="124" t="s">
        <v>217</v>
      </c>
    </row>
    <row r="6" spans="1:23" ht="15" customHeight="1">
      <c r="A6" s="119"/>
      <c r="B6" s="467"/>
      <c r="C6" s="471"/>
      <c r="D6" s="462"/>
      <c r="E6" s="462"/>
      <c r="F6" s="462"/>
      <c r="G6" s="179" t="s">
        <v>609</v>
      </c>
      <c r="H6" s="179" t="s">
        <v>610</v>
      </c>
      <c r="I6" s="179" t="s">
        <v>318</v>
      </c>
      <c r="J6" s="179"/>
      <c r="K6" s="158"/>
      <c r="L6" s="158"/>
      <c r="M6" s="158"/>
      <c r="N6" s="158"/>
      <c r="P6" s="460"/>
      <c r="Q6" s="461"/>
      <c r="R6" s="179" t="s">
        <v>319</v>
      </c>
      <c r="S6" s="179"/>
      <c r="T6" s="179"/>
      <c r="U6" s="179"/>
      <c r="V6" s="119"/>
      <c r="W6" s="124"/>
    </row>
    <row r="7" spans="1:23" ht="15" customHeight="1">
      <c r="A7" s="119"/>
      <c r="B7" s="450"/>
      <c r="C7" s="452"/>
      <c r="D7" s="454"/>
      <c r="E7" s="454"/>
      <c r="F7" s="454"/>
      <c r="G7" s="126" t="s">
        <v>611</v>
      </c>
      <c r="H7" s="127" t="s">
        <v>612</v>
      </c>
      <c r="I7" s="151"/>
      <c r="J7" s="127"/>
      <c r="K7" s="127" t="s">
        <v>320</v>
      </c>
      <c r="L7" s="127" t="s">
        <v>321</v>
      </c>
      <c r="M7" s="127" t="s">
        <v>322</v>
      </c>
      <c r="N7" s="127" t="s">
        <v>323</v>
      </c>
      <c r="P7" s="127" t="s">
        <v>324</v>
      </c>
      <c r="Q7" s="127" t="s">
        <v>325</v>
      </c>
      <c r="R7" s="127"/>
      <c r="S7" s="127" t="s">
        <v>326</v>
      </c>
      <c r="T7" s="127" t="s">
        <v>613</v>
      </c>
      <c r="U7" s="127" t="s">
        <v>327</v>
      </c>
      <c r="V7" s="128"/>
      <c r="W7" s="128"/>
    </row>
    <row r="8" spans="1:23" s="312" customFormat="1" ht="15" customHeight="1">
      <c r="A8" s="271"/>
      <c r="B8" s="124" t="s">
        <v>603</v>
      </c>
      <c r="C8" s="172">
        <v>2732</v>
      </c>
      <c r="D8" s="310">
        <v>458</v>
      </c>
      <c r="E8" s="172">
        <v>2274</v>
      </c>
      <c r="F8" s="172">
        <v>2233</v>
      </c>
      <c r="G8" s="172">
        <v>17</v>
      </c>
      <c r="H8" s="172">
        <v>30</v>
      </c>
      <c r="I8" s="172">
        <v>400</v>
      </c>
      <c r="J8" s="172">
        <v>1</v>
      </c>
      <c r="K8" s="172">
        <v>4</v>
      </c>
      <c r="L8" s="172">
        <v>34</v>
      </c>
      <c r="M8" s="172">
        <v>0</v>
      </c>
      <c r="N8" s="172">
        <v>1</v>
      </c>
      <c r="O8" s="311"/>
      <c r="P8" s="172">
        <v>0</v>
      </c>
      <c r="Q8" s="172">
        <v>2</v>
      </c>
      <c r="R8" s="172">
        <v>513</v>
      </c>
      <c r="S8" s="172">
        <v>1085</v>
      </c>
      <c r="T8" s="172">
        <v>52</v>
      </c>
      <c r="U8" s="172">
        <v>94</v>
      </c>
      <c r="V8" s="181">
        <v>499</v>
      </c>
      <c r="W8" s="270" t="s">
        <v>614</v>
      </c>
    </row>
    <row r="9" spans="1:23" s="46" customFormat="1" ht="15" customHeight="1">
      <c r="A9" s="135"/>
      <c r="B9" s="270" t="s">
        <v>615</v>
      </c>
      <c r="C9" s="174">
        <v>2527</v>
      </c>
      <c r="D9" s="137">
        <v>499</v>
      </c>
      <c r="E9" s="174">
        <v>2028</v>
      </c>
      <c r="F9" s="174">
        <v>2058</v>
      </c>
      <c r="G9" s="174">
        <v>34</v>
      </c>
      <c r="H9" s="174">
        <v>27</v>
      </c>
      <c r="I9" s="174">
        <v>328</v>
      </c>
      <c r="J9" s="175">
        <v>2</v>
      </c>
      <c r="K9" s="175">
        <v>1</v>
      </c>
      <c r="L9" s="174">
        <v>25</v>
      </c>
      <c r="M9" s="175">
        <v>0</v>
      </c>
      <c r="N9" s="174">
        <v>0</v>
      </c>
      <c r="O9" s="45"/>
      <c r="P9" s="175">
        <v>0</v>
      </c>
      <c r="Q9" s="174">
        <v>1</v>
      </c>
      <c r="R9" s="174">
        <v>535</v>
      </c>
      <c r="S9" s="174">
        <v>975</v>
      </c>
      <c r="T9" s="174">
        <v>36</v>
      </c>
      <c r="U9" s="174">
        <v>94</v>
      </c>
      <c r="V9" s="204">
        <v>469</v>
      </c>
      <c r="W9" s="270" t="s">
        <v>615</v>
      </c>
    </row>
    <row r="10" spans="1:23" ht="15" customHeight="1">
      <c r="A10" s="119"/>
      <c r="B10" s="119" t="s">
        <v>328</v>
      </c>
      <c r="C10" s="145">
        <v>1973</v>
      </c>
      <c r="D10" s="114">
        <v>407</v>
      </c>
      <c r="E10" s="145">
        <v>1566</v>
      </c>
      <c r="F10" s="145">
        <v>1580</v>
      </c>
      <c r="G10" s="145">
        <v>8</v>
      </c>
      <c r="H10" s="145">
        <v>11</v>
      </c>
      <c r="I10" s="145">
        <v>140</v>
      </c>
      <c r="J10" s="172">
        <v>2</v>
      </c>
      <c r="K10" s="172">
        <v>1</v>
      </c>
      <c r="L10" s="145">
        <v>23</v>
      </c>
      <c r="M10" s="172">
        <v>0</v>
      </c>
      <c r="N10" s="145">
        <v>0</v>
      </c>
      <c r="P10" s="172">
        <v>0</v>
      </c>
      <c r="Q10" s="145">
        <v>1</v>
      </c>
      <c r="R10" s="145">
        <v>348</v>
      </c>
      <c r="S10" s="145">
        <v>953</v>
      </c>
      <c r="T10" s="145">
        <v>30</v>
      </c>
      <c r="U10" s="145">
        <v>63</v>
      </c>
      <c r="V10" s="198">
        <v>393</v>
      </c>
      <c r="W10" s="119" t="s">
        <v>328</v>
      </c>
    </row>
    <row r="11" spans="1:23" ht="15" customHeight="1">
      <c r="A11" s="119"/>
      <c r="B11" s="313" t="s">
        <v>329</v>
      </c>
      <c r="C11" s="145">
        <v>375</v>
      </c>
      <c r="D11" s="114">
        <v>51</v>
      </c>
      <c r="E11" s="145">
        <v>324</v>
      </c>
      <c r="F11" s="145">
        <v>327</v>
      </c>
      <c r="G11" s="145">
        <v>4</v>
      </c>
      <c r="H11" s="145">
        <v>9</v>
      </c>
      <c r="I11" s="145">
        <v>52</v>
      </c>
      <c r="J11" s="172">
        <v>0</v>
      </c>
      <c r="K11" s="172">
        <v>0</v>
      </c>
      <c r="L11" s="172">
        <v>0</v>
      </c>
      <c r="M11" s="172">
        <v>0</v>
      </c>
      <c r="N11" s="172">
        <v>0</v>
      </c>
      <c r="P11" s="172">
        <v>0</v>
      </c>
      <c r="Q11" s="172">
        <v>0</v>
      </c>
      <c r="R11" s="145">
        <v>243</v>
      </c>
      <c r="S11" s="145">
        <v>12</v>
      </c>
      <c r="T11" s="145">
        <v>2</v>
      </c>
      <c r="U11" s="145">
        <v>5</v>
      </c>
      <c r="V11" s="198">
        <v>48</v>
      </c>
      <c r="W11" s="313" t="s">
        <v>329</v>
      </c>
    </row>
    <row r="12" spans="1:23" ht="15" customHeight="1">
      <c r="A12" s="119"/>
      <c r="B12" s="194" t="s">
        <v>330</v>
      </c>
      <c r="C12" s="209">
        <v>554</v>
      </c>
      <c r="D12" s="196">
        <v>92</v>
      </c>
      <c r="E12" s="209">
        <v>462</v>
      </c>
      <c r="F12" s="209">
        <v>478</v>
      </c>
      <c r="G12" s="209">
        <v>26</v>
      </c>
      <c r="H12" s="209">
        <v>16</v>
      </c>
      <c r="I12" s="209">
        <v>188</v>
      </c>
      <c r="J12" s="210">
        <v>0</v>
      </c>
      <c r="K12" s="210">
        <v>0</v>
      </c>
      <c r="L12" s="210">
        <v>2</v>
      </c>
      <c r="M12" s="210">
        <v>0</v>
      </c>
      <c r="N12" s="210">
        <v>0</v>
      </c>
      <c r="P12" s="210">
        <v>0</v>
      </c>
      <c r="Q12" s="210">
        <v>0</v>
      </c>
      <c r="R12" s="209">
        <v>187</v>
      </c>
      <c r="S12" s="209">
        <v>22</v>
      </c>
      <c r="T12" s="209">
        <v>6</v>
      </c>
      <c r="U12" s="209">
        <v>31</v>
      </c>
      <c r="V12" s="306">
        <v>76</v>
      </c>
      <c r="W12" s="180" t="s">
        <v>330</v>
      </c>
    </row>
  </sheetData>
  <mergeCells count="8">
    <mergeCell ref="P4:Q6"/>
    <mergeCell ref="F4:F7"/>
    <mergeCell ref="G4:H5"/>
    <mergeCell ref="B3:B7"/>
    <mergeCell ref="C3:E3"/>
    <mergeCell ref="C4:C7"/>
    <mergeCell ref="D4:D7"/>
    <mergeCell ref="E4:E7"/>
  </mergeCells>
  <printOptions/>
  <pageMargins left="0.75" right="0.75" top="1" bottom="1" header="0.512" footer="0.512"/>
  <pageSetup orientation="portrait" paperSize="9"/>
  <drawing r:id="rId1"/>
</worksheet>
</file>

<file path=xl/worksheets/sheet19.xml><?xml version="1.0" encoding="utf-8"?>
<worksheet xmlns="http://schemas.openxmlformats.org/spreadsheetml/2006/main" xmlns:r="http://schemas.openxmlformats.org/officeDocument/2006/relationships">
  <dimension ref="A2:G29"/>
  <sheetViews>
    <sheetView workbookViewId="0" topLeftCell="A1">
      <selection activeCell="A1" sqref="A1"/>
    </sheetView>
  </sheetViews>
  <sheetFormatPr defaultColWidth="9.00390625" defaultRowHeight="15" customHeight="1"/>
  <cols>
    <col min="1" max="1" width="3.625" style="40" customWidth="1"/>
    <col min="2" max="2" width="2.875" style="40" customWidth="1"/>
    <col min="3" max="3" width="21.625" style="40" customWidth="1"/>
    <col min="4" max="4" width="18.625" style="40" customWidth="1"/>
    <col min="5" max="5" width="2.875" style="40" customWidth="1"/>
    <col min="6" max="6" width="21.625" style="40" customWidth="1"/>
    <col min="7" max="7" width="18.625" style="40" customWidth="1"/>
    <col min="8" max="16384" width="9.00390625" style="40" customWidth="1"/>
  </cols>
  <sheetData>
    <row r="2" spans="2:7" ht="15" customHeight="1">
      <c r="B2" s="117" t="s">
        <v>616</v>
      </c>
      <c r="C2" s="117"/>
      <c r="D2" s="117"/>
      <c r="E2" s="117"/>
      <c r="F2" s="117"/>
      <c r="G2" s="117"/>
    </row>
    <row r="3" spans="1:7" ht="15" customHeight="1">
      <c r="A3" s="119"/>
      <c r="B3" s="125"/>
      <c r="C3" s="117" t="s">
        <v>331</v>
      </c>
      <c r="D3" s="321" t="s">
        <v>332</v>
      </c>
      <c r="E3" s="322"/>
      <c r="F3" s="128" t="s">
        <v>333</v>
      </c>
      <c r="G3" s="323" t="s">
        <v>332</v>
      </c>
    </row>
    <row r="4" spans="1:7" ht="15" customHeight="1">
      <c r="A4" s="119"/>
      <c r="B4" s="472" t="s">
        <v>617</v>
      </c>
      <c r="C4" s="473"/>
      <c r="D4" s="134">
        <v>2274</v>
      </c>
      <c r="E4" s="314"/>
      <c r="F4" s="315" t="s">
        <v>334</v>
      </c>
      <c r="G4" s="198">
        <v>0</v>
      </c>
    </row>
    <row r="5" spans="1:7" ht="15" customHeight="1">
      <c r="A5" s="119"/>
      <c r="B5" s="474" t="s">
        <v>618</v>
      </c>
      <c r="C5" s="475"/>
      <c r="D5" s="138">
        <v>2028</v>
      </c>
      <c r="E5" s="314"/>
      <c r="F5" s="315" t="s">
        <v>335</v>
      </c>
      <c r="G5" s="181">
        <v>0</v>
      </c>
    </row>
    <row r="6" spans="1:7" ht="15" customHeight="1">
      <c r="A6" s="119"/>
      <c r="B6" s="51"/>
      <c r="C6" s="51"/>
      <c r="D6" s="134"/>
      <c r="E6" s="314"/>
      <c r="F6" s="315" t="s">
        <v>336</v>
      </c>
      <c r="G6" s="181">
        <v>0</v>
      </c>
    </row>
    <row r="7" spans="1:7" ht="15" customHeight="1">
      <c r="A7" s="119"/>
      <c r="B7" s="45" t="s">
        <v>337</v>
      </c>
      <c r="C7" s="324"/>
      <c r="D7" s="138">
        <v>1517</v>
      </c>
      <c r="E7" s="314"/>
      <c r="F7" s="315" t="s">
        <v>338</v>
      </c>
      <c r="G7" s="198">
        <v>324</v>
      </c>
    </row>
    <row r="8" spans="1:7" ht="15" customHeight="1">
      <c r="A8" s="119"/>
      <c r="B8" s="41"/>
      <c r="C8" s="53" t="s">
        <v>339</v>
      </c>
      <c r="D8" s="134">
        <v>831</v>
      </c>
      <c r="E8" s="314"/>
      <c r="F8" s="315" t="s">
        <v>340</v>
      </c>
      <c r="G8" s="181">
        <v>0</v>
      </c>
    </row>
    <row r="9" spans="1:7" ht="15" customHeight="1">
      <c r="A9" s="119"/>
      <c r="B9" s="51"/>
      <c r="C9" s="53" t="s">
        <v>341</v>
      </c>
      <c r="D9" s="316">
        <v>0</v>
      </c>
      <c r="E9" s="314"/>
      <c r="F9" s="315" t="s">
        <v>342</v>
      </c>
      <c r="G9" s="198">
        <v>6</v>
      </c>
    </row>
    <row r="10" spans="1:7" ht="15" customHeight="1">
      <c r="A10" s="119"/>
      <c r="B10" s="51"/>
      <c r="C10" s="53" t="s">
        <v>343</v>
      </c>
      <c r="D10" s="316">
        <v>5</v>
      </c>
      <c r="E10" s="314"/>
      <c r="F10" s="315" t="s">
        <v>344</v>
      </c>
      <c r="G10" s="181">
        <v>1</v>
      </c>
    </row>
    <row r="11" spans="1:7" ht="15" customHeight="1">
      <c r="A11" s="119"/>
      <c r="B11" s="51"/>
      <c r="C11" s="53" t="s">
        <v>345</v>
      </c>
      <c r="D11" s="316">
        <v>61</v>
      </c>
      <c r="E11" s="314"/>
      <c r="F11" s="315" t="s">
        <v>37</v>
      </c>
      <c r="G11" s="198">
        <v>21</v>
      </c>
    </row>
    <row r="12" spans="1:7" ht="15" customHeight="1">
      <c r="A12" s="119"/>
      <c r="B12" s="51"/>
      <c r="C12" s="53" t="s">
        <v>346</v>
      </c>
      <c r="D12" s="134">
        <v>0</v>
      </c>
      <c r="E12" s="314"/>
      <c r="F12" s="315"/>
      <c r="G12" s="198"/>
    </row>
    <row r="13" spans="1:7" ht="15" customHeight="1">
      <c r="A13" s="119"/>
      <c r="B13" s="51"/>
      <c r="C13" s="53" t="s">
        <v>347</v>
      </c>
      <c r="D13" s="316">
        <v>167</v>
      </c>
      <c r="E13" s="203" t="s">
        <v>348</v>
      </c>
      <c r="F13" s="317"/>
      <c r="G13" s="204">
        <v>511</v>
      </c>
    </row>
    <row r="14" spans="1:7" ht="15" customHeight="1">
      <c r="A14" s="119"/>
      <c r="B14" s="51"/>
      <c r="C14" s="53" t="s">
        <v>349</v>
      </c>
      <c r="D14" s="134">
        <v>6</v>
      </c>
      <c r="E14" s="314"/>
      <c r="F14" s="315" t="s">
        <v>350</v>
      </c>
      <c r="G14" s="198">
        <v>462</v>
      </c>
    </row>
    <row r="15" spans="1:7" ht="15" customHeight="1">
      <c r="A15" s="119"/>
      <c r="B15" s="51"/>
      <c r="C15" s="53" t="s">
        <v>351</v>
      </c>
      <c r="D15" s="134">
        <v>59</v>
      </c>
      <c r="E15" s="314"/>
      <c r="F15" s="315" t="s">
        <v>352</v>
      </c>
      <c r="G15" s="198">
        <v>6</v>
      </c>
    </row>
    <row r="16" spans="1:7" ht="15" customHeight="1">
      <c r="A16" s="119"/>
      <c r="B16" s="51"/>
      <c r="C16" s="53" t="s">
        <v>353</v>
      </c>
      <c r="D16" s="316">
        <v>4</v>
      </c>
      <c r="E16" s="167"/>
      <c r="F16" s="53" t="s">
        <v>354</v>
      </c>
      <c r="G16" s="198">
        <v>5</v>
      </c>
    </row>
    <row r="17" spans="1:7" ht="15" customHeight="1">
      <c r="A17" s="119"/>
      <c r="B17" s="51"/>
      <c r="C17" s="53" t="s">
        <v>355</v>
      </c>
      <c r="D17" s="134">
        <v>17</v>
      </c>
      <c r="E17" s="314"/>
      <c r="F17" s="315" t="s">
        <v>619</v>
      </c>
      <c r="G17" s="198">
        <v>3</v>
      </c>
    </row>
    <row r="18" spans="1:7" ht="15" customHeight="1">
      <c r="A18" s="119"/>
      <c r="B18" s="51"/>
      <c r="C18" s="53" t="s">
        <v>356</v>
      </c>
      <c r="D18" s="316">
        <v>2</v>
      </c>
      <c r="E18" s="314"/>
      <c r="F18" s="315" t="s">
        <v>357</v>
      </c>
      <c r="G18" s="181">
        <v>2</v>
      </c>
    </row>
    <row r="19" spans="1:7" ht="15" customHeight="1">
      <c r="A19" s="119"/>
      <c r="B19" s="51"/>
      <c r="C19" s="53" t="s">
        <v>358</v>
      </c>
      <c r="D19" s="316">
        <v>0</v>
      </c>
      <c r="E19" s="314"/>
      <c r="F19" s="315" t="s">
        <v>359</v>
      </c>
      <c r="G19" s="198">
        <v>0</v>
      </c>
    </row>
    <row r="20" spans="1:7" ht="15" customHeight="1">
      <c r="A20" s="119"/>
      <c r="B20" s="51"/>
      <c r="C20" s="53" t="s">
        <v>360</v>
      </c>
      <c r="D20" s="134">
        <v>1</v>
      </c>
      <c r="E20" s="314"/>
      <c r="F20" s="315" t="s">
        <v>361</v>
      </c>
      <c r="G20" s="181">
        <v>0</v>
      </c>
    </row>
    <row r="21" spans="1:7" ht="15" customHeight="1">
      <c r="A21" s="119"/>
      <c r="B21" s="51"/>
      <c r="C21" s="53" t="s">
        <v>362</v>
      </c>
      <c r="D21" s="316">
        <v>0</v>
      </c>
      <c r="E21" s="314"/>
      <c r="F21" s="315" t="s">
        <v>363</v>
      </c>
      <c r="G21" s="181">
        <v>0</v>
      </c>
    </row>
    <row r="22" spans="1:7" ht="15" customHeight="1">
      <c r="A22" s="119"/>
      <c r="B22" s="51"/>
      <c r="C22" s="53" t="s">
        <v>364</v>
      </c>
      <c r="D22" s="316">
        <v>0</v>
      </c>
      <c r="E22" s="314"/>
      <c r="F22" s="315" t="s">
        <v>365</v>
      </c>
      <c r="G22" s="181">
        <v>1</v>
      </c>
    </row>
    <row r="23" spans="1:7" ht="15" customHeight="1">
      <c r="A23" s="119"/>
      <c r="B23" s="51"/>
      <c r="C23" s="53" t="s">
        <v>620</v>
      </c>
      <c r="D23" s="316">
        <v>0</v>
      </c>
      <c r="E23" s="314"/>
      <c r="F23" s="315" t="s">
        <v>367</v>
      </c>
      <c r="G23" s="181">
        <v>0</v>
      </c>
    </row>
    <row r="24" spans="1:7" ht="15" customHeight="1">
      <c r="A24" s="119"/>
      <c r="B24" s="51"/>
      <c r="C24" s="53" t="s">
        <v>366</v>
      </c>
      <c r="D24" s="316">
        <v>0</v>
      </c>
      <c r="E24" s="314"/>
      <c r="F24" s="315" t="s">
        <v>369</v>
      </c>
      <c r="G24" s="181">
        <v>29</v>
      </c>
    </row>
    <row r="25" spans="1:7" ht="15" customHeight="1">
      <c r="A25" s="119"/>
      <c r="B25" s="51"/>
      <c r="C25" s="53" t="s">
        <v>368</v>
      </c>
      <c r="D25" s="316">
        <v>3</v>
      </c>
      <c r="E25" s="314"/>
      <c r="F25" s="315" t="s">
        <v>37</v>
      </c>
      <c r="G25" s="198">
        <v>3</v>
      </c>
    </row>
    <row r="26" spans="1:7" ht="15" customHeight="1">
      <c r="A26" s="119"/>
      <c r="B26" s="51"/>
      <c r="C26" s="53" t="s">
        <v>370</v>
      </c>
      <c r="D26" s="134">
        <v>0</v>
      </c>
      <c r="E26" s="314"/>
      <c r="F26" s="315"/>
      <c r="G26" s="198"/>
    </row>
    <row r="27" spans="1:7" ht="15" customHeight="1">
      <c r="A27" s="119"/>
      <c r="B27" s="41"/>
      <c r="C27" s="325" t="s">
        <v>371</v>
      </c>
      <c r="D27" s="306">
        <v>9</v>
      </c>
      <c r="E27" s="318" t="s">
        <v>372</v>
      </c>
      <c r="F27" s="319"/>
      <c r="G27" s="320">
        <v>0</v>
      </c>
    </row>
    <row r="28" spans="1:7" ht="15" customHeight="1">
      <c r="A28" s="41"/>
      <c r="B28" s="326"/>
      <c r="C28" s="326"/>
      <c r="D28" s="326"/>
      <c r="E28" s="41"/>
      <c r="F28" s="41"/>
      <c r="G28" s="41"/>
    </row>
    <row r="29" ht="15" customHeight="1">
      <c r="A29" s="41"/>
    </row>
  </sheetData>
  <mergeCells count="2">
    <mergeCell ref="B4:C4"/>
    <mergeCell ref="B5:C5"/>
  </mergeCells>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Q42"/>
  <sheetViews>
    <sheetView workbookViewId="0" topLeftCell="A1">
      <selection activeCell="A1" sqref="A1"/>
    </sheetView>
  </sheetViews>
  <sheetFormatPr defaultColWidth="9.00390625" defaultRowHeight="13.5"/>
  <cols>
    <col min="1" max="1" width="2.625" style="8" customWidth="1"/>
    <col min="2" max="2" width="8.625" style="8" customWidth="1"/>
    <col min="3" max="5" width="6.625" style="8" customWidth="1"/>
    <col min="6" max="8" width="5.625" style="8" customWidth="1"/>
    <col min="9" max="9" width="6.625" style="8" customWidth="1"/>
    <col min="10" max="12" width="5.625" style="8" customWidth="1"/>
    <col min="13" max="16" width="6.625" style="8" customWidth="1"/>
    <col min="17" max="16384" width="9.00390625" style="8" customWidth="1"/>
  </cols>
  <sheetData>
    <row r="1" ht="12">
      <c r="Q1" s="4"/>
    </row>
    <row r="2" spans="2:17" ht="14.25">
      <c r="B2" s="12" t="s">
        <v>423</v>
      </c>
      <c r="Q2" s="4"/>
    </row>
    <row r="3" spans="16:17" ht="12.75" thickBot="1">
      <c r="P3" s="9" t="s">
        <v>0</v>
      </c>
      <c r="Q3" s="4"/>
    </row>
    <row r="4" spans="1:17" ht="12.75" thickTop="1">
      <c r="A4" s="4"/>
      <c r="B4" s="13" t="s">
        <v>1</v>
      </c>
      <c r="C4" s="14"/>
      <c r="D4" s="14"/>
      <c r="E4" s="14"/>
      <c r="F4" s="15" t="s">
        <v>2</v>
      </c>
      <c r="G4" s="15"/>
      <c r="H4" s="15"/>
      <c r="I4" s="14"/>
      <c r="J4" s="15" t="s">
        <v>3</v>
      </c>
      <c r="K4" s="15"/>
      <c r="L4" s="15"/>
      <c r="M4" s="14"/>
      <c r="N4" s="14"/>
      <c r="O4" s="15" t="s">
        <v>4</v>
      </c>
      <c r="P4" s="15"/>
      <c r="Q4" s="4"/>
    </row>
    <row r="5" spans="1:17" ht="27" customHeight="1">
      <c r="A5" s="4"/>
      <c r="B5" s="16" t="s">
        <v>5</v>
      </c>
      <c r="C5" s="2" t="s">
        <v>6</v>
      </c>
      <c r="D5" s="2" t="s">
        <v>7</v>
      </c>
      <c r="E5" s="2" t="s">
        <v>8</v>
      </c>
      <c r="F5" s="1" t="s">
        <v>9</v>
      </c>
      <c r="G5" s="1" t="s">
        <v>10</v>
      </c>
      <c r="H5" s="1" t="s">
        <v>11</v>
      </c>
      <c r="I5" s="2" t="s">
        <v>12</v>
      </c>
      <c r="J5" s="1" t="s">
        <v>9</v>
      </c>
      <c r="K5" s="1" t="s">
        <v>10</v>
      </c>
      <c r="L5" s="1" t="s">
        <v>11</v>
      </c>
      <c r="M5" s="2" t="s">
        <v>13</v>
      </c>
      <c r="N5" s="17" t="s">
        <v>14</v>
      </c>
      <c r="O5" s="2" t="s">
        <v>15</v>
      </c>
      <c r="P5" s="3" t="s">
        <v>14</v>
      </c>
      <c r="Q5" s="4"/>
    </row>
    <row r="6" spans="1:17" ht="12">
      <c r="A6" s="4"/>
      <c r="B6" s="18" t="s">
        <v>424</v>
      </c>
      <c r="C6" s="7">
        <v>21256</v>
      </c>
      <c r="D6" s="7">
        <v>5029</v>
      </c>
      <c r="E6" s="7">
        <v>1884</v>
      </c>
      <c r="F6" s="19">
        <v>3006</v>
      </c>
      <c r="G6" s="7">
        <v>7177</v>
      </c>
      <c r="H6" s="7">
        <v>91</v>
      </c>
      <c r="I6" s="7">
        <v>313</v>
      </c>
      <c r="J6" s="7">
        <v>240</v>
      </c>
      <c r="K6" s="7">
        <v>640</v>
      </c>
      <c r="L6" s="7">
        <v>1683</v>
      </c>
      <c r="M6" s="7">
        <v>23</v>
      </c>
      <c r="N6" s="19">
        <v>983</v>
      </c>
      <c r="O6" s="19">
        <v>175</v>
      </c>
      <c r="P6" s="20">
        <v>12</v>
      </c>
      <c r="Q6" s="4"/>
    </row>
    <row r="7" spans="1:17" ht="8.25" customHeight="1">
      <c r="A7" s="4"/>
      <c r="B7" s="21"/>
      <c r="C7" s="7"/>
      <c r="D7" s="7"/>
      <c r="E7" s="7"/>
      <c r="F7" s="7"/>
      <c r="G7" s="7"/>
      <c r="H7" s="7"/>
      <c r="I7" s="7"/>
      <c r="J7" s="7"/>
      <c r="K7" s="7"/>
      <c r="L7" s="7"/>
      <c r="M7" s="7"/>
      <c r="N7" s="19"/>
      <c r="O7" s="19"/>
      <c r="P7" s="20"/>
      <c r="Q7" s="4"/>
    </row>
    <row r="8" spans="1:17" ht="12">
      <c r="A8" s="4"/>
      <c r="B8" s="18" t="s">
        <v>425</v>
      </c>
      <c r="C8" s="7">
        <v>21038</v>
      </c>
      <c r="D8" s="19">
        <v>5031</v>
      </c>
      <c r="E8" s="19">
        <v>1885</v>
      </c>
      <c r="F8" s="19">
        <v>2919</v>
      </c>
      <c r="G8" s="19">
        <v>7050</v>
      </c>
      <c r="H8" s="19">
        <v>98</v>
      </c>
      <c r="I8" s="19">
        <v>312</v>
      </c>
      <c r="J8" s="19">
        <v>242</v>
      </c>
      <c r="K8" s="19">
        <v>637</v>
      </c>
      <c r="L8" s="19">
        <v>1706</v>
      </c>
      <c r="M8" s="19">
        <v>23</v>
      </c>
      <c r="N8" s="19">
        <v>953</v>
      </c>
      <c r="O8" s="19">
        <v>170</v>
      </c>
      <c r="P8" s="20">
        <v>12</v>
      </c>
      <c r="Q8" s="4"/>
    </row>
    <row r="9" spans="1:17" ht="8.25" customHeight="1">
      <c r="A9" s="4"/>
      <c r="B9" s="21"/>
      <c r="C9" s="7"/>
      <c r="D9" s="7"/>
      <c r="E9" s="7"/>
      <c r="F9" s="7"/>
      <c r="G9" s="7"/>
      <c r="H9" s="7"/>
      <c r="I9" s="7"/>
      <c r="J9" s="7"/>
      <c r="K9" s="7"/>
      <c r="L9" s="7"/>
      <c r="M9" s="7"/>
      <c r="N9" s="19"/>
      <c r="O9" s="19"/>
      <c r="P9" s="20"/>
      <c r="Q9" s="4"/>
    </row>
    <row r="10" spans="1:17" s="27" customFormat="1" ht="12">
      <c r="A10" s="22"/>
      <c r="B10" s="23" t="s">
        <v>426</v>
      </c>
      <c r="C10" s="24">
        <f>SUM(D10:P10)</f>
        <v>20746</v>
      </c>
      <c r="D10" s="25">
        <v>4960</v>
      </c>
      <c r="E10" s="25">
        <v>1880</v>
      </c>
      <c r="F10" s="25">
        <v>2825</v>
      </c>
      <c r="G10" s="25">
        <v>6996</v>
      </c>
      <c r="H10" s="25">
        <v>88</v>
      </c>
      <c r="I10" s="25">
        <v>311</v>
      </c>
      <c r="J10" s="25">
        <v>246</v>
      </c>
      <c r="K10" s="25">
        <v>628</v>
      </c>
      <c r="L10" s="25">
        <v>1668</v>
      </c>
      <c r="M10" s="25">
        <v>24</v>
      </c>
      <c r="N10" s="25">
        <v>939</v>
      </c>
      <c r="O10" s="25">
        <v>169</v>
      </c>
      <c r="P10" s="26">
        <v>12</v>
      </c>
      <c r="Q10" s="22"/>
    </row>
    <row r="11" spans="1:17" ht="9" customHeight="1">
      <c r="A11" s="4"/>
      <c r="B11" s="28"/>
      <c r="C11" s="7"/>
      <c r="D11" s="29"/>
      <c r="E11" s="7"/>
      <c r="F11" s="19"/>
      <c r="G11" s="7"/>
      <c r="H11" s="7"/>
      <c r="I11" s="7"/>
      <c r="J11" s="7"/>
      <c r="K11" s="7"/>
      <c r="L11" s="7"/>
      <c r="M11" s="7"/>
      <c r="N11" s="19"/>
      <c r="O11" s="19"/>
      <c r="P11" s="30"/>
      <c r="Q11" s="4"/>
    </row>
    <row r="12" spans="1:17" ht="12">
      <c r="A12" s="4"/>
      <c r="B12" s="31" t="s">
        <v>18</v>
      </c>
      <c r="C12" s="7">
        <f aca="true" t="shared" si="0" ref="C12:C35">SUM(D12:P12)</f>
        <v>38</v>
      </c>
      <c r="D12" s="7">
        <v>24</v>
      </c>
      <c r="E12" s="7">
        <v>13</v>
      </c>
      <c r="F12" s="19" t="s">
        <v>431</v>
      </c>
      <c r="G12" s="7" t="s">
        <v>431</v>
      </c>
      <c r="H12" s="7" t="s">
        <v>431</v>
      </c>
      <c r="I12" s="7" t="s">
        <v>431</v>
      </c>
      <c r="J12" s="7" t="s">
        <v>431</v>
      </c>
      <c r="K12" s="7" t="s">
        <v>431</v>
      </c>
      <c r="L12" s="7" t="s">
        <v>431</v>
      </c>
      <c r="M12" s="7" t="s">
        <v>431</v>
      </c>
      <c r="N12" s="19">
        <v>1</v>
      </c>
      <c r="O12" s="7" t="s">
        <v>431</v>
      </c>
      <c r="P12" s="32" t="s">
        <v>431</v>
      </c>
      <c r="Q12" s="4"/>
    </row>
    <row r="13" spans="1:17" ht="12">
      <c r="A13" s="4"/>
      <c r="B13" s="28"/>
      <c r="C13" s="7"/>
      <c r="D13" s="7"/>
      <c r="E13" s="7"/>
      <c r="F13" s="19"/>
      <c r="G13" s="7"/>
      <c r="H13" s="7"/>
      <c r="I13" s="7"/>
      <c r="J13" s="7"/>
      <c r="K13" s="7"/>
      <c r="L13" s="7"/>
      <c r="M13" s="7"/>
      <c r="N13" s="19"/>
      <c r="O13" s="19"/>
      <c r="P13" s="30"/>
      <c r="Q13" s="4"/>
    </row>
    <row r="14" spans="1:17" ht="12">
      <c r="A14" s="4"/>
      <c r="B14" s="31" t="s">
        <v>20</v>
      </c>
      <c r="C14" s="7">
        <f t="shared" si="0"/>
        <v>485</v>
      </c>
      <c r="D14" s="7">
        <v>175</v>
      </c>
      <c r="E14" s="7">
        <v>71</v>
      </c>
      <c r="F14" s="19">
        <v>31</v>
      </c>
      <c r="G14" s="7">
        <v>52</v>
      </c>
      <c r="H14" s="7" t="s">
        <v>431</v>
      </c>
      <c r="I14" s="7">
        <v>7</v>
      </c>
      <c r="J14" s="7" t="s">
        <v>431</v>
      </c>
      <c r="K14" s="7">
        <v>19</v>
      </c>
      <c r="L14" s="7">
        <v>82</v>
      </c>
      <c r="M14" s="7">
        <v>3</v>
      </c>
      <c r="N14" s="19">
        <v>33</v>
      </c>
      <c r="O14" s="19">
        <v>11</v>
      </c>
      <c r="P14" s="30">
        <v>1</v>
      </c>
      <c r="Q14" s="4"/>
    </row>
    <row r="15" spans="1:17" ht="12">
      <c r="A15" s="4"/>
      <c r="B15" s="31"/>
      <c r="C15" s="7"/>
      <c r="D15" s="7"/>
      <c r="E15" s="7"/>
      <c r="F15" s="19"/>
      <c r="G15" s="7"/>
      <c r="H15" s="7"/>
      <c r="I15" s="7"/>
      <c r="J15" s="7"/>
      <c r="K15" s="7"/>
      <c r="L15" s="7"/>
      <c r="M15" s="7"/>
      <c r="N15" s="19"/>
      <c r="O15" s="19"/>
      <c r="P15" s="30"/>
      <c r="Q15" s="4"/>
    </row>
    <row r="16" spans="1:17" ht="12">
      <c r="A16" s="4"/>
      <c r="B16" s="31" t="s">
        <v>21</v>
      </c>
      <c r="C16" s="7">
        <f t="shared" si="0"/>
        <v>2095</v>
      </c>
      <c r="D16" s="7">
        <v>591</v>
      </c>
      <c r="E16" s="7">
        <v>168</v>
      </c>
      <c r="F16" s="19">
        <v>311</v>
      </c>
      <c r="G16" s="7">
        <v>416</v>
      </c>
      <c r="H16" s="7">
        <v>3</v>
      </c>
      <c r="I16" s="7">
        <v>37</v>
      </c>
      <c r="J16" s="7">
        <v>15</v>
      </c>
      <c r="K16" s="7">
        <v>112</v>
      </c>
      <c r="L16" s="7">
        <v>268</v>
      </c>
      <c r="M16" s="7">
        <v>3</v>
      </c>
      <c r="N16" s="19">
        <v>133</v>
      </c>
      <c r="O16" s="19">
        <v>36</v>
      </c>
      <c r="P16" s="30">
        <v>2</v>
      </c>
      <c r="Q16" s="4"/>
    </row>
    <row r="17" spans="1:17" ht="12">
      <c r="A17" s="4"/>
      <c r="B17" s="31"/>
      <c r="C17" s="7"/>
      <c r="D17" s="7"/>
      <c r="E17" s="7"/>
      <c r="F17" s="19"/>
      <c r="G17" s="7"/>
      <c r="H17" s="7"/>
      <c r="I17" s="7"/>
      <c r="J17" s="7"/>
      <c r="K17" s="7"/>
      <c r="L17" s="7"/>
      <c r="M17" s="7"/>
      <c r="N17" s="19"/>
      <c r="O17" s="19"/>
      <c r="P17" s="30"/>
      <c r="Q17" s="4"/>
    </row>
    <row r="18" spans="1:17" ht="12">
      <c r="A18" s="4"/>
      <c r="B18" s="31" t="s">
        <v>22</v>
      </c>
      <c r="C18" s="7">
        <f t="shared" si="0"/>
        <v>3026</v>
      </c>
      <c r="D18" s="7">
        <v>746</v>
      </c>
      <c r="E18" s="7">
        <v>141</v>
      </c>
      <c r="F18" s="19">
        <v>451</v>
      </c>
      <c r="G18" s="7">
        <v>972</v>
      </c>
      <c r="H18" s="7">
        <v>10</v>
      </c>
      <c r="I18" s="7">
        <v>51</v>
      </c>
      <c r="J18" s="7">
        <v>46</v>
      </c>
      <c r="K18" s="7">
        <v>92</v>
      </c>
      <c r="L18" s="7">
        <v>309</v>
      </c>
      <c r="M18" s="7">
        <v>2</v>
      </c>
      <c r="N18" s="19">
        <v>175</v>
      </c>
      <c r="O18" s="19">
        <v>28</v>
      </c>
      <c r="P18" s="30">
        <v>3</v>
      </c>
      <c r="Q18" s="4"/>
    </row>
    <row r="19" spans="1:17" ht="12">
      <c r="A19" s="4"/>
      <c r="B19" s="31"/>
      <c r="C19" s="7"/>
      <c r="D19" s="7"/>
      <c r="E19" s="7"/>
      <c r="F19" s="19"/>
      <c r="G19" s="7"/>
      <c r="H19" s="7"/>
      <c r="I19" s="7"/>
      <c r="J19" s="7"/>
      <c r="K19" s="7"/>
      <c r="L19" s="7"/>
      <c r="M19" s="7"/>
      <c r="N19" s="19"/>
      <c r="O19" s="19"/>
      <c r="P19" s="30"/>
      <c r="Q19" s="4"/>
    </row>
    <row r="20" spans="1:17" ht="12">
      <c r="A20" s="4"/>
      <c r="B20" s="31" t="s">
        <v>23</v>
      </c>
      <c r="C20" s="7">
        <f t="shared" si="0"/>
        <v>3592</v>
      </c>
      <c r="D20" s="7">
        <v>699</v>
      </c>
      <c r="E20" s="7">
        <v>218</v>
      </c>
      <c r="F20" s="19">
        <v>454</v>
      </c>
      <c r="G20" s="7">
        <v>1512</v>
      </c>
      <c r="H20" s="7">
        <v>19</v>
      </c>
      <c r="I20" s="7">
        <v>34</v>
      </c>
      <c r="J20" s="7">
        <v>51</v>
      </c>
      <c r="K20" s="7">
        <v>81</v>
      </c>
      <c r="L20" s="7">
        <v>339</v>
      </c>
      <c r="M20" s="7">
        <v>5</v>
      </c>
      <c r="N20" s="19">
        <v>158</v>
      </c>
      <c r="O20" s="19">
        <v>18</v>
      </c>
      <c r="P20" s="30">
        <v>4</v>
      </c>
      <c r="Q20" s="4"/>
    </row>
    <row r="21" spans="1:17" ht="12">
      <c r="A21" s="4"/>
      <c r="B21" s="31"/>
      <c r="C21" s="7"/>
      <c r="D21" s="7"/>
      <c r="E21" s="7"/>
      <c r="F21" s="19"/>
      <c r="G21" s="7"/>
      <c r="H21" s="7"/>
      <c r="I21" s="7"/>
      <c r="J21" s="7"/>
      <c r="K21" s="7"/>
      <c r="L21" s="7"/>
      <c r="M21" s="7"/>
      <c r="N21" s="19"/>
      <c r="O21" s="19"/>
      <c r="P21" s="30"/>
      <c r="Q21" s="4"/>
    </row>
    <row r="22" spans="1:17" ht="12">
      <c r="A22" s="4"/>
      <c r="B22" s="31" t="s">
        <v>24</v>
      </c>
      <c r="C22" s="7">
        <f t="shared" si="0"/>
        <v>3764</v>
      </c>
      <c r="D22" s="7">
        <v>660</v>
      </c>
      <c r="E22" s="7">
        <v>283</v>
      </c>
      <c r="F22" s="19">
        <v>489</v>
      </c>
      <c r="G22" s="7">
        <v>1802</v>
      </c>
      <c r="H22" s="7">
        <v>12</v>
      </c>
      <c r="I22" s="7">
        <v>50</v>
      </c>
      <c r="J22" s="7">
        <v>45</v>
      </c>
      <c r="K22" s="7">
        <v>78</v>
      </c>
      <c r="L22" s="7">
        <v>228</v>
      </c>
      <c r="M22" s="7">
        <v>2</v>
      </c>
      <c r="N22" s="19">
        <v>93</v>
      </c>
      <c r="O22" s="19">
        <v>20</v>
      </c>
      <c r="P22" s="30">
        <v>2</v>
      </c>
      <c r="Q22" s="4"/>
    </row>
    <row r="23" spans="1:17" ht="12">
      <c r="A23" s="4"/>
      <c r="B23" s="31"/>
      <c r="C23" s="7"/>
      <c r="D23" s="7"/>
      <c r="E23" s="7"/>
      <c r="F23" s="19"/>
      <c r="G23" s="7"/>
      <c r="H23" s="7"/>
      <c r="I23" s="7"/>
      <c r="J23" s="7"/>
      <c r="K23" s="7"/>
      <c r="L23" s="7"/>
      <c r="M23" s="7"/>
      <c r="N23" s="19"/>
      <c r="O23" s="19"/>
      <c r="P23" s="30"/>
      <c r="Q23" s="4"/>
    </row>
    <row r="24" spans="1:17" ht="12">
      <c r="A24" s="4"/>
      <c r="B24" s="31" t="s">
        <v>25</v>
      </c>
      <c r="C24" s="7">
        <f t="shared" si="0"/>
        <v>3168</v>
      </c>
      <c r="D24" s="7">
        <v>685</v>
      </c>
      <c r="E24" s="7">
        <v>390</v>
      </c>
      <c r="F24" s="19">
        <v>365</v>
      </c>
      <c r="G24" s="7">
        <v>1242</v>
      </c>
      <c r="H24" s="7">
        <v>10</v>
      </c>
      <c r="I24" s="7">
        <v>45</v>
      </c>
      <c r="J24" s="7">
        <v>44</v>
      </c>
      <c r="K24" s="7">
        <v>107</v>
      </c>
      <c r="L24" s="7">
        <v>190</v>
      </c>
      <c r="M24" s="7">
        <v>2</v>
      </c>
      <c r="N24" s="19">
        <v>74</v>
      </c>
      <c r="O24" s="19">
        <v>14</v>
      </c>
      <c r="P24" s="32" t="s">
        <v>431</v>
      </c>
      <c r="Q24" s="4"/>
    </row>
    <row r="25" spans="1:17" ht="12">
      <c r="A25" s="4"/>
      <c r="B25" s="31"/>
      <c r="C25" s="7"/>
      <c r="D25" s="7"/>
      <c r="E25" s="7"/>
      <c r="F25" s="19"/>
      <c r="G25" s="7"/>
      <c r="H25" s="7"/>
      <c r="I25" s="7"/>
      <c r="J25" s="7"/>
      <c r="K25" s="7"/>
      <c r="L25" s="7"/>
      <c r="M25" s="7"/>
      <c r="N25" s="19"/>
      <c r="O25" s="19"/>
      <c r="P25" s="30"/>
      <c r="Q25" s="4"/>
    </row>
    <row r="26" spans="1:17" ht="12">
      <c r="A26" s="4"/>
      <c r="B26" s="31" t="s">
        <v>26</v>
      </c>
      <c r="C26" s="7">
        <f t="shared" si="0"/>
        <v>2641</v>
      </c>
      <c r="D26" s="7">
        <v>810</v>
      </c>
      <c r="E26" s="7">
        <v>387</v>
      </c>
      <c r="F26" s="19">
        <v>366</v>
      </c>
      <c r="G26" s="7">
        <v>596</v>
      </c>
      <c r="H26" s="7">
        <v>10</v>
      </c>
      <c r="I26" s="7">
        <v>47</v>
      </c>
      <c r="J26" s="7">
        <v>25</v>
      </c>
      <c r="K26" s="7">
        <v>94</v>
      </c>
      <c r="L26" s="7">
        <v>176</v>
      </c>
      <c r="M26" s="7">
        <v>3</v>
      </c>
      <c r="N26" s="19">
        <v>109</v>
      </c>
      <c r="O26" s="19">
        <v>18</v>
      </c>
      <c r="P26" s="32" t="s">
        <v>431</v>
      </c>
      <c r="Q26" s="4"/>
    </row>
    <row r="27" spans="1:17" ht="12">
      <c r="A27" s="4"/>
      <c r="B27" s="31"/>
      <c r="C27" s="7"/>
      <c r="D27" s="7"/>
      <c r="E27" s="7"/>
      <c r="F27" s="19"/>
      <c r="G27" s="7"/>
      <c r="H27" s="7"/>
      <c r="I27" s="7"/>
      <c r="J27" s="7"/>
      <c r="K27" s="7"/>
      <c r="L27" s="7"/>
      <c r="M27" s="7"/>
      <c r="N27" s="19"/>
      <c r="O27" s="19"/>
      <c r="P27" s="30"/>
      <c r="Q27" s="4"/>
    </row>
    <row r="28" spans="1:17" ht="12">
      <c r="A28" s="4"/>
      <c r="B28" s="31" t="s">
        <v>27</v>
      </c>
      <c r="C28" s="7">
        <f t="shared" si="0"/>
        <v>1902</v>
      </c>
      <c r="D28" s="7">
        <v>570</v>
      </c>
      <c r="E28" s="7">
        <v>209</v>
      </c>
      <c r="F28" s="19">
        <v>358</v>
      </c>
      <c r="G28" s="7">
        <v>404</v>
      </c>
      <c r="H28" s="7">
        <v>10</v>
      </c>
      <c r="I28" s="7">
        <v>40</v>
      </c>
      <c r="J28" s="7">
        <v>11</v>
      </c>
      <c r="K28" s="7">
        <v>45</v>
      </c>
      <c r="L28" s="7">
        <v>76</v>
      </c>
      <c r="M28" s="7">
        <v>4</v>
      </c>
      <c r="N28" s="19">
        <v>152</v>
      </c>
      <c r="O28" s="19">
        <v>23</v>
      </c>
      <c r="P28" s="32" t="s">
        <v>431</v>
      </c>
      <c r="Q28" s="4"/>
    </row>
    <row r="29" spans="1:17" ht="12">
      <c r="A29" s="4"/>
      <c r="B29" s="28"/>
      <c r="C29" s="7"/>
      <c r="D29" s="7"/>
      <c r="E29" s="7"/>
      <c r="F29" s="19"/>
      <c r="G29" s="7"/>
      <c r="H29" s="7"/>
      <c r="I29" s="7"/>
      <c r="J29" s="7"/>
      <c r="K29" s="7"/>
      <c r="L29" s="7"/>
      <c r="M29" s="7"/>
      <c r="N29" s="19"/>
      <c r="O29" s="19"/>
      <c r="P29" s="30"/>
      <c r="Q29" s="4"/>
    </row>
    <row r="30" spans="1:17" ht="12">
      <c r="A30" s="4"/>
      <c r="B30" s="31" t="s">
        <v>28</v>
      </c>
      <c r="C30" s="7">
        <f t="shared" si="0"/>
        <v>35</v>
      </c>
      <c r="D30" s="7" t="s">
        <v>431</v>
      </c>
      <c r="E30" s="7" t="s">
        <v>431</v>
      </c>
      <c r="F30" s="19" t="s">
        <v>431</v>
      </c>
      <c r="G30" s="7" t="s">
        <v>431</v>
      </c>
      <c r="H30" s="7">
        <v>14</v>
      </c>
      <c r="I30" s="7" t="s">
        <v>431</v>
      </c>
      <c r="J30" s="7">
        <v>9</v>
      </c>
      <c r="K30" s="7" t="s">
        <v>431</v>
      </c>
      <c r="L30" s="7" t="s">
        <v>431</v>
      </c>
      <c r="M30" s="7" t="s">
        <v>431</v>
      </c>
      <c r="N30" s="19">
        <v>11</v>
      </c>
      <c r="O30" s="19">
        <v>1</v>
      </c>
      <c r="P30" s="32" t="s">
        <v>431</v>
      </c>
      <c r="Q30" s="4"/>
    </row>
    <row r="31" spans="1:17" ht="12">
      <c r="A31" s="4"/>
      <c r="B31" s="28"/>
      <c r="C31" s="7"/>
      <c r="D31" s="7"/>
      <c r="E31" s="7"/>
      <c r="F31" s="7"/>
      <c r="G31" s="7"/>
      <c r="H31" s="7"/>
      <c r="I31" s="7"/>
      <c r="J31" s="7"/>
      <c r="K31" s="7"/>
      <c r="L31" s="7"/>
      <c r="M31" s="7"/>
      <c r="N31" s="19"/>
      <c r="O31" s="19"/>
      <c r="P31" s="30"/>
      <c r="Q31" s="4"/>
    </row>
    <row r="32" spans="1:17" ht="22.5">
      <c r="A32" s="4"/>
      <c r="B32" s="5" t="s">
        <v>29</v>
      </c>
      <c r="C32" s="7">
        <f t="shared" si="0"/>
        <v>13350</v>
      </c>
      <c r="D32" s="7">
        <v>2343</v>
      </c>
      <c r="E32" s="7">
        <v>654</v>
      </c>
      <c r="F32" s="19">
        <v>2482</v>
      </c>
      <c r="G32" s="7">
        <v>6825</v>
      </c>
      <c r="H32" s="7">
        <v>61</v>
      </c>
      <c r="I32" s="7">
        <v>289</v>
      </c>
      <c r="J32" s="7">
        <v>246</v>
      </c>
      <c r="K32" s="7">
        <v>238</v>
      </c>
      <c r="L32" s="7">
        <v>128</v>
      </c>
      <c r="M32" s="7">
        <v>1</v>
      </c>
      <c r="N32" s="19">
        <v>1</v>
      </c>
      <c r="O32" s="19">
        <v>81</v>
      </c>
      <c r="P32" s="30">
        <v>1</v>
      </c>
      <c r="Q32" s="4"/>
    </row>
    <row r="33" spans="1:17" ht="12">
      <c r="A33" s="4"/>
      <c r="B33" s="31" t="s">
        <v>30</v>
      </c>
      <c r="C33" s="7">
        <f t="shared" si="0"/>
        <v>2276</v>
      </c>
      <c r="D33" s="7">
        <v>67</v>
      </c>
      <c r="E33" s="7">
        <v>20</v>
      </c>
      <c r="F33" s="19">
        <v>148</v>
      </c>
      <c r="G33" s="7">
        <v>171</v>
      </c>
      <c r="H33" s="7">
        <v>27</v>
      </c>
      <c r="I33" s="7">
        <v>8</v>
      </c>
      <c r="J33" s="7" t="s">
        <v>432</v>
      </c>
      <c r="K33" s="7">
        <v>367</v>
      </c>
      <c r="L33" s="7">
        <v>1430</v>
      </c>
      <c r="M33" s="7">
        <v>8</v>
      </c>
      <c r="N33" s="19">
        <v>21</v>
      </c>
      <c r="O33" s="19">
        <v>8</v>
      </c>
      <c r="P33" s="30">
        <v>1</v>
      </c>
      <c r="Q33" s="4"/>
    </row>
    <row r="34" spans="1:17" ht="12">
      <c r="A34" s="4"/>
      <c r="B34" s="31" t="s">
        <v>31</v>
      </c>
      <c r="C34" s="7">
        <f t="shared" si="0"/>
        <v>4973</v>
      </c>
      <c r="D34" s="7">
        <v>2538</v>
      </c>
      <c r="E34" s="7">
        <v>1206</v>
      </c>
      <c r="F34" s="19">
        <v>195</v>
      </c>
      <c r="G34" s="7" t="s">
        <v>432</v>
      </c>
      <c r="H34" s="7" t="s">
        <v>432</v>
      </c>
      <c r="I34" s="7">
        <v>13</v>
      </c>
      <c r="J34" s="7" t="s">
        <v>432</v>
      </c>
      <c r="K34" s="7">
        <v>23</v>
      </c>
      <c r="L34" s="7">
        <v>110</v>
      </c>
      <c r="M34" s="7">
        <v>15</v>
      </c>
      <c r="N34" s="19">
        <v>787</v>
      </c>
      <c r="O34" s="19">
        <v>76</v>
      </c>
      <c r="P34" s="30">
        <v>10</v>
      </c>
      <c r="Q34" s="4"/>
    </row>
    <row r="35" spans="1:17" ht="12.75" thickBot="1">
      <c r="A35" s="4"/>
      <c r="B35" s="33" t="s">
        <v>32</v>
      </c>
      <c r="C35" s="34">
        <f t="shared" si="0"/>
        <v>147</v>
      </c>
      <c r="D35" s="34">
        <v>12</v>
      </c>
      <c r="E35" s="34" t="s">
        <v>432</v>
      </c>
      <c r="F35" s="35" t="s">
        <v>432</v>
      </c>
      <c r="G35" s="34" t="s">
        <v>432</v>
      </c>
      <c r="H35" s="34" t="s">
        <v>432</v>
      </c>
      <c r="I35" s="34">
        <v>1</v>
      </c>
      <c r="J35" s="34" t="s">
        <v>432</v>
      </c>
      <c r="K35" s="34" t="s">
        <v>432</v>
      </c>
      <c r="L35" s="34" t="s">
        <v>432</v>
      </c>
      <c r="M35" s="34" t="s">
        <v>432</v>
      </c>
      <c r="N35" s="35">
        <v>130</v>
      </c>
      <c r="O35" s="35">
        <v>4</v>
      </c>
      <c r="P35" s="36" t="s">
        <v>431</v>
      </c>
      <c r="Q35" s="4"/>
    </row>
    <row r="36" spans="2:16" ht="12.75" thickTop="1">
      <c r="B36" s="10" t="s">
        <v>33</v>
      </c>
      <c r="C36" s="37"/>
      <c r="D36" s="37"/>
      <c r="E36" s="37"/>
      <c r="F36" s="37"/>
      <c r="G36" s="37"/>
      <c r="H36" s="37"/>
      <c r="I36" s="37"/>
      <c r="J36" s="37"/>
      <c r="K36" s="37"/>
      <c r="L36" s="37"/>
      <c r="M36" s="37"/>
      <c r="N36" s="37"/>
      <c r="O36" s="37"/>
      <c r="P36" s="37"/>
    </row>
    <row r="37" ht="12">
      <c r="B37" s="10" t="s">
        <v>34</v>
      </c>
    </row>
    <row r="38" ht="12">
      <c r="B38" s="10" t="s">
        <v>433</v>
      </c>
    </row>
    <row r="39" ht="12">
      <c r="B39" s="10" t="s">
        <v>434</v>
      </c>
    </row>
    <row r="40" ht="12">
      <c r="B40" s="10" t="s">
        <v>428</v>
      </c>
    </row>
    <row r="41" spans="2:4" ht="12">
      <c r="B41" s="38" t="s">
        <v>429</v>
      </c>
      <c r="D41" s="39"/>
    </row>
    <row r="42" ht="12">
      <c r="B42" s="10" t="s">
        <v>430</v>
      </c>
    </row>
  </sheetData>
  <printOptions/>
  <pageMargins left="0.75" right="0.75" top="1" bottom="1" header="0.512" footer="0.512"/>
  <pageSetup orientation="portrait" paperSize="9"/>
</worksheet>
</file>

<file path=xl/worksheets/sheet20.xml><?xml version="1.0" encoding="utf-8"?>
<worksheet xmlns="http://schemas.openxmlformats.org/spreadsheetml/2006/main" xmlns:r="http://schemas.openxmlformats.org/officeDocument/2006/relationships">
  <dimension ref="A2:G31"/>
  <sheetViews>
    <sheetView workbookViewId="0" topLeftCell="A1">
      <selection activeCell="A1" sqref="A1"/>
    </sheetView>
  </sheetViews>
  <sheetFormatPr defaultColWidth="9.00390625" defaultRowHeight="15" customHeight="1"/>
  <cols>
    <col min="1" max="2" width="2.625" style="327" customWidth="1"/>
    <col min="3" max="3" width="21.625" style="327" customWidth="1"/>
    <col min="4" max="4" width="23.125" style="327" customWidth="1"/>
    <col min="5" max="5" width="2.625" style="327" customWidth="1"/>
    <col min="6" max="6" width="21.625" style="327" customWidth="1"/>
    <col min="7" max="7" width="23.125" style="327" customWidth="1"/>
    <col min="8" max="16384" width="9.00390625" style="327" customWidth="1"/>
  </cols>
  <sheetData>
    <row r="2" spans="3:7" ht="15" customHeight="1">
      <c r="C2" s="328" t="s">
        <v>621</v>
      </c>
      <c r="D2" s="329"/>
      <c r="E2" s="329"/>
      <c r="F2" s="329"/>
      <c r="G2" s="330"/>
    </row>
    <row r="3" spans="3:7" ht="15" customHeight="1">
      <c r="C3" s="331"/>
      <c r="D3" s="332"/>
      <c r="E3" s="332"/>
      <c r="F3" s="332"/>
      <c r="G3" s="333" t="s">
        <v>622</v>
      </c>
    </row>
    <row r="4" spans="1:7" ht="15" customHeight="1">
      <c r="A4" s="331"/>
      <c r="B4" s="478" t="s">
        <v>418</v>
      </c>
      <c r="C4" s="479"/>
      <c r="D4" s="334" t="s">
        <v>419</v>
      </c>
      <c r="E4" s="480" t="s">
        <v>418</v>
      </c>
      <c r="F4" s="481"/>
      <c r="G4" s="335" t="s">
        <v>419</v>
      </c>
    </row>
    <row r="5" spans="1:7" ht="15" customHeight="1">
      <c r="A5" s="331"/>
      <c r="B5" s="476" t="s">
        <v>514</v>
      </c>
      <c r="C5" s="477"/>
      <c r="D5" s="338">
        <v>624</v>
      </c>
      <c r="E5" s="339"/>
      <c r="F5" s="340"/>
      <c r="G5" s="341"/>
    </row>
    <row r="6" spans="1:7" s="347" customFormat="1" ht="15" customHeight="1">
      <c r="A6" s="342"/>
      <c r="B6" s="476" t="s">
        <v>425</v>
      </c>
      <c r="C6" s="477"/>
      <c r="D6" s="343">
        <f>SUM(D9:D19,G9:G20)</f>
        <v>665</v>
      </c>
      <c r="E6" s="344"/>
      <c r="F6" s="345"/>
      <c r="G6" s="346"/>
    </row>
    <row r="7" spans="1:7" s="347" customFormat="1" ht="15" customHeight="1">
      <c r="A7" s="342"/>
      <c r="B7" s="336"/>
      <c r="C7" s="337"/>
      <c r="D7" s="338"/>
      <c r="E7" s="344"/>
      <c r="F7" s="345"/>
      <c r="G7" s="346"/>
    </row>
    <row r="8" spans="1:7" s="347" customFormat="1" ht="15" customHeight="1">
      <c r="A8" s="342"/>
      <c r="B8" s="476"/>
      <c r="C8" s="477"/>
      <c r="D8" s="343"/>
      <c r="E8" s="344"/>
      <c r="F8" s="345"/>
      <c r="G8" s="346"/>
    </row>
    <row r="9" spans="1:7" ht="15" customHeight="1">
      <c r="A9" s="331"/>
      <c r="B9" s="348"/>
      <c r="C9" s="349" t="s">
        <v>623</v>
      </c>
      <c r="D9" s="350">
        <v>193</v>
      </c>
      <c r="E9" s="351"/>
      <c r="F9" s="352" t="s">
        <v>624</v>
      </c>
      <c r="G9" s="353">
        <v>42</v>
      </c>
    </row>
    <row r="10" spans="1:7" ht="15" customHeight="1">
      <c r="A10" s="331"/>
      <c r="B10" s="348"/>
      <c r="C10" s="349" t="s">
        <v>625</v>
      </c>
      <c r="D10" s="350">
        <v>70</v>
      </c>
      <c r="E10" s="351"/>
      <c r="F10" s="352" t="s">
        <v>626</v>
      </c>
      <c r="G10" s="353">
        <v>18</v>
      </c>
    </row>
    <row r="11" spans="1:7" ht="15" customHeight="1">
      <c r="A11" s="331"/>
      <c r="B11" s="348"/>
      <c r="C11" s="349" t="s">
        <v>627</v>
      </c>
      <c r="D11" s="350">
        <v>99</v>
      </c>
      <c r="E11" s="351"/>
      <c r="F11" s="352" t="s">
        <v>628</v>
      </c>
      <c r="G11" s="354">
        <v>1</v>
      </c>
    </row>
    <row r="12" spans="1:7" ht="15" customHeight="1">
      <c r="A12" s="331"/>
      <c r="B12" s="348"/>
      <c r="C12" s="349" t="s">
        <v>629</v>
      </c>
      <c r="D12" s="350">
        <v>7</v>
      </c>
      <c r="E12" s="351"/>
      <c r="F12" s="352" t="s">
        <v>630</v>
      </c>
      <c r="G12" s="354">
        <v>73</v>
      </c>
    </row>
    <row r="13" spans="1:7" ht="15" customHeight="1">
      <c r="A13" s="331"/>
      <c r="B13" s="348"/>
      <c r="C13" s="349" t="s">
        <v>631</v>
      </c>
      <c r="D13" s="355">
        <v>1</v>
      </c>
      <c r="E13" s="356"/>
      <c r="F13" s="352" t="s">
        <v>632</v>
      </c>
      <c r="G13" s="353">
        <v>35</v>
      </c>
    </row>
    <row r="14" spans="1:7" ht="15" customHeight="1">
      <c r="A14" s="331"/>
      <c r="B14" s="348"/>
      <c r="C14" s="349" t="s">
        <v>633</v>
      </c>
      <c r="D14" s="350">
        <v>2</v>
      </c>
      <c r="E14" s="351"/>
      <c r="F14" s="352" t="s">
        <v>634</v>
      </c>
      <c r="G14" s="354">
        <v>3</v>
      </c>
    </row>
    <row r="15" spans="1:7" ht="15" customHeight="1">
      <c r="A15" s="331"/>
      <c r="B15" s="348"/>
      <c r="C15" s="349" t="s">
        <v>635</v>
      </c>
      <c r="D15" s="355">
        <v>2</v>
      </c>
      <c r="E15" s="356"/>
      <c r="F15" s="352" t="s">
        <v>636</v>
      </c>
      <c r="G15" s="353">
        <v>1</v>
      </c>
    </row>
    <row r="16" spans="1:7" ht="15" customHeight="1">
      <c r="A16" s="331"/>
      <c r="B16" s="348"/>
      <c r="C16" s="349" t="s">
        <v>637</v>
      </c>
      <c r="D16" s="355">
        <v>4</v>
      </c>
      <c r="E16" s="356"/>
      <c r="F16" s="352" t="s">
        <v>638</v>
      </c>
      <c r="G16" s="353">
        <v>1</v>
      </c>
    </row>
    <row r="17" spans="1:7" ht="15" customHeight="1">
      <c r="A17" s="331"/>
      <c r="B17" s="348"/>
      <c r="C17" s="349" t="s">
        <v>639</v>
      </c>
      <c r="D17" s="355">
        <v>7</v>
      </c>
      <c r="E17" s="356"/>
      <c r="F17" s="352" t="s">
        <v>640</v>
      </c>
      <c r="G17" s="353">
        <v>1</v>
      </c>
    </row>
    <row r="18" spans="1:7" ht="15" customHeight="1">
      <c r="A18" s="331"/>
      <c r="B18" s="348"/>
      <c r="C18" s="349" t="s">
        <v>641</v>
      </c>
      <c r="D18" s="355">
        <v>66</v>
      </c>
      <c r="E18" s="356"/>
      <c r="F18" s="352" t="s">
        <v>642</v>
      </c>
      <c r="G18" s="353">
        <v>2</v>
      </c>
    </row>
    <row r="19" spans="1:7" ht="15" customHeight="1">
      <c r="A19" s="331"/>
      <c r="B19" s="348"/>
      <c r="C19" s="349" t="s">
        <v>643</v>
      </c>
      <c r="D19" s="355">
        <v>7</v>
      </c>
      <c r="E19" s="356"/>
      <c r="F19" s="352" t="s">
        <v>644</v>
      </c>
      <c r="G19" s="353">
        <v>2</v>
      </c>
    </row>
    <row r="20" spans="1:7" ht="15" customHeight="1">
      <c r="A20" s="331"/>
      <c r="B20" s="357"/>
      <c r="C20" s="358"/>
      <c r="D20" s="359"/>
      <c r="E20" s="360"/>
      <c r="F20" s="361" t="s">
        <v>645</v>
      </c>
      <c r="G20" s="362">
        <v>28</v>
      </c>
    </row>
    <row r="21" spans="1:7" ht="15" customHeight="1">
      <c r="A21" s="331"/>
      <c r="B21" s="331"/>
      <c r="C21" s="363" t="s">
        <v>421</v>
      </c>
      <c r="D21" s="331"/>
      <c r="E21" s="331"/>
      <c r="F21" s="364"/>
      <c r="G21" s="331"/>
    </row>
    <row r="22" spans="1:7" ht="15" customHeight="1">
      <c r="A22" s="331"/>
      <c r="B22" s="331"/>
      <c r="C22" s="363" t="s">
        <v>422</v>
      </c>
      <c r="D22" s="331"/>
      <c r="E22" s="331"/>
      <c r="F22" s="364"/>
      <c r="G22" s="331"/>
    </row>
    <row r="23" spans="1:7" ht="15" customHeight="1">
      <c r="A23" s="331"/>
      <c r="B23" s="331"/>
      <c r="D23" s="331"/>
      <c r="E23" s="331"/>
      <c r="F23" s="364"/>
      <c r="G23" s="331"/>
    </row>
    <row r="24" spans="1:7" ht="15" customHeight="1">
      <c r="A24" s="331"/>
      <c r="B24" s="331"/>
      <c r="C24" s="364"/>
      <c r="D24" s="331"/>
      <c r="E24" s="331"/>
      <c r="F24" s="364"/>
      <c r="G24" s="331"/>
    </row>
    <row r="25" spans="1:7" ht="15" customHeight="1">
      <c r="A25" s="331"/>
      <c r="B25" s="331"/>
      <c r="C25" s="364"/>
      <c r="D25" s="331"/>
      <c r="E25" s="331"/>
      <c r="F25" s="364"/>
      <c r="G25" s="331"/>
    </row>
    <row r="26" spans="1:7" ht="15" customHeight="1">
      <c r="A26" s="331"/>
      <c r="B26" s="331"/>
      <c r="C26" s="364"/>
      <c r="D26" s="331"/>
      <c r="E26" s="331"/>
      <c r="F26" s="364"/>
      <c r="G26" s="331"/>
    </row>
    <row r="27" spans="1:7" ht="15" customHeight="1">
      <c r="A27" s="331"/>
      <c r="B27" s="331"/>
      <c r="C27" s="364"/>
      <c r="D27" s="331"/>
      <c r="E27" s="331"/>
      <c r="F27" s="364"/>
      <c r="G27" s="331"/>
    </row>
    <row r="28" spans="1:7" ht="15" customHeight="1">
      <c r="A28" s="331"/>
      <c r="B28" s="331"/>
      <c r="C28" s="364"/>
      <c r="D28" s="331"/>
      <c r="E28" s="331"/>
      <c r="F28" s="364"/>
      <c r="G28" s="331"/>
    </row>
    <row r="29" spans="1:7" ht="15" customHeight="1">
      <c r="A29" s="331"/>
      <c r="B29" s="331"/>
      <c r="C29" s="364"/>
      <c r="D29" s="331"/>
      <c r="E29" s="331"/>
      <c r="F29" s="364"/>
      <c r="G29" s="331"/>
    </row>
    <row r="30" spans="1:7" ht="15" customHeight="1">
      <c r="A30" s="331"/>
      <c r="B30" s="331"/>
      <c r="C30" s="364"/>
      <c r="D30" s="331"/>
      <c r="E30" s="331"/>
      <c r="F30" s="365"/>
      <c r="G30" s="366"/>
    </row>
    <row r="31" spans="1:7" ht="15" customHeight="1">
      <c r="A31" s="331"/>
      <c r="B31" s="331"/>
      <c r="C31" s="331"/>
      <c r="D31" s="331"/>
      <c r="E31" s="331"/>
      <c r="F31" s="331"/>
      <c r="G31" s="331"/>
    </row>
  </sheetData>
  <mergeCells count="5">
    <mergeCell ref="B8:C8"/>
    <mergeCell ref="B4:C4"/>
    <mergeCell ref="E4:F4"/>
    <mergeCell ref="B5:C5"/>
    <mergeCell ref="B6:C6"/>
  </mergeCells>
  <printOptions/>
  <pageMargins left="0.75" right="0.75" top="1" bottom="1" header="0.512" footer="0.512"/>
  <pageSetup orientation="portrait" paperSize="9"/>
</worksheet>
</file>

<file path=xl/worksheets/sheet21.xml><?xml version="1.0" encoding="utf-8"?>
<worksheet xmlns="http://schemas.openxmlformats.org/spreadsheetml/2006/main" xmlns:r="http://schemas.openxmlformats.org/officeDocument/2006/relationships">
  <dimension ref="A2:M14"/>
  <sheetViews>
    <sheetView workbookViewId="0" topLeftCell="A1">
      <selection activeCell="A1" sqref="A1"/>
    </sheetView>
  </sheetViews>
  <sheetFormatPr defaultColWidth="9.00390625" defaultRowHeight="15" customHeight="1"/>
  <cols>
    <col min="1" max="1" width="2.625" style="40" customWidth="1"/>
    <col min="2" max="2" width="10.625" style="40" customWidth="1"/>
    <col min="3" max="3" width="9.50390625" style="40" customWidth="1"/>
    <col min="4" max="4" width="10.625" style="40" customWidth="1"/>
    <col min="5" max="5" width="8.625" style="40" customWidth="1"/>
    <col min="6" max="7" width="7.125" style="40" customWidth="1"/>
    <col min="8" max="13" width="6.625" style="40" customWidth="1"/>
    <col min="14" max="16384" width="9.00390625" style="40" customWidth="1"/>
  </cols>
  <sheetData>
    <row r="2" ht="15" customHeight="1">
      <c r="B2" s="42" t="s">
        <v>646</v>
      </c>
    </row>
    <row r="3" spans="2:13" ht="15" customHeight="1">
      <c r="B3" s="117"/>
      <c r="C3" s="117"/>
      <c r="D3" s="117"/>
      <c r="E3" s="117"/>
      <c r="F3" s="117"/>
      <c r="G3" s="117"/>
      <c r="H3" s="117"/>
      <c r="I3" s="117"/>
      <c r="J3" s="117"/>
      <c r="K3" s="117"/>
      <c r="L3" s="117"/>
      <c r="M3" s="117"/>
    </row>
    <row r="4" spans="1:13" ht="15" customHeight="1">
      <c r="A4" s="119"/>
      <c r="B4" s="119"/>
      <c r="C4" s="158"/>
      <c r="D4" s="179" t="s">
        <v>373</v>
      </c>
      <c r="E4" s="158"/>
      <c r="F4" s="122" t="s">
        <v>374</v>
      </c>
      <c r="G4" s="122"/>
      <c r="H4" s="122"/>
      <c r="I4" s="122"/>
      <c r="J4" s="122"/>
      <c r="K4" s="122"/>
      <c r="L4" s="122"/>
      <c r="M4" s="214"/>
    </row>
    <row r="5" spans="1:13" ht="15" customHeight="1">
      <c r="A5" s="119"/>
      <c r="B5" s="124" t="s">
        <v>157</v>
      </c>
      <c r="C5" s="179" t="s">
        <v>375</v>
      </c>
      <c r="D5" s="179" t="s">
        <v>647</v>
      </c>
      <c r="E5" s="179" t="s">
        <v>376</v>
      </c>
      <c r="F5" s="456" t="s">
        <v>648</v>
      </c>
      <c r="G5" s="122" t="s">
        <v>649</v>
      </c>
      <c r="H5" s="122"/>
      <c r="I5" s="122"/>
      <c r="J5" s="122"/>
      <c r="K5" s="122"/>
      <c r="L5" s="122"/>
      <c r="M5" s="214"/>
    </row>
    <row r="6" spans="1:13" ht="15" customHeight="1">
      <c r="A6" s="119"/>
      <c r="B6" s="128"/>
      <c r="C6" s="151"/>
      <c r="D6" s="367" t="s">
        <v>650</v>
      </c>
      <c r="E6" s="151"/>
      <c r="F6" s="454"/>
      <c r="G6" s="127" t="s">
        <v>648</v>
      </c>
      <c r="H6" s="127" t="s">
        <v>377</v>
      </c>
      <c r="I6" s="127" t="s">
        <v>378</v>
      </c>
      <c r="J6" s="127" t="s">
        <v>379</v>
      </c>
      <c r="K6" s="127" t="s">
        <v>380</v>
      </c>
      <c r="L6" s="127" t="s">
        <v>381</v>
      </c>
      <c r="M6" s="128" t="s">
        <v>37</v>
      </c>
    </row>
    <row r="7" spans="1:13" ht="15" customHeight="1">
      <c r="A7" s="119"/>
      <c r="B7" s="368" t="s">
        <v>165</v>
      </c>
      <c r="C7" s="369">
        <v>8832</v>
      </c>
      <c r="D7" s="370">
        <v>100</v>
      </c>
      <c r="E7" s="158">
        <v>6631</v>
      </c>
      <c r="F7" s="158">
        <v>2050</v>
      </c>
      <c r="G7" s="158">
        <v>908</v>
      </c>
      <c r="H7" s="158">
        <v>6</v>
      </c>
      <c r="I7" s="158">
        <v>116</v>
      </c>
      <c r="J7" s="158">
        <v>688</v>
      </c>
      <c r="K7" s="158">
        <v>0</v>
      </c>
      <c r="L7" s="158">
        <v>1</v>
      </c>
      <c r="M7" s="119">
        <v>97</v>
      </c>
    </row>
    <row r="8" spans="1:13" ht="15" customHeight="1">
      <c r="A8" s="119"/>
      <c r="B8" s="368" t="s">
        <v>16</v>
      </c>
      <c r="C8" s="369">
        <v>10223</v>
      </c>
      <c r="D8" s="370">
        <f>C8/C7*100</f>
        <v>115.74954710144927</v>
      </c>
      <c r="E8" s="158">
        <v>7309</v>
      </c>
      <c r="F8" s="158">
        <v>2284</v>
      </c>
      <c r="G8" s="158">
        <v>1119</v>
      </c>
      <c r="H8" s="158">
        <v>2</v>
      </c>
      <c r="I8" s="158">
        <v>153</v>
      </c>
      <c r="J8" s="158">
        <v>777</v>
      </c>
      <c r="K8" s="158">
        <v>5</v>
      </c>
      <c r="L8" s="158">
        <v>3</v>
      </c>
      <c r="M8" s="119">
        <v>179</v>
      </c>
    </row>
    <row r="9" spans="1:13" ht="15" customHeight="1">
      <c r="A9" s="119"/>
      <c r="B9" s="108" t="s">
        <v>17</v>
      </c>
      <c r="C9" s="369">
        <v>11151</v>
      </c>
      <c r="D9" s="370">
        <f>C9/C7*100</f>
        <v>126.25679347826086</v>
      </c>
      <c r="E9" s="158">
        <v>7216</v>
      </c>
      <c r="F9" s="158">
        <v>2704</v>
      </c>
      <c r="G9" s="158">
        <v>1386</v>
      </c>
      <c r="H9" s="158">
        <v>4</v>
      </c>
      <c r="I9" s="158">
        <v>150</v>
      </c>
      <c r="J9" s="158">
        <v>974</v>
      </c>
      <c r="K9" s="158">
        <v>2</v>
      </c>
      <c r="L9" s="158">
        <v>1</v>
      </c>
      <c r="M9" s="119">
        <v>255</v>
      </c>
    </row>
    <row r="10" spans="1:13" ht="15" customHeight="1">
      <c r="A10" s="119"/>
      <c r="B10" s="146" t="s">
        <v>35</v>
      </c>
      <c r="C10" s="369">
        <v>11749</v>
      </c>
      <c r="D10" s="370">
        <f>C10/C7*100</f>
        <v>133.02762681159422</v>
      </c>
      <c r="E10" s="158">
        <v>5597</v>
      </c>
      <c r="F10" s="158">
        <v>2438</v>
      </c>
      <c r="G10" s="158">
        <v>1158</v>
      </c>
      <c r="H10" s="158">
        <v>8</v>
      </c>
      <c r="I10" s="158">
        <v>115</v>
      </c>
      <c r="J10" s="158">
        <v>791</v>
      </c>
      <c r="K10" s="158">
        <v>3</v>
      </c>
      <c r="L10" s="158">
        <v>4</v>
      </c>
      <c r="M10" s="119">
        <v>237</v>
      </c>
    </row>
    <row r="11" spans="1:13" ht="15" customHeight="1">
      <c r="A11" s="119"/>
      <c r="B11" s="146" t="s">
        <v>651</v>
      </c>
      <c r="C11" s="369">
        <v>12171</v>
      </c>
      <c r="D11" s="371">
        <f>C11/C7*100</f>
        <v>137.80570652173913</v>
      </c>
      <c r="E11" s="158">
        <v>4485</v>
      </c>
      <c r="F11" s="158">
        <v>2828</v>
      </c>
      <c r="G11" s="372">
        <v>1353</v>
      </c>
      <c r="H11" s="158">
        <v>5</v>
      </c>
      <c r="I11" s="158">
        <v>219</v>
      </c>
      <c r="J11" s="158">
        <v>850</v>
      </c>
      <c r="K11" s="158">
        <v>6</v>
      </c>
      <c r="L11" s="158">
        <v>3</v>
      </c>
      <c r="M11" s="119">
        <v>270</v>
      </c>
    </row>
    <row r="12" spans="1:13" s="46" customFormat="1" ht="15" customHeight="1">
      <c r="A12" s="135"/>
      <c r="B12" s="176" t="s">
        <v>652</v>
      </c>
      <c r="C12" s="373">
        <v>13029</v>
      </c>
      <c r="D12" s="374">
        <f>C12/C7*100</f>
        <v>147.52038043478262</v>
      </c>
      <c r="E12" s="375">
        <v>4152</v>
      </c>
      <c r="F12" s="375">
        <v>2540</v>
      </c>
      <c r="G12" s="376">
        <v>1200</v>
      </c>
      <c r="H12" s="375">
        <v>1</v>
      </c>
      <c r="I12" s="375">
        <v>148</v>
      </c>
      <c r="J12" s="375">
        <v>836</v>
      </c>
      <c r="K12" s="375">
        <v>3</v>
      </c>
      <c r="L12" s="375">
        <v>3</v>
      </c>
      <c r="M12" s="377">
        <v>209</v>
      </c>
    </row>
    <row r="13" ht="15" customHeight="1">
      <c r="B13" s="40" t="s">
        <v>653</v>
      </c>
    </row>
    <row r="14" ht="15" customHeight="1">
      <c r="B14" s="40" t="s">
        <v>382</v>
      </c>
    </row>
  </sheetData>
  <mergeCells count="1">
    <mergeCell ref="F5:F6"/>
  </mergeCells>
  <printOptions/>
  <pageMargins left="0.75" right="0.75" top="1" bottom="1" header="0.512" footer="0.512"/>
  <pageSetup orientation="portrait" paperSize="9"/>
</worksheet>
</file>

<file path=xl/worksheets/sheet22.xml><?xml version="1.0" encoding="utf-8"?>
<worksheet xmlns="http://schemas.openxmlformats.org/spreadsheetml/2006/main" xmlns:r="http://schemas.openxmlformats.org/officeDocument/2006/relationships">
  <dimension ref="A2:I28"/>
  <sheetViews>
    <sheetView workbookViewId="0" topLeftCell="A1">
      <selection activeCell="A1" sqref="A1"/>
    </sheetView>
  </sheetViews>
  <sheetFormatPr defaultColWidth="9.00390625" defaultRowHeight="15" customHeight="1"/>
  <cols>
    <col min="1" max="1" width="3.875" style="378" customWidth="1"/>
    <col min="2" max="2" width="2.625" style="378" customWidth="1"/>
    <col min="3" max="3" width="19.125" style="378" customWidth="1"/>
    <col min="4" max="8" width="11.875" style="378" customWidth="1"/>
    <col min="9" max="9" width="11.75390625" style="378" customWidth="1"/>
    <col min="10" max="16384" width="9.00390625" style="378" customWidth="1"/>
  </cols>
  <sheetData>
    <row r="2" spans="2:7" ht="15" customHeight="1">
      <c r="B2" s="379" t="s">
        <v>654</v>
      </c>
      <c r="C2" s="379"/>
      <c r="D2" s="380"/>
      <c r="E2" s="380"/>
      <c r="F2" s="380"/>
      <c r="G2" s="380"/>
    </row>
    <row r="3" spans="2:9" ht="15" customHeight="1">
      <c r="B3" s="381" t="s">
        <v>655</v>
      </c>
      <c r="C3" s="381"/>
      <c r="D3" s="382"/>
      <c r="E3" s="382"/>
      <c r="F3" s="382"/>
      <c r="G3" s="382"/>
      <c r="I3" s="383" t="s">
        <v>383</v>
      </c>
    </row>
    <row r="4" spans="1:9" ht="15" customHeight="1">
      <c r="A4" s="384"/>
      <c r="B4" s="144"/>
      <c r="C4" s="385"/>
      <c r="D4" s="386" t="s">
        <v>656</v>
      </c>
      <c r="E4" s="387"/>
      <c r="F4" s="388"/>
      <c r="G4" s="386" t="s">
        <v>657</v>
      </c>
      <c r="H4" s="387"/>
      <c r="I4" s="388"/>
    </row>
    <row r="5" spans="1:9" ht="15" customHeight="1">
      <c r="A5" s="384"/>
      <c r="B5" s="389"/>
      <c r="C5" s="390"/>
      <c r="D5" s="391" t="s">
        <v>384</v>
      </c>
      <c r="E5" s="391" t="s">
        <v>385</v>
      </c>
      <c r="F5" s="392" t="s">
        <v>386</v>
      </c>
      <c r="G5" s="391" t="s">
        <v>384</v>
      </c>
      <c r="H5" s="391" t="s">
        <v>385</v>
      </c>
      <c r="I5" s="392" t="s">
        <v>386</v>
      </c>
    </row>
    <row r="6" spans="1:9" s="396" customFormat="1" ht="15" customHeight="1">
      <c r="A6" s="393"/>
      <c r="B6" s="482" t="s">
        <v>658</v>
      </c>
      <c r="C6" s="483"/>
      <c r="D6" s="303">
        <f aca="true" t="shared" si="0" ref="D6:I6">SUM(D8:D25)</f>
        <v>12171</v>
      </c>
      <c r="E6" s="394">
        <f t="shared" si="0"/>
        <v>4485</v>
      </c>
      <c r="F6" s="395">
        <f t="shared" si="0"/>
        <v>2828</v>
      </c>
      <c r="G6" s="303">
        <f t="shared" si="0"/>
        <v>13029</v>
      </c>
      <c r="H6" s="394">
        <f t="shared" si="0"/>
        <v>4152</v>
      </c>
      <c r="I6" s="395">
        <f t="shared" si="0"/>
        <v>2540</v>
      </c>
    </row>
    <row r="7" spans="1:9" ht="15" customHeight="1">
      <c r="A7" s="384"/>
      <c r="B7" s="397"/>
      <c r="C7" s="398"/>
      <c r="D7" s="114"/>
      <c r="E7" s="145"/>
      <c r="F7" s="198"/>
      <c r="G7" s="114"/>
      <c r="H7" s="145"/>
      <c r="I7" s="198"/>
    </row>
    <row r="8" spans="1:9" ht="15" customHeight="1">
      <c r="A8" s="384"/>
      <c r="B8" s="397"/>
      <c r="C8" s="399" t="s">
        <v>358</v>
      </c>
      <c r="D8" s="114">
        <v>8</v>
      </c>
      <c r="E8" s="145">
        <v>7</v>
      </c>
      <c r="F8" s="198">
        <v>10</v>
      </c>
      <c r="G8" s="114">
        <v>12</v>
      </c>
      <c r="H8" s="145">
        <v>11</v>
      </c>
      <c r="I8" s="198">
        <v>13</v>
      </c>
    </row>
    <row r="9" spans="1:9" ht="15" customHeight="1">
      <c r="A9" s="384"/>
      <c r="B9" s="397"/>
      <c r="C9" s="399" t="s">
        <v>341</v>
      </c>
      <c r="D9" s="114">
        <v>15</v>
      </c>
      <c r="E9" s="145">
        <v>13</v>
      </c>
      <c r="F9" s="198">
        <v>14</v>
      </c>
      <c r="G9" s="114">
        <v>16</v>
      </c>
      <c r="H9" s="145">
        <v>13</v>
      </c>
      <c r="I9" s="198">
        <v>13</v>
      </c>
    </row>
    <row r="10" spans="1:9" ht="15" customHeight="1">
      <c r="A10" s="384"/>
      <c r="B10" s="397"/>
      <c r="C10" s="399" t="s">
        <v>334</v>
      </c>
      <c r="D10" s="114">
        <v>14</v>
      </c>
      <c r="E10" s="145">
        <v>11</v>
      </c>
      <c r="F10" s="198">
        <v>7</v>
      </c>
      <c r="G10" s="114">
        <v>12</v>
      </c>
      <c r="H10" s="145">
        <v>9</v>
      </c>
      <c r="I10" s="198">
        <v>7</v>
      </c>
    </row>
    <row r="11" spans="1:9" ht="15" customHeight="1">
      <c r="A11" s="384"/>
      <c r="B11" s="397"/>
      <c r="C11" s="399" t="s">
        <v>366</v>
      </c>
      <c r="D11" s="114">
        <v>12</v>
      </c>
      <c r="E11" s="145">
        <v>13</v>
      </c>
      <c r="F11" s="198">
        <v>6</v>
      </c>
      <c r="G11" s="114">
        <v>18</v>
      </c>
      <c r="H11" s="145">
        <v>12</v>
      </c>
      <c r="I11" s="198">
        <v>8</v>
      </c>
    </row>
    <row r="12" spans="1:9" ht="15" customHeight="1">
      <c r="A12" s="384"/>
      <c r="B12" s="397"/>
      <c r="C12" s="399" t="s">
        <v>389</v>
      </c>
      <c r="D12" s="241">
        <v>0</v>
      </c>
      <c r="E12" s="172">
        <v>0</v>
      </c>
      <c r="F12" s="181">
        <v>0</v>
      </c>
      <c r="G12" s="241">
        <v>0</v>
      </c>
      <c r="H12" s="172">
        <v>0</v>
      </c>
      <c r="I12" s="181">
        <v>0</v>
      </c>
    </row>
    <row r="13" spans="1:9" ht="15" customHeight="1">
      <c r="A13" s="384"/>
      <c r="B13" s="397"/>
      <c r="C13" s="399" t="s">
        <v>355</v>
      </c>
      <c r="D13" s="114">
        <v>101</v>
      </c>
      <c r="E13" s="145">
        <v>83</v>
      </c>
      <c r="F13" s="198">
        <v>91</v>
      </c>
      <c r="G13" s="114">
        <v>134</v>
      </c>
      <c r="H13" s="145">
        <v>72</v>
      </c>
      <c r="I13" s="198">
        <v>61</v>
      </c>
    </row>
    <row r="14" spans="1:9" ht="15" customHeight="1">
      <c r="A14" s="384"/>
      <c r="B14" s="397"/>
      <c r="C14" s="399" t="s">
        <v>351</v>
      </c>
      <c r="D14" s="114">
        <v>200</v>
      </c>
      <c r="E14" s="145">
        <v>175</v>
      </c>
      <c r="F14" s="198">
        <v>225</v>
      </c>
      <c r="G14" s="114">
        <v>214</v>
      </c>
      <c r="H14" s="145">
        <v>159</v>
      </c>
      <c r="I14" s="198">
        <v>200</v>
      </c>
    </row>
    <row r="15" spans="1:9" ht="15" customHeight="1">
      <c r="A15" s="384"/>
      <c r="B15" s="397"/>
      <c r="C15" s="399" t="s">
        <v>390</v>
      </c>
      <c r="D15" s="114">
        <v>170</v>
      </c>
      <c r="E15" s="145">
        <v>140</v>
      </c>
      <c r="F15" s="198">
        <v>145</v>
      </c>
      <c r="G15" s="114">
        <v>123</v>
      </c>
      <c r="H15" s="145">
        <v>81</v>
      </c>
      <c r="I15" s="198">
        <v>101</v>
      </c>
    </row>
    <row r="16" spans="1:9" ht="15" customHeight="1">
      <c r="A16" s="384"/>
      <c r="B16" s="397"/>
      <c r="C16" s="399" t="s">
        <v>339</v>
      </c>
      <c r="D16" s="114">
        <v>10306</v>
      </c>
      <c r="E16" s="145">
        <v>3144</v>
      </c>
      <c r="F16" s="198">
        <v>1762</v>
      </c>
      <c r="G16" s="114">
        <v>10722</v>
      </c>
      <c r="H16" s="145">
        <v>2927</v>
      </c>
      <c r="I16" s="198">
        <v>1662</v>
      </c>
    </row>
    <row r="17" spans="1:9" ht="15" customHeight="1">
      <c r="A17" s="384"/>
      <c r="B17" s="397"/>
      <c r="C17" s="399" t="s">
        <v>343</v>
      </c>
      <c r="D17" s="114">
        <v>458</v>
      </c>
      <c r="E17" s="145">
        <v>408</v>
      </c>
      <c r="F17" s="198">
        <v>107</v>
      </c>
      <c r="G17" s="114">
        <v>502</v>
      </c>
      <c r="H17" s="145">
        <v>428</v>
      </c>
      <c r="I17" s="198">
        <v>110</v>
      </c>
    </row>
    <row r="18" spans="1:9" ht="15" customHeight="1">
      <c r="A18" s="384"/>
      <c r="B18" s="397"/>
      <c r="C18" s="399" t="s">
        <v>346</v>
      </c>
      <c r="D18" s="114">
        <v>16</v>
      </c>
      <c r="E18" s="145">
        <v>12</v>
      </c>
      <c r="F18" s="198">
        <v>17</v>
      </c>
      <c r="G18" s="114">
        <v>19</v>
      </c>
      <c r="H18" s="145">
        <v>9</v>
      </c>
      <c r="I18" s="198">
        <v>4</v>
      </c>
    </row>
    <row r="19" spans="1:9" ht="15" customHeight="1">
      <c r="A19" s="384"/>
      <c r="B19" s="397"/>
      <c r="C19" s="399" t="s">
        <v>391</v>
      </c>
      <c r="D19" s="114">
        <v>42</v>
      </c>
      <c r="E19" s="145">
        <v>42</v>
      </c>
      <c r="F19" s="198">
        <v>18</v>
      </c>
      <c r="G19" s="114">
        <v>35</v>
      </c>
      <c r="H19" s="145">
        <v>32</v>
      </c>
      <c r="I19" s="198">
        <v>31</v>
      </c>
    </row>
    <row r="20" spans="1:9" ht="15" customHeight="1">
      <c r="A20" s="384"/>
      <c r="B20" s="397"/>
      <c r="C20" s="399" t="s">
        <v>392</v>
      </c>
      <c r="D20" s="241">
        <v>2</v>
      </c>
      <c r="E20" s="241">
        <v>2</v>
      </c>
      <c r="F20" s="181">
        <v>5</v>
      </c>
      <c r="G20" s="241">
        <v>3</v>
      </c>
      <c r="H20" s="241">
        <v>3</v>
      </c>
      <c r="I20" s="181">
        <v>6</v>
      </c>
    </row>
    <row r="21" spans="1:9" ht="15" customHeight="1">
      <c r="A21" s="384"/>
      <c r="B21" s="397"/>
      <c r="C21" s="399" t="s">
        <v>393</v>
      </c>
      <c r="D21" s="241">
        <v>0</v>
      </c>
      <c r="E21" s="241">
        <v>0</v>
      </c>
      <c r="F21" s="181">
        <v>0</v>
      </c>
      <c r="G21" s="241">
        <v>0</v>
      </c>
      <c r="H21" s="241">
        <v>0</v>
      </c>
      <c r="I21" s="181">
        <v>0</v>
      </c>
    </row>
    <row r="22" spans="1:9" ht="15" customHeight="1">
      <c r="A22" s="384"/>
      <c r="B22" s="397"/>
      <c r="C22" s="399" t="s">
        <v>370</v>
      </c>
      <c r="D22" s="241">
        <v>0</v>
      </c>
      <c r="E22" s="172">
        <v>0</v>
      </c>
      <c r="F22" s="181">
        <v>0</v>
      </c>
      <c r="G22" s="241">
        <v>0</v>
      </c>
      <c r="H22" s="172">
        <v>0</v>
      </c>
      <c r="I22" s="181">
        <v>0</v>
      </c>
    </row>
    <row r="23" spans="1:9" ht="15" customHeight="1">
      <c r="A23" s="384"/>
      <c r="B23" s="397"/>
      <c r="C23" s="399" t="s">
        <v>368</v>
      </c>
      <c r="D23" s="114">
        <v>53</v>
      </c>
      <c r="E23" s="145">
        <v>32</v>
      </c>
      <c r="F23" s="198">
        <v>27</v>
      </c>
      <c r="G23" s="114">
        <v>73</v>
      </c>
      <c r="H23" s="145">
        <v>41</v>
      </c>
      <c r="I23" s="198">
        <v>25</v>
      </c>
    </row>
    <row r="24" spans="1:9" ht="15" customHeight="1">
      <c r="A24" s="384"/>
      <c r="B24" s="397"/>
      <c r="C24" s="399" t="s">
        <v>394</v>
      </c>
      <c r="D24" s="114">
        <v>6</v>
      </c>
      <c r="E24" s="145">
        <v>6</v>
      </c>
      <c r="F24" s="181">
        <v>11</v>
      </c>
      <c r="G24" s="114">
        <v>10</v>
      </c>
      <c r="H24" s="145">
        <v>8</v>
      </c>
      <c r="I24" s="181">
        <v>11</v>
      </c>
    </row>
    <row r="25" spans="1:9" ht="15" customHeight="1">
      <c r="A25" s="384"/>
      <c r="B25" s="389"/>
      <c r="C25" s="400" t="s">
        <v>395</v>
      </c>
      <c r="D25" s="196">
        <v>768</v>
      </c>
      <c r="E25" s="209">
        <v>397</v>
      </c>
      <c r="F25" s="306">
        <v>383</v>
      </c>
      <c r="G25" s="196">
        <v>1136</v>
      </c>
      <c r="H25" s="209">
        <v>347</v>
      </c>
      <c r="I25" s="306">
        <v>288</v>
      </c>
    </row>
    <row r="26" spans="2:3" ht="15" customHeight="1">
      <c r="B26" s="401" t="s">
        <v>396</v>
      </c>
      <c r="C26" s="401"/>
    </row>
    <row r="27" spans="2:3" ht="15" customHeight="1">
      <c r="B27" s="401" t="s">
        <v>397</v>
      </c>
      <c r="C27" s="401"/>
    </row>
    <row r="28" spans="2:3" ht="15" customHeight="1">
      <c r="B28" s="401" t="s">
        <v>398</v>
      </c>
      <c r="C28" s="401"/>
    </row>
  </sheetData>
  <mergeCells count="1">
    <mergeCell ref="B6:C6"/>
  </mergeCells>
  <printOptions/>
  <pageMargins left="0.75" right="0.75" top="1" bottom="1" header="0.512" footer="0.512"/>
  <pageSetup orientation="portrait" paperSize="9"/>
</worksheet>
</file>

<file path=xl/worksheets/sheet23.xml><?xml version="1.0" encoding="utf-8"?>
<worksheet xmlns="http://schemas.openxmlformats.org/spreadsheetml/2006/main" xmlns:r="http://schemas.openxmlformats.org/officeDocument/2006/relationships">
  <dimension ref="B2:I13"/>
  <sheetViews>
    <sheetView workbookViewId="0" topLeftCell="A1">
      <selection activeCell="A1" sqref="A1"/>
    </sheetView>
  </sheetViews>
  <sheetFormatPr defaultColWidth="9.00390625" defaultRowHeight="15" customHeight="1"/>
  <cols>
    <col min="1" max="1" width="2.875" style="216" customWidth="1"/>
    <col min="2" max="2" width="2.625" style="216" customWidth="1"/>
    <col min="3" max="3" width="14.125" style="216" customWidth="1"/>
    <col min="4" max="9" width="12.625" style="216" customWidth="1"/>
    <col min="10" max="16384" width="14.125" style="216" customWidth="1"/>
  </cols>
  <sheetData>
    <row r="2" spans="2:8" ht="15" customHeight="1">
      <c r="B2" s="402" t="s">
        <v>659</v>
      </c>
      <c r="C2" s="363"/>
      <c r="D2" s="218"/>
      <c r="E2" s="218"/>
      <c r="F2" s="218"/>
      <c r="G2" s="218"/>
      <c r="H2" s="218"/>
    </row>
    <row r="3" spans="2:9" ht="15" customHeight="1">
      <c r="B3" s="40"/>
      <c r="C3" s="40"/>
      <c r="D3" s="40"/>
      <c r="E3" s="40"/>
      <c r="F3" s="40"/>
      <c r="G3" s="40"/>
      <c r="H3" s="40"/>
      <c r="I3" s="43" t="s">
        <v>399</v>
      </c>
    </row>
    <row r="4" spans="2:9" s="237" customFormat="1" ht="15" customHeight="1">
      <c r="B4" s="403"/>
      <c r="C4" s="404"/>
      <c r="D4" s="405" t="s">
        <v>660</v>
      </c>
      <c r="E4" s="405"/>
      <c r="F4" s="406"/>
      <c r="G4" s="405" t="s">
        <v>661</v>
      </c>
      <c r="H4" s="405"/>
      <c r="I4" s="406"/>
    </row>
    <row r="5" spans="2:9" ht="15" customHeight="1">
      <c r="B5" s="168"/>
      <c r="C5" s="180"/>
      <c r="D5" s="325" t="s">
        <v>375</v>
      </c>
      <c r="E5" s="325" t="s">
        <v>376</v>
      </c>
      <c r="F5" s="148" t="s">
        <v>400</v>
      </c>
      <c r="G5" s="325" t="s">
        <v>375</v>
      </c>
      <c r="H5" s="325" t="s">
        <v>376</v>
      </c>
      <c r="I5" s="148" t="s">
        <v>400</v>
      </c>
    </row>
    <row r="6" spans="2:9" s="237" customFormat="1" ht="15" customHeight="1">
      <c r="B6" s="203" t="s">
        <v>387</v>
      </c>
      <c r="C6" s="407" t="s">
        <v>388</v>
      </c>
      <c r="D6" s="174">
        <f aca="true" t="shared" si="0" ref="D6:I6">SUM(D7:D12)</f>
        <v>80</v>
      </c>
      <c r="E6" s="174">
        <f t="shared" si="0"/>
        <v>63</v>
      </c>
      <c r="F6" s="204">
        <f t="shared" si="0"/>
        <v>51</v>
      </c>
      <c r="G6" s="174">
        <f t="shared" si="0"/>
        <v>109</v>
      </c>
      <c r="H6" s="174">
        <f t="shared" si="0"/>
        <v>73</v>
      </c>
      <c r="I6" s="204">
        <f t="shared" si="0"/>
        <v>53</v>
      </c>
    </row>
    <row r="7" spans="2:9" ht="15" customHeight="1">
      <c r="B7" s="408"/>
      <c r="C7" s="108" t="s">
        <v>358</v>
      </c>
      <c r="D7" s="145">
        <v>8</v>
      </c>
      <c r="E7" s="145">
        <v>7</v>
      </c>
      <c r="F7" s="198">
        <v>10</v>
      </c>
      <c r="G7" s="145">
        <v>12</v>
      </c>
      <c r="H7" s="145">
        <v>11</v>
      </c>
      <c r="I7" s="198">
        <v>13</v>
      </c>
    </row>
    <row r="8" spans="2:9" ht="15" customHeight="1">
      <c r="B8" s="408"/>
      <c r="C8" s="108" t="s">
        <v>341</v>
      </c>
      <c r="D8" s="145">
        <v>15</v>
      </c>
      <c r="E8" s="145">
        <v>13</v>
      </c>
      <c r="F8" s="198">
        <v>14</v>
      </c>
      <c r="G8" s="145">
        <v>16</v>
      </c>
      <c r="H8" s="145">
        <v>13</v>
      </c>
      <c r="I8" s="198">
        <v>13</v>
      </c>
    </row>
    <row r="9" spans="2:9" ht="15" customHeight="1">
      <c r="B9" s="408"/>
      <c r="C9" s="108" t="s">
        <v>334</v>
      </c>
      <c r="D9" s="145">
        <v>14</v>
      </c>
      <c r="E9" s="145">
        <v>11</v>
      </c>
      <c r="F9" s="198">
        <v>7</v>
      </c>
      <c r="G9" s="145">
        <v>12</v>
      </c>
      <c r="H9" s="145">
        <v>9</v>
      </c>
      <c r="I9" s="198">
        <v>7</v>
      </c>
    </row>
    <row r="10" spans="2:9" ht="15" customHeight="1">
      <c r="B10" s="408"/>
      <c r="C10" s="108" t="s">
        <v>366</v>
      </c>
      <c r="D10" s="145">
        <v>12</v>
      </c>
      <c r="E10" s="145">
        <v>13</v>
      </c>
      <c r="F10" s="198">
        <v>6</v>
      </c>
      <c r="G10" s="145">
        <v>18</v>
      </c>
      <c r="H10" s="145">
        <v>12</v>
      </c>
      <c r="I10" s="198">
        <v>8</v>
      </c>
    </row>
    <row r="11" spans="2:9" ht="15" customHeight="1">
      <c r="B11" s="408"/>
      <c r="C11" s="108" t="s">
        <v>401</v>
      </c>
      <c r="D11" s="145">
        <v>5</v>
      </c>
      <c r="E11" s="145">
        <v>5</v>
      </c>
      <c r="F11" s="181">
        <v>3</v>
      </c>
      <c r="G11" s="145">
        <v>5</v>
      </c>
      <c r="H11" s="145">
        <v>4</v>
      </c>
      <c r="I11" s="181">
        <v>0</v>
      </c>
    </row>
    <row r="12" spans="2:9" ht="15" customHeight="1">
      <c r="B12" s="409"/>
      <c r="C12" s="148" t="s">
        <v>402</v>
      </c>
      <c r="D12" s="209">
        <v>26</v>
      </c>
      <c r="E12" s="209">
        <v>14</v>
      </c>
      <c r="F12" s="306">
        <v>11</v>
      </c>
      <c r="G12" s="209">
        <v>46</v>
      </c>
      <c r="H12" s="209">
        <v>24</v>
      </c>
      <c r="I12" s="306">
        <v>12</v>
      </c>
    </row>
    <row r="13" spans="2:9" ht="15" customHeight="1">
      <c r="B13" s="40"/>
      <c r="C13" s="40"/>
      <c r="D13" s="40"/>
      <c r="E13" s="40"/>
      <c r="F13" s="40"/>
      <c r="G13" s="40"/>
      <c r="H13" s="40"/>
      <c r="I13" s="40"/>
    </row>
  </sheetData>
  <printOptions/>
  <pageMargins left="0.75" right="0.75" top="1" bottom="1" header="0.512" footer="0.512"/>
  <pageSetup orientation="portrait" paperSize="9"/>
</worksheet>
</file>

<file path=xl/worksheets/sheet24.xml><?xml version="1.0" encoding="utf-8"?>
<worksheet xmlns="http://schemas.openxmlformats.org/spreadsheetml/2006/main" xmlns:r="http://schemas.openxmlformats.org/officeDocument/2006/relationships">
  <dimension ref="B2:I13"/>
  <sheetViews>
    <sheetView workbookViewId="0" topLeftCell="A1">
      <selection activeCell="A1" sqref="A1"/>
    </sheetView>
  </sheetViews>
  <sheetFormatPr defaultColWidth="9.00390625" defaultRowHeight="15" customHeight="1"/>
  <cols>
    <col min="1" max="2" width="2.625" style="410" customWidth="1"/>
    <col min="3" max="3" width="13.625" style="410" customWidth="1"/>
    <col min="4" max="9" width="12.625" style="410" customWidth="1"/>
    <col min="10" max="16384" width="9.00390625" style="410" customWidth="1"/>
  </cols>
  <sheetData>
    <row r="2" spans="2:8" ht="15" customHeight="1">
      <c r="B2" s="218" t="s">
        <v>662</v>
      </c>
      <c r="C2" s="411"/>
      <c r="D2" s="411"/>
      <c r="E2" s="411"/>
      <c r="F2" s="411"/>
      <c r="G2" s="411"/>
      <c r="H2" s="411"/>
    </row>
    <row r="3" spans="2:9" ht="15" customHeight="1">
      <c r="B3" s="412"/>
      <c r="C3" s="412"/>
      <c r="D3" s="412"/>
      <c r="E3" s="412"/>
      <c r="F3" s="412"/>
      <c r="G3" s="412"/>
      <c r="H3" s="412"/>
      <c r="I3" s="413" t="s">
        <v>399</v>
      </c>
    </row>
    <row r="4" spans="2:9" s="347" customFormat="1" ht="15" customHeight="1">
      <c r="B4" s="403"/>
      <c r="C4" s="404"/>
      <c r="D4" s="405" t="s">
        <v>663</v>
      </c>
      <c r="E4" s="405"/>
      <c r="F4" s="406"/>
      <c r="G4" s="405" t="s">
        <v>664</v>
      </c>
      <c r="H4" s="405"/>
      <c r="I4" s="406"/>
    </row>
    <row r="5" spans="2:9" ht="15" customHeight="1">
      <c r="B5" s="168"/>
      <c r="C5" s="180"/>
      <c r="D5" s="127" t="s">
        <v>375</v>
      </c>
      <c r="E5" s="127" t="s">
        <v>376</v>
      </c>
      <c r="F5" s="128" t="s">
        <v>400</v>
      </c>
      <c r="G5" s="127" t="s">
        <v>375</v>
      </c>
      <c r="H5" s="127" t="s">
        <v>376</v>
      </c>
      <c r="I5" s="128" t="s">
        <v>400</v>
      </c>
    </row>
    <row r="6" spans="2:9" s="347" customFormat="1" ht="15" customHeight="1">
      <c r="B6" s="203" t="s">
        <v>387</v>
      </c>
      <c r="C6" s="407" t="s">
        <v>388</v>
      </c>
      <c r="D6" s="174">
        <v>1526</v>
      </c>
      <c r="E6" s="174">
        <v>927</v>
      </c>
      <c r="F6" s="204">
        <v>184</v>
      </c>
      <c r="G6" s="174">
        <v>1329</v>
      </c>
      <c r="H6" s="174">
        <v>633</v>
      </c>
      <c r="I6" s="204">
        <v>144</v>
      </c>
    </row>
    <row r="7" spans="2:9" ht="15" customHeight="1">
      <c r="B7" s="408"/>
      <c r="C7" s="108" t="s">
        <v>403</v>
      </c>
      <c r="D7" s="145">
        <v>1364</v>
      </c>
      <c r="E7" s="145">
        <v>842</v>
      </c>
      <c r="F7" s="198">
        <v>142</v>
      </c>
      <c r="G7" s="145">
        <v>1173</v>
      </c>
      <c r="H7" s="145">
        <v>587</v>
      </c>
      <c r="I7" s="198">
        <v>93</v>
      </c>
    </row>
    <row r="8" spans="2:9" ht="15" customHeight="1">
      <c r="B8" s="408"/>
      <c r="C8" s="414" t="s">
        <v>404</v>
      </c>
      <c r="D8" s="145">
        <v>609</v>
      </c>
      <c r="E8" s="145">
        <v>485</v>
      </c>
      <c r="F8" s="198">
        <v>60</v>
      </c>
      <c r="G8" s="145">
        <v>437</v>
      </c>
      <c r="H8" s="145">
        <v>215</v>
      </c>
      <c r="I8" s="198">
        <v>26</v>
      </c>
    </row>
    <row r="9" spans="2:9" ht="15" customHeight="1">
      <c r="B9" s="408"/>
      <c r="C9" s="414" t="s">
        <v>405</v>
      </c>
      <c r="D9" s="145">
        <v>755</v>
      </c>
      <c r="E9" s="145">
        <v>357</v>
      </c>
      <c r="F9" s="198">
        <v>82</v>
      </c>
      <c r="G9" s="145">
        <v>736</v>
      </c>
      <c r="H9" s="145">
        <v>372</v>
      </c>
      <c r="I9" s="198">
        <v>67</v>
      </c>
    </row>
    <row r="10" spans="2:9" ht="15" customHeight="1">
      <c r="B10" s="408"/>
      <c r="C10" s="108" t="s">
        <v>406</v>
      </c>
      <c r="D10" s="145">
        <v>110</v>
      </c>
      <c r="E10" s="145">
        <v>80</v>
      </c>
      <c r="F10" s="198">
        <v>40</v>
      </c>
      <c r="G10" s="145">
        <v>94</v>
      </c>
      <c r="H10" s="145">
        <v>35</v>
      </c>
      <c r="I10" s="198">
        <v>38</v>
      </c>
    </row>
    <row r="11" spans="2:9" ht="15" customHeight="1">
      <c r="B11" s="408"/>
      <c r="C11" s="108" t="s">
        <v>407</v>
      </c>
      <c r="D11" s="145">
        <v>27</v>
      </c>
      <c r="E11" s="145">
        <v>5</v>
      </c>
      <c r="F11" s="198">
        <v>2</v>
      </c>
      <c r="G11" s="145">
        <v>25</v>
      </c>
      <c r="H11" s="145">
        <v>6</v>
      </c>
      <c r="I11" s="198">
        <v>10</v>
      </c>
    </row>
    <row r="12" spans="2:9" ht="15" customHeight="1">
      <c r="B12" s="409"/>
      <c r="C12" s="148" t="s">
        <v>408</v>
      </c>
      <c r="D12" s="209">
        <v>25</v>
      </c>
      <c r="E12" s="209">
        <v>0</v>
      </c>
      <c r="F12" s="306">
        <v>0</v>
      </c>
      <c r="G12" s="209">
        <v>37</v>
      </c>
      <c r="H12" s="209">
        <v>5</v>
      </c>
      <c r="I12" s="306">
        <v>3</v>
      </c>
    </row>
    <row r="13" spans="2:9" ht="15" customHeight="1">
      <c r="B13" s="412"/>
      <c r="C13" s="412"/>
      <c r="D13" s="412"/>
      <c r="E13" s="412"/>
      <c r="F13" s="412"/>
      <c r="G13" s="412"/>
      <c r="H13" s="412"/>
      <c r="I13" s="412"/>
    </row>
  </sheetData>
  <printOptions/>
  <pageMargins left="0.75" right="0.75" top="1" bottom="1" header="0.512" footer="0.512"/>
  <pageSetup orientation="portrait" paperSize="9"/>
</worksheet>
</file>

<file path=xl/worksheets/sheet25.xml><?xml version="1.0" encoding="utf-8"?>
<worksheet xmlns="http://schemas.openxmlformats.org/spreadsheetml/2006/main" xmlns:r="http://schemas.openxmlformats.org/officeDocument/2006/relationships">
  <dimension ref="B2:H25"/>
  <sheetViews>
    <sheetView workbookViewId="0" topLeftCell="A1">
      <selection activeCell="A1" sqref="A1"/>
    </sheetView>
  </sheetViews>
  <sheetFormatPr defaultColWidth="9.00390625" defaultRowHeight="15" customHeight="1"/>
  <cols>
    <col min="1" max="1" width="2.625" style="415" customWidth="1"/>
    <col min="2" max="2" width="15.625" style="415" customWidth="1"/>
    <col min="3" max="8" width="13.125" style="415" customWidth="1"/>
    <col min="9" max="16384" width="9.00390625" style="415" customWidth="1"/>
  </cols>
  <sheetData>
    <row r="2" spans="2:8" ht="15" customHeight="1">
      <c r="B2" s="416" t="s">
        <v>665</v>
      </c>
      <c r="C2" s="417"/>
      <c r="D2" s="417"/>
      <c r="E2" s="417"/>
      <c r="F2" s="417"/>
      <c r="G2" s="417"/>
      <c r="H2" s="417"/>
    </row>
    <row r="4" spans="2:8" ht="15" customHeight="1">
      <c r="B4" s="40"/>
      <c r="C4" s="40"/>
      <c r="D4" s="40"/>
      <c r="E4" s="312"/>
      <c r="F4" s="40"/>
      <c r="G4" s="40"/>
      <c r="H4" s="43" t="s">
        <v>399</v>
      </c>
    </row>
    <row r="5" spans="2:8" ht="15" customHeight="1">
      <c r="B5" s="308"/>
      <c r="C5" s="418" t="s">
        <v>666</v>
      </c>
      <c r="D5" s="418"/>
      <c r="E5" s="419"/>
      <c r="F5" s="418" t="s">
        <v>667</v>
      </c>
      <c r="G5" s="418"/>
      <c r="H5" s="419"/>
    </row>
    <row r="6" spans="2:8" ht="15" customHeight="1">
      <c r="B6" s="194"/>
      <c r="C6" s="420" t="s">
        <v>375</v>
      </c>
      <c r="D6" s="420" t="s">
        <v>376</v>
      </c>
      <c r="E6" s="421" t="s">
        <v>400</v>
      </c>
      <c r="F6" s="420" t="s">
        <v>375</v>
      </c>
      <c r="G6" s="420" t="s">
        <v>376</v>
      </c>
      <c r="H6" s="421" t="s">
        <v>400</v>
      </c>
    </row>
    <row r="7" spans="2:8" s="422" customFormat="1" ht="15" customHeight="1">
      <c r="B7" s="173" t="s">
        <v>6</v>
      </c>
      <c r="C7" s="174">
        <f aca="true" t="shared" si="0" ref="C7:H7">SUM(C8:C23)</f>
        <v>12171</v>
      </c>
      <c r="D7" s="174">
        <f t="shared" si="0"/>
        <v>4485</v>
      </c>
      <c r="E7" s="304">
        <f t="shared" si="0"/>
        <v>2828</v>
      </c>
      <c r="F7" s="174">
        <f t="shared" si="0"/>
        <v>13029</v>
      </c>
      <c r="G7" s="174">
        <f t="shared" si="0"/>
        <v>4152</v>
      </c>
      <c r="H7" s="304">
        <f t="shared" si="0"/>
        <v>2540</v>
      </c>
    </row>
    <row r="8" spans="2:8" ht="15" customHeight="1">
      <c r="B8" s="146" t="s">
        <v>127</v>
      </c>
      <c r="C8" s="145">
        <v>3971</v>
      </c>
      <c r="D8" s="145">
        <v>1568</v>
      </c>
      <c r="E8" s="198">
        <v>849</v>
      </c>
      <c r="F8" s="145">
        <v>4127</v>
      </c>
      <c r="G8" s="145">
        <v>1243</v>
      </c>
      <c r="H8" s="198">
        <v>779</v>
      </c>
    </row>
    <row r="9" spans="2:8" ht="15" customHeight="1">
      <c r="B9" s="146" t="s">
        <v>129</v>
      </c>
      <c r="C9" s="145">
        <v>668</v>
      </c>
      <c r="D9" s="145">
        <v>207</v>
      </c>
      <c r="E9" s="198">
        <v>161</v>
      </c>
      <c r="F9" s="145">
        <v>679</v>
      </c>
      <c r="G9" s="145">
        <v>191</v>
      </c>
      <c r="H9" s="198">
        <v>155</v>
      </c>
    </row>
    <row r="10" spans="2:8" ht="15" customHeight="1">
      <c r="B10" s="146" t="s">
        <v>131</v>
      </c>
      <c r="C10" s="145">
        <v>327</v>
      </c>
      <c r="D10" s="145">
        <v>77</v>
      </c>
      <c r="E10" s="198">
        <v>71</v>
      </c>
      <c r="F10" s="145">
        <v>392</v>
      </c>
      <c r="G10" s="145">
        <v>85</v>
      </c>
      <c r="H10" s="198">
        <v>63</v>
      </c>
    </row>
    <row r="11" spans="2:8" ht="15" customHeight="1">
      <c r="B11" s="146" t="s">
        <v>132</v>
      </c>
      <c r="C11" s="145">
        <v>713</v>
      </c>
      <c r="D11" s="145">
        <v>308</v>
      </c>
      <c r="E11" s="198">
        <v>210</v>
      </c>
      <c r="F11" s="145">
        <v>714</v>
      </c>
      <c r="G11" s="145">
        <v>340</v>
      </c>
      <c r="H11" s="198">
        <v>188</v>
      </c>
    </row>
    <row r="12" spans="2:8" ht="15" customHeight="1">
      <c r="B12" s="146" t="s">
        <v>134</v>
      </c>
      <c r="C12" s="145">
        <v>659</v>
      </c>
      <c r="D12" s="145">
        <v>241</v>
      </c>
      <c r="E12" s="198">
        <v>140</v>
      </c>
      <c r="F12" s="145">
        <v>640</v>
      </c>
      <c r="G12" s="145">
        <v>178</v>
      </c>
      <c r="H12" s="198">
        <v>139</v>
      </c>
    </row>
    <row r="13" spans="2:8" ht="15" customHeight="1">
      <c r="B13" s="146" t="s">
        <v>135</v>
      </c>
      <c r="C13" s="145">
        <v>178</v>
      </c>
      <c r="D13" s="145">
        <v>54</v>
      </c>
      <c r="E13" s="198">
        <v>29</v>
      </c>
      <c r="F13" s="145">
        <v>186</v>
      </c>
      <c r="G13" s="145">
        <v>48</v>
      </c>
      <c r="H13" s="198">
        <v>29</v>
      </c>
    </row>
    <row r="14" spans="2:8" ht="15" customHeight="1">
      <c r="B14" s="146" t="s">
        <v>137</v>
      </c>
      <c r="C14" s="145">
        <v>820</v>
      </c>
      <c r="D14" s="145">
        <v>346</v>
      </c>
      <c r="E14" s="423">
        <v>209</v>
      </c>
      <c r="F14" s="145">
        <v>824</v>
      </c>
      <c r="G14" s="145">
        <v>297</v>
      </c>
      <c r="H14" s="423">
        <v>190</v>
      </c>
    </row>
    <row r="15" spans="2:8" ht="15" customHeight="1">
      <c r="B15" s="146" t="s">
        <v>140</v>
      </c>
      <c r="C15" s="145">
        <v>1098</v>
      </c>
      <c r="D15" s="145">
        <v>499</v>
      </c>
      <c r="E15" s="198">
        <v>291</v>
      </c>
      <c r="F15" s="145">
        <v>1340</v>
      </c>
      <c r="G15" s="145">
        <v>440</v>
      </c>
      <c r="H15" s="198">
        <v>222</v>
      </c>
    </row>
    <row r="16" spans="2:8" ht="15" customHeight="1">
      <c r="B16" s="146" t="s">
        <v>142</v>
      </c>
      <c r="C16" s="145">
        <v>376</v>
      </c>
      <c r="D16" s="145">
        <v>132</v>
      </c>
      <c r="E16" s="198">
        <v>75</v>
      </c>
      <c r="F16" s="145">
        <v>428</v>
      </c>
      <c r="G16" s="145">
        <v>140</v>
      </c>
      <c r="H16" s="198">
        <v>65</v>
      </c>
    </row>
    <row r="17" spans="2:8" ht="15" customHeight="1">
      <c r="B17" s="146" t="s">
        <v>144</v>
      </c>
      <c r="C17" s="145">
        <v>514</v>
      </c>
      <c r="D17" s="145">
        <v>122</v>
      </c>
      <c r="E17" s="198">
        <v>93</v>
      </c>
      <c r="F17" s="145">
        <v>536</v>
      </c>
      <c r="G17" s="145">
        <v>161</v>
      </c>
      <c r="H17" s="198">
        <v>97</v>
      </c>
    </row>
    <row r="18" spans="2:8" ht="15" customHeight="1">
      <c r="B18" s="146" t="s">
        <v>146</v>
      </c>
      <c r="C18" s="145">
        <v>69</v>
      </c>
      <c r="D18" s="145">
        <v>31</v>
      </c>
      <c r="E18" s="198">
        <v>15</v>
      </c>
      <c r="F18" s="145">
        <v>66</v>
      </c>
      <c r="G18" s="145">
        <v>39</v>
      </c>
      <c r="H18" s="198">
        <v>10</v>
      </c>
    </row>
    <row r="19" spans="2:8" ht="15" customHeight="1">
      <c r="B19" s="146" t="s">
        <v>147</v>
      </c>
      <c r="C19" s="145">
        <v>986</v>
      </c>
      <c r="D19" s="145">
        <v>341</v>
      </c>
      <c r="E19" s="198">
        <v>296</v>
      </c>
      <c r="F19" s="145">
        <v>1069</v>
      </c>
      <c r="G19" s="145">
        <v>369</v>
      </c>
      <c r="H19" s="198">
        <v>274</v>
      </c>
    </row>
    <row r="20" spans="2:8" ht="15" customHeight="1">
      <c r="B20" s="146" t="s">
        <v>149</v>
      </c>
      <c r="C20" s="145">
        <v>1532</v>
      </c>
      <c r="D20" s="145">
        <v>463</v>
      </c>
      <c r="E20" s="198">
        <v>335</v>
      </c>
      <c r="F20" s="145">
        <v>1770</v>
      </c>
      <c r="G20" s="145">
        <v>532</v>
      </c>
      <c r="H20" s="198">
        <v>293</v>
      </c>
    </row>
    <row r="21" spans="2:8" ht="15" customHeight="1">
      <c r="B21" s="146" t="s">
        <v>151</v>
      </c>
      <c r="C21" s="145">
        <v>190</v>
      </c>
      <c r="D21" s="145">
        <v>70</v>
      </c>
      <c r="E21" s="198">
        <v>44</v>
      </c>
      <c r="F21" s="145">
        <v>178</v>
      </c>
      <c r="G21" s="145">
        <v>65</v>
      </c>
      <c r="H21" s="198">
        <v>24</v>
      </c>
    </row>
    <row r="22" spans="2:8" ht="15" customHeight="1">
      <c r="B22" s="146" t="s">
        <v>153</v>
      </c>
      <c r="C22" s="145">
        <v>70</v>
      </c>
      <c r="D22" s="145">
        <v>26</v>
      </c>
      <c r="E22" s="198">
        <v>10</v>
      </c>
      <c r="F22" s="145">
        <v>80</v>
      </c>
      <c r="G22" s="145">
        <v>23</v>
      </c>
      <c r="H22" s="198">
        <v>11</v>
      </c>
    </row>
    <row r="23" spans="2:8" ht="15" customHeight="1">
      <c r="B23" s="44" t="s">
        <v>668</v>
      </c>
      <c r="C23" s="301" t="s">
        <v>420</v>
      </c>
      <c r="D23" s="307" t="s">
        <v>420</v>
      </c>
      <c r="E23" s="211" t="s">
        <v>420</v>
      </c>
      <c r="F23" s="210" t="s">
        <v>420</v>
      </c>
      <c r="G23" s="196">
        <v>1</v>
      </c>
      <c r="H23" s="197">
        <v>1</v>
      </c>
    </row>
    <row r="24" spans="2:8" ht="15" customHeight="1">
      <c r="B24" s="48" t="s">
        <v>409</v>
      </c>
      <c r="C24" s="40"/>
      <c r="D24" s="40"/>
      <c r="E24" s="40"/>
      <c r="F24" s="40"/>
      <c r="G24" s="40"/>
      <c r="H24" s="40"/>
    </row>
    <row r="25" spans="2:8" ht="15" customHeight="1">
      <c r="B25" s="40"/>
      <c r="C25" s="40"/>
      <c r="D25" s="40"/>
      <c r="E25" s="40"/>
      <c r="F25" s="40"/>
      <c r="G25" s="40"/>
      <c r="H25" s="40"/>
    </row>
  </sheetData>
  <printOptions/>
  <pageMargins left="0.75" right="0.75" top="1" bottom="1" header="0.512" footer="0.512"/>
  <pageSetup orientation="portrait" paperSize="9"/>
</worksheet>
</file>

<file path=xl/worksheets/sheet26.xml><?xml version="1.0" encoding="utf-8"?>
<worksheet xmlns="http://schemas.openxmlformats.org/spreadsheetml/2006/main" xmlns:r="http://schemas.openxmlformats.org/officeDocument/2006/relationships">
  <dimension ref="A2:J20"/>
  <sheetViews>
    <sheetView workbookViewId="0" topLeftCell="A1">
      <selection activeCell="A1" sqref="A1"/>
    </sheetView>
  </sheetViews>
  <sheetFormatPr defaultColWidth="9.00390625" defaultRowHeight="15" customHeight="1"/>
  <cols>
    <col min="1" max="1" width="1.25" style="40" customWidth="1"/>
    <col min="2" max="2" width="22.625" style="40" customWidth="1"/>
    <col min="3" max="4" width="5.125" style="40" customWidth="1"/>
    <col min="5" max="5" width="22.375" style="40" customWidth="1"/>
    <col min="6" max="7" width="5.125" style="40" customWidth="1"/>
    <col min="8" max="8" width="22.625" style="40" customWidth="1"/>
    <col min="9" max="10" width="5.125" style="40" customWidth="1"/>
    <col min="11" max="16384" width="9.00390625" style="40" customWidth="1"/>
  </cols>
  <sheetData>
    <row r="2" spans="2:8" ht="21" customHeight="1">
      <c r="B2" s="42" t="s">
        <v>669</v>
      </c>
      <c r="H2" s="424"/>
    </row>
    <row r="3" spans="2:10" ht="15" customHeight="1">
      <c r="B3" s="117"/>
      <c r="C3" s="117"/>
      <c r="D3" s="117"/>
      <c r="E3" s="117"/>
      <c r="F3" s="117"/>
      <c r="G3" s="117"/>
      <c r="H3" s="117"/>
      <c r="I3" s="117"/>
      <c r="J3" s="117"/>
    </row>
    <row r="4" spans="1:10" ht="26.25" customHeight="1">
      <c r="A4" s="119"/>
      <c r="B4" s="425" t="s">
        <v>670</v>
      </c>
      <c r="C4" s="426" t="s">
        <v>671</v>
      </c>
      <c r="D4" s="426" t="s">
        <v>672</v>
      </c>
      <c r="E4" s="427" t="s">
        <v>670</v>
      </c>
      <c r="F4" s="426" t="s">
        <v>671</v>
      </c>
      <c r="G4" s="426" t="s">
        <v>672</v>
      </c>
      <c r="H4" s="427" t="s">
        <v>670</v>
      </c>
      <c r="I4" s="426" t="s">
        <v>671</v>
      </c>
      <c r="J4" s="428" t="s">
        <v>672</v>
      </c>
    </row>
    <row r="5" spans="1:10" ht="15" customHeight="1">
      <c r="A5" s="41"/>
      <c r="B5" s="429" t="s">
        <v>673</v>
      </c>
      <c r="C5" s="186">
        <v>354</v>
      </c>
      <c r="D5" s="186">
        <v>292</v>
      </c>
      <c r="E5" s="430"/>
      <c r="F5" s="186"/>
      <c r="G5" s="186"/>
      <c r="H5" s="431"/>
      <c r="I5" s="186"/>
      <c r="J5" s="187"/>
    </row>
    <row r="6" spans="1:10" ht="15" customHeight="1">
      <c r="A6" s="41"/>
      <c r="B6" s="432" t="s">
        <v>674</v>
      </c>
      <c r="C6" s="137">
        <f>SUM(C8:C16,F7:F16,I7:I16)</f>
        <v>383</v>
      </c>
      <c r="D6" s="137">
        <f>SUM(D8:D16,G7:G16,J7:J16)</f>
        <v>337</v>
      </c>
      <c r="E6" s="372"/>
      <c r="F6" s="372"/>
      <c r="G6" s="372"/>
      <c r="H6" s="372"/>
      <c r="I6" s="372"/>
      <c r="J6" s="316"/>
    </row>
    <row r="7" spans="1:10" ht="15" customHeight="1">
      <c r="A7" s="41"/>
      <c r="B7" s="309"/>
      <c r="C7" s="114"/>
      <c r="D7" s="114"/>
      <c r="E7" s="433" t="s">
        <v>675</v>
      </c>
      <c r="F7" s="241">
        <v>40</v>
      </c>
      <c r="G7" s="241">
        <v>8</v>
      </c>
      <c r="H7" s="433" t="s">
        <v>676</v>
      </c>
      <c r="I7" s="241" t="s">
        <v>677</v>
      </c>
      <c r="J7" s="316" t="s">
        <v>677</v>
      </c>
    </row>
    <row r="8" spans="1:10" ht="15" customHeight="1">
      <c r="A8" s="41"/>
      <c r="B8" s="434" t="s">
        <v>678</v>
      </c>
      <c r="C8" s="114">
        <v>9</v>
      </c>
      <c r="D8" s="114">
        <v>52</v>
      </c>
      <c r="E8" s="433" t="s">
        <v>679</v>
      </c>
      <c r="F8" s="241">
        <v>1</v>
      </c>
      <c r="G8" s="241">
        <v>3</v>
      </c>
      <c r="H8" s="433" t="s">
        <v>680</v>
      </c>
      <c r="I8" s="241" t="s">
        <v>681</v>
      </c>
      <c r="J8" s="316" t="s">
        <v>681</v>
      </c>
    </row>
    <row r="9" spans="1:10" ht="15" customHeight="1">
      <c r="A9" s="41"/>
      <c r="B9" s="434" t="s">
        <v>682</v>
      </c>
      <c r="C9" s="241" t="s">
        <v>683</v>
      </c>
      <c r="D9" s="241" t="s">
        <v>683</v>
      </c>
      <c r="E9" s="433" t="s">
        <v>684</v>
      </c>
      <c r="F9" s="241">
        <v>2</v>
      </c>
      <c r="G9" s="241">
        <v>3</v>
      </c>
      <c r="H9" s="433" t="s">
        <v>685</v>
      </c>
      <c r="I9" s="241">
        <v>2</v>
      </c>
      <c r="J9" s="316" t="s">
        <v>686</v>
      </c>
    </row>
    <row r="10" spans="1:10" ht="15" customHeight="1">
      <c r="A10" s="41"/>
      <c r="B10" s="434" t="s">
        <v>687</v>
      </c>
      <c r="C10" s="114">
        <v>28</v>
      </c>
      <c r="D10" s="114">
        <v>15</v>
      </c>
      <c r="E10" s="433" t="s">
        <v>688</v>
      </c>
      <c r="F10" s="241" t="s">
        <v>689</v>
      </c>
      <c r="G10" s="241" t="s">
        <v>689</v>
      </c>
      <c r="H10" s="433" t="s">
        <v>690</v>
      </c>
      <c r="I10" s="241">
        <v>80</v>
      </c>
      <c r="J10" s="316">
        <v>49</v>
      </c>
    </row>
    <row r="11" spans="1:10" ht="15" customHeight="1">
      <c r="A11" s="41"/>
      <c r="B11" s="434" t="s">
        <v>691</v>
      </c>
      <c r="C11" s="241">
        <v>10</v>
      </c>
      <c r="D11" s="241">
        <v>7</v>
      </c>
      <c r="E11" s="433" t="s">
        <v>692</v>
      </c>
      <c r="F11" s="241" t="s">
        <v>693</v>
      </c>
      <c r="G11" s="241" t="s">
        <v>693</v>
      </c>
      <c r="H11" s="433" t="s">
        <v>694</v>
      </c>
      <c r="I11" s="241" t="s">
        <v>681</v>
      </c>
      <c r="J11" s="316" t="s">
        <v>681</v>
      </c>
    </row>
    <row r="12" spans="1:10" ht="15" customHeight="1">
      <c r="A12" s="41"/>
      <c r="B12" s="434" t="s">
        <v>695</v>
      </c>
      <c r="C12" s="241" t="s">
        <v>427</v>
      </c>
      <c r="D12" s="241" t="s">
        <v>427</v>
      </c>
      <c r="E12" s="433" t="s">
        <v>696</v>
      </c>
      <c r="F12" s="241">
        <v>1</v>
      </c>
      <c r="G12" s="241">
        <v>1</v>
      </c>
      <c r="H12" s="433" t="s">
        <v>697</v>
      </c>
      <c r="I12" s="114">
        <v>33</v>
      </c>
      <c r="J12" s="134">
        <v>39</v>
      </c>
    </row>
    <row r="13" spans="1:10" ht="15" customHeight="1">
      <c r="A13" s="41"/>
      <c r="B13" s="434" t="s">
        <v>698</v>
      </c>
      <c r="C13" s="241">
        <v>7</v>
      </c>
      <c r="D13" s="241">
        <v>10</v>
      </c>
      <c r="E13" s="433" t="s">
        <v>699</v>
      </c>
      <c r="F13" s="241">
        <v>1</v>
      </c>
      <c r="G13" s="241">
        <v>1</v>
      </c>
      <c r="H13" s="433" t="s">
        <v>700</v>
      </c>
      <c r="I13" s="484">
        <v>54</v>
      </c>
      <c r="J13" s="485">
        <v>67</v>
      </c>
    </row>
    <row r="14" spans="1:10" ht="15" customHeight="1">
      <c r="A14" s="41"/>
      <c r="B14" s="434" t="s">
        <v>701</v>
      </c>
      <c r="C14" s="241">
        <v>2</v>
      </c>
      <c r="D14" s="241">
        <v>2</v>
      </c>
      <c r="E14" s="433" t="s">
        <v>702</v>
      </c>
      <c r="F14" s="241" t="s">
        <v>703</v>
      </c>
      <c r="G14" s="241" t="s">
        <v>703</v>
      </c>
      <c r="H14" s="433" t="s">
        <v>704</v>
      </c>
      <c r="I14" s="484"/>
      <c r="J14" s="485"/>
    </row>
    <row r="15" spans="1:10" ht="15" customHeight="1">
      <c r="A15" s="41"/>
      <c r="B15" s="434" t="s">
        <v>705</v>
      </c>
      <c r="C15" s="241">
        <v>1</v>
      </c>
      <c r="D15" s="241">
        <v>1</v>
      </c>
      <c r="E15" s="433" t="s">
        <v>706</v>
      </c>
      <c r="F15" s="241">
        <v>18</v>
      </c>
      <c r="G15" s="241">
        <v>12</v>
      </c>
      <c r="H15" s="433" t="s">
        <v>707</v>
      </c>
      <c r="I15" s="241">
        <v>1</v>
      </c>
      <c r="J15" s="316" t="s">
        <v>708</v>
      </c>
    </row>
    <row r="16" spans="1:10" ht="15" customHeight="1">
      <c r="A16" s="41"/>
      <c r="B16" s="435" t="s">
        <v>709</v>
      </c>
      <c r="C16" s="307">
        <v>18</v>
      </c>
      <c r="D16" s="307">
        <v>9</v>
      </c>
      <c r="E16" s="436" t="s">
        <v>710</v>
      </c>
      <c r="F16" s="307" t="s">
        <v>711</v>
      </c>
      <c r="G16" s="307" t="s">
        <v>711</v>
      </c>
      <c r="H16" s="436" t="s">
        <v>712</v>
      </c>
      <c r="I16" s="307">
        <v>75</v>
      </c>
      <c r="J16" s="272">
        <v>58</v>
      </c>
    </row>
    <row r="17" ht="15" customHeight="1">
      <c r="B17" s="40" t="s">
        <v>410</v>
      </c>
    </row>
    <row r="18" ht="15" customHeight="1">
      <c r="B18" s="40" t="s">
        <v>713</v>
      </c>
    </row>
    <row r="19" ht="15" customHeight="1">
      <c r="B19" s="40" t="s">
        <v>714</v>
      </c>
    </row>
    <row r="20" ht="15" customHeight="1">
      <c r="B20" s="40" t="s">
        <v>382</v>
      </c>
    </row>
  </sheetData>
  <mergeCells count="2">
    <mergeCell ref="I13:I14"/>
    <mergeCell ref="J13:J14"/>
  </mergeCells>
  <printOptions/>
  <pageMargins left="0.75" right="0.75" top="1" bottom="1" header="0.512" footer="0.512"/>
  <pageSetup orientation="portrait" paperSize="9"/>
</worksheet>
</file>

<file path=xl/worksheets/sheet27.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9.00390625" defaultRowHeight="13.5"/>
  <cols>
    <col min="1" max="1" width="2.625" style="40" customWidth="1"/>
    <col min="2" max="7" width="13.125" style="40" customWidth="1"/>
    <col min="8" max="8" width="15.625" style="40" customWidth="1"/>
    <col min="9" max="16384" width="9.00390625" style="40" customWidth="1"/>
  </cols>
  <sheetData>
    <row r="2" ht="14.25">
      <c r="B2" s="50" t="s">
        <v>715</v>
      </c>
    </row>
    <row r="3" spans="2:8" ht="12">
      <c r="B3" s="117"/>
      <c r="D3" s="117"/>
      <c r="E3" s="117"/>
      <c r="F3" s="117"/>
      <c r="G3" s="118"/>
      <c r="H3" s="118" t="s">
        <v>411</v>
      </c>
    </row>
    <row r="4" spans="1:8" ht="21" customHeight="1">
      <c r="A4" s="119"/>
      <c r="B4" s="250" t="s">
        <v>412</v>
      </c>
      <c r="C4" s="437" t="s">
        <v>169</v>
      </c>
      <c r="D4" s="122" t="s">
        <v>413</v>
      </c>
      <c r="E4" s="122"/>
      <c r="F4" s="123"/>
      <c r="G4" s="249" t="s">
        <v>414</v>
      </c>
      <c r="H4" s="250" t="s">
        <v>415</v>
      </c>
    </row>
    <row r="5" spans="1:8" ht="21" customHeight="1">
      <c r="A5" s="119"/>
      <c r="B5" s="128"/>
      <c r="C5" s="127"/>
      <c r="D5" s="127" t="s">
        <v>169</v>
      </c>
      <c r="E5" s="127" t="s">
        <v>416</v>
      </c>
      <c r="F5" s="127" t="s">
        <v>417</v>
      </c>
      <c r="G5" s="127"/>
      <c r="H5" s="128"/>
    </row>
    <row r="6" spans="1:8" ht="21" customHeight="1">
      <c r="A6" s="119"/>
      <c r="B6" s="368" t="s">
        <v>165</v>
      </c>
      <c r="C6" s="158">
        <v>8421</v>
      </c>
      <c r="D6" s="158">
        <v>1169</v>
      </c>
      <c r="E6" s="158">
        <v>908</v>
      </c>
      <c r="F6" s="158">
        <v>261</v>
      </c>
      <c r="G6" s="158">
        <v>24</v>
      </c>
      <c r="H6" s="119">
        <v>7228</v>
      </c>
    </row>
    <row r="7" spans="1:8" ht="21" customHeight="1">
      <c r="A7" s="119"/>
      <c r="B7" s="368" t="s">
        <v>16</v>
      </c>
      <c r="C7" s="158">
        <v>8814</v>
      </c>
      <c r="D7" s="158">
        <v>1413</v>
      </c>
      <c r="E7" s="158">
        <v>1119</v>
      </c>
      <c r="F7" s="158">
        <v>294</v>
      </c>
      <c r="G7" s="158">
        <v>19</v>
      </c>
      <c r="H7" s="119">
        <v>7382</v>
      </c>
    </row>
    <row r="8" spans="1:8" ht="21" customHeight="1">
      <c r="A8" s="119"/>
      <c r="B8" s="368" t="s">
        <v>17</v>
      </c>
      <c r="C8" s="158">
        <v>10252</v>
      </c>
      <c r="D8" s="158">
        <v>1692</v>
      </c>
      <c r="E8" s="158">
        <v>1386</v>
      </c>
      <c r="F8" s="158">
        <v>306</v>
      </c>
      <c r="G8" s="158">
        <v>33</v>
      </c>
      <c r="H8" s="119">
        <v>8527</v>
      </c>
    </row>
    <row r="9" spans="1:8" ht="21" customHeight="1">
      <c r="A9" s="119"/>
      <c r="B9" s="368" t="s">
        <v>35</v>
      </c>
      <c r="C9" s="158">
        <v>9306</v>
      </c>
      <c r="D9" s="158">
        <v>1357</v>
      </c>
      <c r="E9" s="158">
        <v>1158</v>
      </c>
      <c r="F9" s="158">
        <v>199</v>
      </c>
      <c r="G9" s="158">
        <v>25</v>
      </c>
      <c r="H9" s="119">
        <v>7924</v>
      </c>
    </row>
    <row r="10" spans="1:8" ht="21" customHeight="1">
      <c r="A10" s="119"/>
      <c r="B10" s="438" t="s">
        <v>716</v>
      </c>
      <c r="C10" s="158">
        <f>D10+G10+H10</f>
        <v>8311</v>
      </c>
      <c r="D10" s="158">
        <v>1558</v>
      </c>
      <c r="E10" s="158">
        <v>1353</v>
      </c>
      <c r="F10" s="158">
        <v>205</v>
      </c>
      <c r="G10" s="158">
        <v>39</v>
      </c>
      <c r="H10" s="119">
        <v>6714</v>
      </c>
    </row>
    <row r="11" spans="1:8" s="46" customFormat="1" ht="21" customHeight="1">
      <c r="A11" s="135"/>
      <c r="B11" s="439" t="s">
        <v>717</v>
      </c>
      <c r="C11" s="375">
        <v>7189</v>
      </c>
      <c r="D11" s="375">
        <v>1343</v>
      </c>
      <c r="E11" s="375">
        <v>1200</v>
      </c>
      <c r="F11" s="375">
        <v>143</v>
      </c>
      <c r="G11" s="375">
        <v>51</v>
      </c>
      <c r="H11" s="377">
        <v>5795</v>
      </c>
    </row>
    <row r="12" ht="12">
      <c r="B12" s="48" t="s">
        <v>409</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M56"/>
  <sheetViews>
    <sheetView workbookViewId="0" topLeftCell="A1">
      <selection activeCell="A1" sqref="A1"/>
    </sheetView>
  </sheetViews>
  <sheetFormatPr defaultColWidth="9.00390625" defaultRowHeight="13.5"/>
  <cols>
    <col min="1" max="16384" width="9.00390625" style="59" customWidth="1"/>
  </cols>
  <sheetData>
    <row r="1" spans="1:13" ht="14.25">
      <c r="A1" s="75" t="s">
        <v>435</v>
      </c>
      <c r="B1" s="75"/>
      <c r="C1" s="75"/>
      <c r="D1" s="75"/>
      <c r="E1" s="75"/>
      <c r="F1" s="75"/>
      <c r="G1" s="75"/>
      <c r="H1" s="75"/>
      <c r="I1" s="75"/>
      <c r="J1" s="75"/>
      <c r="K1" s="75"/>
      <c r="L1" s="75"/>
      <c r="M1" s="75"/>
    </row>
    <row r="2" spans="1:12" ht="14.25" thickBot="1">
      <c r="A2" s="60"/>
      <c r="L2" s="59" t="s">
        <v>436</v>
      </c>
    </row>
    <row r="3" spans="1:13" ht="36.75" thickTop="1">
      <c r="A3" s="61" t="s">
        <v>437</v>
      </c>
      <c r="B3" s="55" t="s">
        <v>438</v>
      </c>
      <c r="C3" s="55" t="s">
        <v>439</v>
      </c>
      <c r="D3" s="55" t="s">
        <v>440</v>
      </c>
      <c r="E3" s="55" t="s">
        <v>441</v>
      </c>
      <c r="F3" s="62" t="s">
        <v>442</v>
      </c>
      <c r="G3" s="62" t="s">
        <v>443</v>
      </c>
      <c r="H3" s="55" t="s">
        <v>444</v>
      </c>
      <c r="I3" s="55" t="s">
        <v>445</v>
      </c>
      <c r="J3" s="55" t="s">
        <v>446</v>
      </c>
      <c r="K3" s="55" t="s">
        <v>447</v>
      </c>
      <c r="L3" s="55" t="s">
        <v>448</v>
      </c>
      <c r="M3" s="56" t="s">
        <v>449</v>
      </c>
    </row>
    <row r="4" spans="1:13" ht="19.5" customHeight="1">
      <c r="A4" s="63" t="s">
        <v>450</v>
      </c>
      <c r="B4" s="64">
        <f>SUM(C4:M4)</f>
        <v>15189</v>
      </c>
      <c r="C4" s="57">
        <v>7216</v>
      </c>
      <c r="D4" s="57">
        <v>840</v>
      </c>
      <c r="E4" s="57">
        <v>8</v>
      </c>
      <c r="F4" s="57">
        <v>248</v>
      </c>
      <c r="G4" s="57">
        <v>398</v>
      </c>
      <c r="H4" s="57">
        <v>1987</v>
      </c>
      <c r="I4" s="57">
        <v>1086</v>
      </c>
      <c r="J4" s="57">
        <v>689</v>
      </c>
      <c r="K4" s="57">
        <v>290</v>
      </c>
      <c r="L4" s="57">
        <v>562</v>
      </c>
      <c r="M4" s="58">
        <v>1865</v>
      </c>
    </row>
    <row r="5" spans="1:13" ht="19.5" customHeight="1">
      <c r="A5" s="65" t="s">
        <v>451</v>
      </c>
      <c r="B5" s="66">
        <f aca="true" t="shared" si="0" ref="B5:B10">SUM(C5:M5)</f>
        <v>15070</v>
      </c>
      <c r="C5" s="67">
        <f>C6+C7</f>
        <v>7125</v>
      </c>
      <c r="D5" s="67">
        <f aca="true" t="shared" si="1" ref="D5:M5">D6+D7</f>
        <v>840</v>
      </c>
      <c r="E5" s="67">
        <f t="shared" si="1"/>
        <v>7</v>
      </c>
      <c r="F5" s="67">
        <f t="shared" si="1"/>
        <v>268</v>
      </c>
      <c r="G5" s="67">
        <f t="shared" si="1"/>
        <v>405</v>
      </c>
      <c r="H5" s="67">
        <f t="shared" si="1"/>
        <v>1998</v>
      </c>
      <c r="I5" s="67">
        <f t="shared" si="1"/>
        <v>1057</v>
      </c>
      <c r="J5" s="67">
        <f t="shared" si="1"/>
        <v>688</v>
      </c>
      <c r="K5" s="67">
        <f t="shared" si="1"/>
        <v>291</v>
      </c>
      <c r="L5" s="67">
        <f t="shared" si="1"/>
        <v>554</v>
      </c>
      <c r="M5" s="68">
        <f t="shared" si="1"/>
        <v>1837</v>
      </c>
    </row>
    <row r="6" spans="1:13" ht="19.5" customHeight="1">
      <c r="A6" s="65" t="s">
        <v>452</v>
      </c>
      <c r="B6" s="66">
        <f t="shared" si="0"/>
        <v>10002</v>
      </c>
      <c r="C6" s="67">
        <f>SUM(C12:C24)</f>
        <v>4362</v>
      </c>
      <c r="D6" s="67">
        <f aca="true" t="shared" si="2" ref="D6:M6">SUM(D12:D24)</f>
        <v>525</v>
      </c>
      <c r="E6" s="67">
        <f t="shared" si="2"/>
        <v>7</v>
      </c>
      <c r="F6" s="67">
        <f t="shared" si="2"/>
        <v>215</v>
      </c>
      <c r="G6" s="67">
        <f t="shared" si="2"/>
        <v>309</v>
      </c>
      <c r="H6" s="67">
        <f t="shared" si="2"/>
        <v>1476</v>
      </c>
      <c r="I6" s="67">
        <f t="shared" si="2"/>
        <v>639</v>
      </c>
      <c r="J6" s="67">
        <f t="shared" si="2"/>
        <v>611</v>
      </c>
      <c r="K6" s="67">
        <f t="shared" si="2"/>
        <v>190</v>
      </c>
      <c r="L6" s="67">
        <f t="shared" si="2"/>
        <v>432</v>
      </c>
      <c r="M6" s="68">
        <f t="shared" si="2"/>
        <v>1236</v>
      </c>
    </row>
    <row r="7" spans="1:13" ht="19.5" customHeight="1">
      <c r="A7" s="65" t="s">
        <v>453</v>
      </c>
      <c r="B7" s="66">
        <f t="shared" si="0"/>
        <v>5068</v>
      </c>
      <c r="C7" s="67">
        <f>SUM(C25:C55)</f>
        <v>2763</v>
      </c>
      <c r="D7" s="67">
        <f aca="true" t="shared" si="3" ref="D7:L7">SUM(D25:D55)</f>
        <v>315</v>
      </c>
      <c r="E7" s="67">
        <f t="shared" si="3"/>
        <v>0</v>
      </c>
      <c r="F7" s="67">
        <f t="shared" si="3"/>
        <v>53</v>
      </c>
      <c r="G7" s="67">
        <f t="shared" si="3"/>
        <v>96</v>
      </c>
      <c r="H7" s="67">
        <f t="shared" si="3"/>
        <v>522</v>
      </c>
      <c r="I7" s="67">
        <f t="shared" si="3"/>
        <v>418</v>
      </c>
      <c r="J7" s="67">
        <f t="shared" si="3"/>
        <v>77</v>
      </c>
      <c r="K7" s="67">
        <f t="shared" si="3"/>
        <v>101</v>
      </c>
      <c r="L7" s="67">
        <f t="shared" si="3"/>
        <v>122</v>
      </c>
      <c r="M7" s="68">
        <f>SUM(M25:M55)</f>
        <v>601</v>
      </c>
    </row>
    <row r="8" spans="1:13" ht="19.5" customHeight="1">
      <c r="A8" s="65" t="s">
        <v>454</v>
      </c>
      <c r="B8" s="66">
        <f>SUM(C8:M8)</f>
        <v>6257</v>
      </c>
      <c r="C8" s="67">
        <f>C12+C17+C18+C19+C21+C22+C23+C25+C26+C27+C28+C29+C30+C31</f>
        <v>2957</v>
      </c>
      <c r="D8" s="67">
        <f aca="true" t="shared" si="4" ref="D8:M8">D12+D17+D18+D19+D21+D22+D23+D25+D26+D27+D28+D29+D30+D31</f>
        <v>344</v>
      </c>
      <c r="E8" s="67">
        <f t="shared" si="4"/>
        <v>0</v>
      </c>
      <c r="F8" s="67">
        <f t="shared" si="4"/>
        <v>90</v>
      </c>
      <c r="G8" s="67">
        <f t="shared" si="4"/>
        <v>139</v>
      </c>
      <c r="H8" s="67">
        <f t="shared" si="4"/>
        <v>632</v>
      </c>
      <c r="I8" s="67">
        <f t="shared" si="4"/>
        <v>458</v>
      </c>
      <c r="J8" s="67">
        <f t="shared" si="4"/>
        <v>457</v>
      </c>
      <c r="K8" s="67">
        <f t="shared" si="4"/>
        <v>108</v>
      </c>
      <c r="L8" s="67">
        <f t="shared" si="4"/>
        <v>248</v>
      </c>
      <c r="M8" s="68">
        <f t="shared" si="4"/>
        <v>824</v>
      </c>
    </row>
    <row r="9" spans="1:13" ht="19.5" customHeight="1">
      <c r="A9" s="65" t="s">
        <v>455</v>
      </c>
      <c r="B9" s="66">
        <f t="shared" si="0"/>
        <v>1378</v>
      </c>
      <c r="C9" s="67">
        <f>C16+C32+C33+C34+C35+C36+C37+C38</f>
        <v>738</v>
      </c>
      <c r="D9" s="67">
        <f>D16+D32+D33+D34+D35+D36+D37+D38</f>
        <v>84</v>
      </c>
      <c r="E9" s="67">
        <f aca="true" t="shared" si="5" ref="E9:M9">E16+E32+E33+E34+E35+E36+E37+E38</f>
        <v>0</v>
      </c>
      <c r="F9" s="67">
        <f t="shared" si="5"/>
        <v>16</v>
      </c>
      <c r="G9" s="67">
        <f t="shared" si="5"/>
        <v>28</v>
      </c>
      <c r="H9" s="67">
        <f t="shared" si="5"/>
        <v>133</v>
      </c>
      <c r="I9" s="67">
        <f t="shared" si="5"/>
        <v>118</v>
      </c>
      <c r="J9" s="67">
        <f t="shared" si="5"/>
        <v>0</v>
      </c>
      <c r="K9" s="67">
        <f t="shared" si="5"/>
        <v>16</v>
      </c>
      <c r="L9" s="67">
        <f t="shared" si="5"/>
        <v>37</v>
      </c>
      <c r="M9" s="68">
        <f t="shared" si="5"/>
        <v>208</v>
      </c>
    </row>
    <row r="10" spans="1:13" ht="19.5" customHeight="1">
      <c r="A10" s="65" t="s">
        <v>456</v>
      </c>
      <c r="B10" s="66">
        <f t="shared" si="0"/>
        <v>3277</v>
      </c>
      <c r="C10" s="67">
        <f>C13+C20+C24+C39+C40+C41+C42+C43</f>
        <v>1530</v>
      </c>
      <c r="D10" s="67">
        <f>D13+D20+D24+D39+D40+D41+D42+D43</f>
        <v>176</v>
      </c>
      <c r="E10" s="67">
        <f aca="true" t="shared" si="6" ref="E10:M10">E13+E20+E24+E39+E40+E41+E42+E43</f>
        <v>0</v>
      </c>
      <c r="F10" s="67">
        <f t="shared" si="6"/>
        <v>71</v>
      </c>
      <c r="G10" s="67">
        <f t="shared" si="6"/>
        <v>100</v>
      </c>
      <c r="H10" s="67">
        <f t="shared" si="6"/>
        <v>507</v>
      </c>
      <c r="I10" s="67">
        <f t="shared" si="6"/>
        <v>215</v>
      </c>
      <c r="J10" s="67">
        <f t="shared" si="6"/>
        <v>231</v>
      </c>
      <c r="K10" s="67">
        <f t="shared" si="6"/>
        <v>38</v>
      </c>
      <c r="L10" s="67">
        <f t="shared" si="6"/>
        <v>98</v>
      </c>
      <c r="M10" s="68">
        <f t="shared" si="6"/>
        <v>311</v>
      </c>
    </row>
    <row r="11" spans="1:13" ht="19.5" customHeight="1">
      <c r="A11" s="65" t="s">
        <v>457</v>
      </c>
      <c r="B11" s="66">
        <f>SUM(C11:M11)</f>
        <v>4158</v>
      </c>
      <c r="C11" s="67">
        <f>C14+C15+C44+C45+C46+C47+C48+C49+C50+C51+C52+C53+C54+C55</f>
        <v>1900</v>
      </c>
      <c r="D11" s="67">
        <f>D14+D15+D44+D45+D46+D47+D48+D49+D50+D51+D52+D53+D54+D55</f>
        <v>236</v>
      </c>
      <c r="E11" s="67">
        <f aca="true" t="shared" si="7" ref="E11:M11">E14+E15+E44+E45+E46+E47+E48+E49+E50+E51+E52+E53+E54+E55</f>
        <v>7</v>
      </c>
      <c r="F11" s="67">
        <f t="shared" si="7"/>
        <v>91</v>
      </c>
      <c r="G11" s="67">
        <f t="shared" si="7"/>
        <v>138</v>
      </c>
      <c r="H11" s="67">
        <f t="shared" si="7"/>
        <v>726</v>
      </c>
      <c r="I11" s="67">
        <f t="shared" si="7"/>
        <v>266</v>
      </c>
      <c r="J11" s="67">
        <f t="shared" si="7"/>
        <v>0</v>
      </c>
      <c r="K11" s="67">
        <f t="shared" si="7"/>
        <v>129</v>
      </c>
      <c r="L11" s="67">
        <f t="shared" si="7"/>
        <v>171</v>
      </c>
      <c r="M11" s="68">
        <f t="shared" si="7"/>
        <v>494</v>
      </c>
    </row>
    <row r="12" spans="1:13" ht="19.5" customHeight="1">
      <c r="A12" s="69" t="s">
        <v>458</v>
      </c>
      <c r="B12" s="70">
        <f>SUM(C12:M12)</f>
        <v>2480</v>
      </c>
      <c r="C12" s="70">
        <v>980</v>
      </c>
      <c r="D12" s="70">
        <v>116</v>
      </c>
      <c r="E12" s="70">
        <v>0</v>
      </c>
      <c r="F12" s="70">
        <v>58</v>
      </c>
      <c r="G12" s="70">
        <v>72</v>
      </c>
      <c r="H12" s="70">
        <v>352</v>
      </c>
      <c r="I12" s="70">
        <v>93</v>
      </c>
      <c r="J12" s="70">
        <v>206</v>
      </c>
      <c r="K12" s="70">
        <v>80</v>
      </c>
      <c r="L12" s="70">
        <v>163</v>
      </c>
      <c r="M12" s="71">
        <v>360</v>
      </c>
    </row>
    <row r="13" spans="1:13" ht="19.5" customHeight="1">
      <c r="A13" s="69" t="s">
        <v>459</v>
      </c>
      <c r="B13" s="70">
        <f aca="true" t="shared" si="8" ref="B13:B54">SUM(C13:M13)</f>
        <v>1182</v>
      </c>
      <c r="C13" s="70">
        <v>463</v>
      </c>
      <c r="D13" s="70">
        <v>64</v>
      </c>
      <c r="E13" s="70">
        <v>0</v>
      </c>
      <c r="F13" s="70">
        <v>47</v>
      </c>
      <c r="G13" s="70">
        <v>58</v>
      </c>
      <c r="H13" s="70">
        <v>274</v>
      </c>
      <c r="I13" s="70">
        <v>29</v>
      </c>
      <c r="J13" s="70">
        <v>104</v>
      </c>
      <c r="K13" s="70">
        <v>4</v>
      </c>
      <c r="L13" s="70">
        <v>38</v>
      </c>
      <c r="M13" s="71">
        <v>101</v>
      </c>
    </row>
    <row r="14" spans="1:13" ht="19.5" customHeight="1">
      <c r="A14" s="69" t="s">
        <v>460</v>
      </c>
      <c r="B14" s="70">
        <f t="shared" si="8"/>
        <v>1374</v>
      </c>
      <c r="C14" s="70">
        <v>494</v>
      </c>
      <c r="D14" s="70">
        <v>62</v>
      </c>
      <c r="E14" s="70">
        <v>0</v>
      </c>
      <c r="F14" s="70">
        <v>46</v>
      </c>
      <c r="G14" s="70">
        <v>77</v>
      </c>
      <c r="H14" s="70">
        <v>373</v>
      </c>
      <c r="I14" s="70">
        <v>50</v>
      </c>
      <c r="J14" s="70">
        <v>0</v>
      </c>
      <c r="K14" s="70">
        <v>31</v>
      </c>
      <c r="L14" s="70">
        <v>56</v>
      </c>
      <c r="M14" s="71">
        <v>185</v>
      </c>
    </row>
    <row r="15" spans="1:13" ht="19.5" customHeight="1">
      <c r="A15" s="69" t="s">
        <v>461</v>
      </c>
      <c r="B15" s="70">
        <f t="shared" si="8"/>
        <v>1172</v>
      </c>
      <c r="C15" s="70">
        <v>441</v>
      </c>
      <c r="D15" s="70">
        <v>59</v>
      </c>
      <c r="E15" s="70">
        <v>7</v>
      </c>
      <c r="F15" s="70">
        <v>40</v>
      </c>
      <c r="G15" s="70">
        <v>49</v>
      </c>
      <c r="H15" s="70">
        <v>259</v>
      </c>
      <c r="I15" s="70">
        <v>69</v>
      </c>
      <c r="J15" s="70">
        <v>0</v>
      </c>
      <c r="K15" s="70">
        <v>51</v>
      </c>
      <c r="L15" s="70">
        <v>70</v>
      </c>
      <c r="M15" s="71">
        <v>127</v>
      </c>
    </row>
    <row r="16" spans="1:13" ht="19.5" customHeight="1">
      <c r="A16" s="69" t="s">
        <v>462</v>
      </c>
      <c r="B16" s="70">
        <f t="shared" si="8"/>
        <v>402</v>
      </c>
      <c r="C16" s="70">
        <v>235</v>
      </c>
      <c r="D16" s="70">
        <v>30</v>
      </c>
      <c r="E16" s="70">
        <v>0</v>
      </c>
      <c r="F16" s="70">
        <v>0</v>
      </c>
      <c r="G16" s="70">
        <v>3</v>
      </c>
      <c r="H16" s="70">
        <v>9</v>
      </c>
      <c r="I16" s="70">
        <v>44</v>
      </c>
      <c r="J16" s="70">
        <v>0</v>
      </c>
      <c r="K16" s="70">
        <v>3</v>
      </c>
      <c r="L16" s="70">
        <v>12</v>
      </c>
      <c r="M16" s="71">
        <v>66</v>
      </c>
    </row>
    <row r="17" spans="1:13" ht="19.5" customHeight="1">
      <c r="A17" s="69" t="s">
        <v>463</v>
      </c>
      <c r="B17" s="70">
        <f t="shared" si="8"/>
        <v>530</v>
      </c>
      <c r="C17" s="70">
        <v>243</v>
      </c>
      <c r="D17" s="70">
        <v>22</v>
      </c>
      <c r="E17" s="70">
        <v>0</v>
      </c>
      <c r="F17" s="70">
        <v>15</v>
      </c>
      <c r="G17" s="70">
        <v>30</v>
      </c>
      <c r="H17" s="70">
        <v>94</v>
      </c>
      <c r="I17" s="70">
        <v>39</v>
      </c>
      <c r="J17" s="70">
        <v>0</v>
      </c>
      <c r="K17" s="70">
        <v>3</v>
      </c>
      <c r="L17" s="70">
        <v>15</v>
      </c>
      <c r="M17" s="71">
        <v>69</v>
      </c>
    </row>
    <row r="18" spans="1:13" ht="19.5" customHeight="1">
      <c r="A18" s="69" t="s">
        <v>464</v>
      </c>
      <c r="B18" s="70">
        <f t="shared" si="8"/>
        <v>428</v>
      </c>
      <c r="C18" s="70">
        <v>201</v>
      </c>
      <c r="D18" s="70">
        <v>25</v>
      </c>
      <c r="E18" s="70">
        <v>0</v>
      </c>
      <c r="F18" s="70">
        <v>0</v>
      </c>
      <c r="G18" s="70">
        <v>5</v>
      </c>
      <c r="H18" s="70">
        <v>10</v>
      </c>
      <c r="I18" s="70">
        <v>60</v>
      </c>
      <c r="J18" s="70">
        <v>55</v>
      </c>
      <c r="K18" s="70">
        <v>3</v>
      </c>
      <c r="L18" s="70">
        <v>10</v>
      </c>
      <c r="M18" s="71">
        <v>59</v>
      </c>
    </row>
    <row r="19" spans="1:13" ht="19.5" customHeight="1">
      <c r="A19" s="69" t="s">
        <v>465</v>
      </c>
      <c r="B19" s="70">
        <f t="shared" si="8"/>
        <v>357</v>
      </c>
      <c r="C19" s="70">
        <v>196</v>
      </c>
      <c r="D19" s="70">
        <v>23</v>
      </c>
      <c r="E19" s="70">
        <v>0</v>
      </c>
      <c r="F19" s="70">
        <v>0</v>
      </c>
      <c r="G19" s="70">
        <v>0</v>
      </c>
      <c r="H19" s="70">
        <v>8</v>
      </c>
      <c r="I19" s="70">
        <v>46</v>
      </c>
      <c r="J19" s="70">
        <v>41</v>
      </c>
      <c r="K19" s="70">
        <v>1</v>
      </c>
      <c r="L19" s="70">
        <v>11</v>
      </c>
      <c r="M19" s="71">
        <v>31</v>
      </c>
    </row>
    <row r="20" spans="1:13" ht="19.5" customHeight="1">
      <c r="A20" s="69" t="s">
        <v>466</v>
      </c>
      <c r="B20" s="70">
        <f t="shared" si="8"/>
        <v>329</v>
      </c>
      <c r="C20" s="70">
        <v>201</v>
      </c>
      <c r="D20" s="70">
        <v>21</v>
      </c>
      <c r="E20" s="70">
        <v>0</v>
      </c>
      <c r="F20" s="70">
        <v>0</v>
      </c>
      <c r="G20" s="70">
        <v>2</v>
      </c>
      <c r="H20" s="70">
        <v>15</v>
      </c>
      <c r="I20" s="70">
        <v>47</v>
      </c>
      <c r="J20" s="70">
        <v>0</v>
      </c>
      <c r="K20" s="70">
        <v>0</v>
      </c>
      <c r="L20" s="70">
        <v>11</v>
      </c>
      <c r="M20" s="71">
        <v>32</v>
      </c>
    </row>
    <row r="21" spans="1:13" ht="19.5" customHeight="1">
      <c r="A21" s="69" t="s">
        <v>467</v>
      </c>
      <c r="B21" s="70">
        <f t="shared" si="8"/>
        <v>575</v>
      </c>
      <c r="C21" s="70">
        <v>273</v>
      </c>
      <c r="D21" s="70">
        <v>34</v>
      </c>
      <c r="E21" s="70">
        <v>0</v>
      </c>
      <c r="F21" s="70">
        <v>7</v>
      </c>
      <c r="G21" s="70">
        <v>9</v>
      </c>
      <c r="H21" s="70">
        <v>50</v>
      </c>
      <c r="I21" s="70">
        <v>43</v>
      </c>
      <c r="J21" s="70">
        <v>56</v>
      </c>
      <c r="K21" s="70">
        <v>5</v>
      </c>
      <c r="L21" s="70">
        <v>17</v>
      </c>
      <c r="M21" s="71">
        <v>81</v>
      </c>
    </row>
    <row r="22" spans="1:13" ht="19.5" customHeight="1">
      <c r="A22" s="69" t="s">
        <v>468</v>
      </c>
      <c r="B22" s="70">
        <f t="shared" si="8"/>
        <v>418</v>
      </c>
      <c r="C22" s="70">
        <v>230</v>
      </c>
      <c r="D22" s="70">
        <v>27</v>
      </c>
      <c r="E22" s="70">
        <v>0</v>
      </c>
      <c r="F22" s="70">
        <v>0</v>
      </c>
      <c r="G22" s="70">
        <v>2</v>
      </c>
      <c r="H22" s="70">
        <v>9</v>
      </c>
      <c r="I22" s="70">
        <v>40</v>
      </c>
      <c r="J22" s="70">
        <v>54</v>
      </c>
      <c r="K22" s="70">
        <v>3</v>
      </c>
      <c r="L22" s="70">
        <v>13</v>
      </c>
      <c r="M22" s="71">
        <v>40</v>
      </c>
    </row>
    <row r="23" spans="1:13" ht="19.5" customHeight="1">
      <c r="A23" s="69" t="s">
        <v>469</v>
      </c>
      <c r="B23" s="70">
        <f t="shared" si="8"/>
        <v>343</v>
      </c>
      <c r="C23" s="70">
        <v>187</v>
      </c>
      <c r="D23" s="70">
        <v>19</v>
      </c>
      <c r="E23" s="70">
        <v>0</v>
      </c>
      <c r="F23" s="70">
        <v>2</v>
      </c>
      <c r="G23" s="70">
        <v>2</v>
      </c>
      <c r="H23" s="70">
        <v>17</v>
      </c>
      <c r="I23" s="70">
        <v>38</v>
      </c>
      <c r="J23" s="70">
        <v>45</v>
      </c>
      <c r="K23" s="70">
        <v>1</v>
      </c>
      <c r="L23" s="70">
        <v>0</v>
      </c>
      <c r="M23" s="71">
        <v>32</v>
      </c>
    </row>
    <row r="24" spans="1:13" ht="19.5" customHeight="1">
      <c r="A24" s="69" t="s">
        <v>470</v>
      </c>
      <c r="B24" s="70">
        <f t="shared" si="8"/>
        <v>412</v>
      </c>
      <c r="C24" s="70">
        <v>218</v>
      </c>
      <c r="D24" s="70">
        <v>23</v>
      </c>
      <c r="E24" s="70">
        <v>0</v>
      </c>
      <c r="F24" s="70">
        <v>0</v>
      </c>
      <c r="G24" s="70">
        <v>0</v>
      </c>
      <c r="H24" s="70">
        <v>6</v>
      </c>
      <c r="I24" s="70">
        <v>41</v>
      </c>
      <c r="J24" s="70">
        <v>50</v>
      </c>
      <c r="K24" s="70">
        <v>5</v>
      </c>
      <c r="L24" s="70">
        <v>16</v>
      </c>
      <c r="M24" s="71">
        <v>53</v>
      </c>
    </row>
    <row r="25" spans="1:13" ht="19.5" customHeight="1">
      <c r="A25" s="69" t="s">
        <v>471</v>
      </c>
      <c r="B25" s="70">
        <f t="shared" si="8"/>
        <v>141</v>
      </c>
      <c r="C25" s="70">
        <v>93</v>
      </c>
      <c r="D25" s="70">
        <v>11</v>
      </c>
      <c r="E25" s="70">
        <v>0</v>
      </c>
      <c r="F25" s="70">
        <v>0</v>
      </c>
      <c r="G25" s="70">
        <v>0</v>
      </c>
      <c r="H25" s="70">
        <v>5</v>
      </c>
      <c r="I25" s="70">
        <v>12</v>
      </c>
      <c r="J25" s="70">
        <v>0</v>
      </c>
      <c r="K25" s="70">
        <v>0</v>
      </c>
      <c r="L25" s="70">
        <v>0</v>
      </c>
      <c r="M25" s="71">
        <v>20</v>
      </c>
    </row>
    <row r="26" spans="1:13" ht="19.5" customHeight="1">
      <c r="A26" s="69" t="s">
        <v>472</v>
      </c>
      <c r="B26" s="70">
        <f t="shared" si="8"/>
        <v>113</v>
      </c>
      <c r="C26" s="70">
        <v>76</v>
      </c>
      <c r="D26" s="70">
        <v>10</v>
      </c>
      <c r="E26" s="70">
        <v>0</v>
      </c>
      <c r="F26" s="70">
        <v>0</v>
      </c>
      <c r="G26" s="70">
        <v>0</v>
      </c>
      <c r="H26" s="70">
        <v>3</v>
      </c>
      <c r="I26" s="70">
        <v>12</v>
      </c>
      <c r="J26" s="70">
        <v>0</v>
      </c>
      <c r="K26" s="70">
        <v>0</v>
      </c>
      <c r="L26" s="70">
        <v>0</v>
      </c>
      <c r="M26" s="71">
        <v>12</v>
      </c>
    </row>
    <row r="27" spans="1:13" ht="19.5" customHeight="1">
      <c r="A27" s="69" t="s">
        <v>473</v>
      </c>
      <c r="B27" s="70">
        <f t="shared" si="8"/>
        <v>216</v>
      </c>
      <c r="C27" s="70">
        <v>126</v>
      </c>
      <c r="D27" s="70">
        <v>13</v>
      </c>
      <c r="E27" s="70">
        <v>0</v>
      </c>
      <c r="F27" s="70">
        <v>0</v>
      </c>
      <c r="G27" s="70">
        <v>0</v>
      </c>
      <c r="H27" s="70">
        <v>7</v>
      </c>
      <c r="I27" s="70">
        <v>24</v>
      </c>
      <c r="J27" s="70">
        <v>0</v>
      </c>
      <c r="K27" s="70">
        <v>10</v>
      </c>
      <c r="L27" s="70">
        <v>7</v>
      </c>
      <c r="M27" s="71">
        <v>29</v>
      </c>
    </row>
    <row r="28" spans="1:13" ht="19.5" customHeight="1">
      <c r="A28" s="69" t="s">
        <v>474</v>
      </c>
      <c r="B28" s="70">
        <f t="shared" si="8"/>
        <v>187</v>
      </c>
      <c r="C28" s="70">
        <v>92</v>
      </c>
      <c r="D28" s="70">
        <v>12</v>
      </c>
      <c r="E28" s="70">
        <v>0</v>
      </c>
      <c r="F28" s="70">
        <v>4</v>
      </c>
      <c r="G28" s="70">
        <v>9</v>
      </c>
      <c r="H28" s="70">
        <v>36</v>
      </c>
      <c r="I28" s="70">
        <v>9</v>
      </c>
      <c r="J28" s="70">
        <v>0</v>
      </c>
      <c r="K28" s="70">
        <v>0</v>
      </c>
      <c r="L28" s="70">
        <v>5</v>
      </c>
      <c r="M28" s="71">
        <v>20</v>
      </c>
    </row>
    <row r="29" spans="1:13" ht="19.5" customHeight="1">
      <c r="A29" s="69" t="s">
        <v>475</v>
      </c>
      <c r="B29" s="70">
        <f t="shared" si="8"/>
        <v>194</v>
      </c>
      <c r="C29" s="70">
        <v>92</v>
      </c>
      <c r="D29" s="70">
        <v>9</v>
      </c>
      <c r="E29" s="70">
        <v>0</v>
      </c>
      <c r="F29" s="70">
        <v>4</v>
      </c>
      <c r="G29" s="70">
        <v>9</v>
      </c>
      <c r="H29" s="70">
        <v>34</v>
      </c>
      <c r="I29" s="70">
        <v>15</v>
      </c>
      <c r="J29" s="70">
        <v>0</v>
      </c>
      <c r="K29" s="70">
        <v>0</v>
      </c>
      <c r="L29" s="70">
        <v>4</v>
      </c>
      <c r="M29" s="71">
        <v>27</v>
      </c>
    </row>
    <row r="30" spans="1:13" ht="19.5" customHeight="1">
      <c r="A30" s="69" t="s">
        <v>476</v>
      </c>
      <c r="B30" s="70">
        <f t="shared" si="8"/>
        <v>147</v>
      </c>
      <c r="C30" s="70">
        <v>94</v>
      </c>
      <c r="D30" s="70">
        <v>10</v>
      </c>
      <c r="E30" s="70">
        <v>0</v>
      </c>
      <c r="F30" s="70">
        <v>0</v>
      </c>
      <c r="G30" s="70">
        <v>0</v>
      </c>
      <c r="H30" s="70">
        <v>4</v>
      </c>
      <c r="I30" s="70">
        <v>10</v>
      </c>
      <c r="J30" s="70">
        <v>0</v>
      </c>
      <c r="K30" s="70">
        <v>1</v>
      </c>
      <c r="L30" s="70">
        <v>3</v>
      </c>
      <c r="M30" s="71">
        <v>25</v>
      </c>
    </row>
    <row r="31" spans="1:13" ht="19.5" customHeight="1">
      <c r="A31" s="69" t="s">
        <v>477</v>
      </c>
      <c r="B31" s="70">
        <f t="shared" si="8"/>
        <v>128</v>
      </c>
      <c r="C31" s="70">
        <v>74</v>
      </c>
      <c r="D31" s="70">
        <v>13</v>
      </c>
      <c r="E31" s="70">
        <v>0</v>
      </c>
      <c r="F31" s="70">
        <v>0</v>
      </c>
      <c r="G31" s="70">
        <v>1</v>
      </c>
      <c r="H31" s="70">
        <v>3</v>
      </c>
      <c r="I31" s="70">
        <v>17</v>
      </c>
      <c r="J31" s="70">
        <v>0</v>
      </c>
      <c r="K31" s="70">
        <v>1</v>
      </c>
      <c r="L31" s="70">
        <v>0</v>
      </c>
      <c r="M31" s="71">
        <v>19</v>
      </c>
    </row>
    <row r="32" spans="1:13" ht="19.5" customHeight="1">
      <c r="A32" s="69" t="s">
        <v>478</v>
      </c>
      <c r="B32" s="70">
        <f t="shared" si="8"/>
        <v>140</v>
      </c>
      <c r="C32" s="70">
        <v>67</v>
      </c>
      <c r="D32" s="70">
        <v>7</v>
      </c>
      <c r="E32" s="70">
        <v>0</v>
      </c>
      <c r="F32" s="70">
        <v>3</v>
      </c>
      <c r="G32" s="70">
        <v>7</v>
      </c>
      <c r="H32" s="70">
        <v>29</v>
      </c>
      <c r="I32" s="70">
        <v>5</v>
      </c>
      <c r="J32" s="70">
        <v>0</v>
      </c>
      <c r="K32" s="70">
        <v>3</v>
      </c>
      <c r="L32" s="70">
        <v>2</v>
      </c>
      <c r="M32" s="71">
        <v>17</v>
      </c>
    </row>
    <row r="33" spans="1:13" ht="19.5" customHeight="1">
      <c r="A33" s="69" t="s">
        <v>479</v>
      </c>
      <c r="B33" s="70">
        <f t="shared" si="8"/>
        <v>218</v>
      </c>
      <c r="C33" s="70">
        <v>101</v>
      </c>
      <c r="D33" s="70">
        <v>11</v>
      </c>
      <c r="E33" s="70">
        <v>0</v>
      </c>
      <c r="F33" s="70">
        <v>4</v>
      </c>
      <c r="G33" s="70">
        <v>9</v>
      </c>
      <c r="H33" s="70">
        <v>46</v>
      </c>
      <c r="I33" s="70">
        <v>14</v>
      </c>
      <c r="J33" s="70">
        <v>0</v>
      </c>
      <c r="K33" s="70">
        <v>7</v>
      </c>
      <c r="L33" s="70">
        <v>4</v>
      </c>
      <c r="M33" s="71">
        <v>22</v>
      </c>
    </row>
    <row r="34" spans="1:13" ht="19.5" customHeight="1">
      <c r="A34" s="69" t="s">
        <v>480</v>
      </c>
      <c r="B34" s="70">
        <f t="shared" si="8"/>
        <v>104</v>
      </c>
      <c r="C34" s="70">
        <v>71</v>
      </c>
      <c r="D34" s="70">
        <v>8</v>
      </c>
      <c r="E34" s="70">
        <v>0</v>
      </c>
      <c r="F34" s="70">
        <v>0</v>
      </c>
      <c r="G34" s="70">
        <v>0</v>
      </c>
      <c r="H34" s="70">
        <v>4</v>
      </c>
      <c r="I34" s="70">
        <v>9</v>
      </c>
      <c r="J34" s="70">
        <v>0</v>
      </c>
      <c r="K34" s="70">
        <v>1</v>
      </c>
      <c r="L34" s="70">
        <v>3</v>
      </c>
      <c r="M34" s="71">
        <v>8</v>
      </c>
    </row>
    <row r="35" spans="1:13" ht="19.5" customHeight="1">
      <c r="A35" s="69" t="s">
        <v>481</v>
      </c>
      <c r="B35" s="70">
        <f t="shared" si="8"/>
        <v>212</v>
      </c>
      <c r="C35" s="70">
        <v>91</v>
      </c>
      <c r="D35" s="70">
        <v>11</v>
      </c>
      <c r="E35" s="70">
        <v>0</v>
      </c>
      <c r="F35" s="70">
        <v>6</v>
      </c>
      <c r="G35" s="70">
        <v>6</v>
      </c>
      <c r="H35" s="70">
        <v>31</v>
      </c>
      <c r="I35" s="70">
        <v>18</v>
      </c>
      <c r="J35" s="70">
        <v>0</v>
      </c>
      <c r="K35" s="70">
        <v>0</v>
      </c>
      <c r="L35" s="70">
        <v>8</v>
      </c>
      <c r="M35" s="71">
        <v>41</v>
      </c>
    </row>
    <row r="36" spans="1:13" ht="19.5" customHeight="1">
      <c r="A36" s="69" t="s">
        <v>482</v>
      </c>
      <c r="B36" s="70">
        <f t="shared" si="8"/>
        <v>94</v>
      </c>
      <c r="C36" s="70">
        <v>48</v>
      </c>
      <c r="D36" s="70">
        <v>5</v>
      </c>
      <c r="E36" s="70">
        <v>0</v>
      </c>
      <c r="F36" s="70">
        <v>2</v>
      </c>
      <c r="G36" s="70">
        <v>3</v>
      </c>
      <c r="H36" s="70">
        <v>6</v>
      </c>
      <c r="I36" s="70">
        <v>8</v>
      </c>
      <c r="J36" s="70">
        <v>0</v>
      </c>
      <c r="K36" s="70">
        <v>1</v>
      </c>
      <c r="L36" s="70">
        <v>2</v>
      </c>
      <c r="M36" s="71">
        <v>19</v>
      </c>
    </row>
    <row r="37" spans="1:13" ht="19.5" customHeight="1">
      <c r="A37" s="69" t="s">
        <v>483</v>
      </c>
      <c r="B37" s="70">
        <f t="shared" si="8"/>
        <v>95</v>
      </c>
      <c r="C37" s="70">
        <v>57</v>
      </c>
      <c r="D37" s="70">
        <v>7</v>
      </c>
      <c r="E37" s="70">
        <v>0</v>
      </c>
      <c r="F37" s="70">
        <v>0</v>
      </c>
      <c r="G37" s="70">
        <v>0</v>
      </c>
      <c r="H37" s="70">
        <v>2</v>
      </c>
      <c r="I37" s="70">
        <v>11</v>
      </c>
      <c r="J37" s="70">
        <v>0</v>
      </c>
      <c r="K37" s="70">
        <v>0</v>
      </c>
      <c r="L37" s="70">
        <v>2</v>
      </c>
      <c r="M37" s="71">
        <v>16</v>
      </c>
    </row>
    <row r="38" spans="1:13" ht="19.5" customHeight="1">
      <c r="A38" s="69" t="s">
        <v>484</v>
      </c>
      <c r="B38" s="70">
        <f t="shared" si="8"/>
        <v>113</v>
      </c>
      <c r="C38" s="70">
        <v>68</v>
      </c>
      <c r="D38" s="70">
        <v>5</v>
      </c>
      <c r="E38" s="70">
        <v>0</v>
      </c>
      <c r="F38" s="70">
        <v>1</v>
      </c>
      <c r="G38" s="70">
        <v>0</v>
      </c>
      <c r="H38" s="70">
        <v>6</v>
      </c>
      <c r="I38" s="70">
        <v>9</v>
      </c>
      <c r="J38" s="70">
        <v>0</v>
      </c>
      <c r="K38" s="70">
        <v>1</v>
      </c>
      <c r="L38" s="70">
        <v>4</v>
      </c>
      <c r="M38" s="71">
        <v>19</v>
      </c>
    </row>
    <row r="39" spans="1:13" ht="19.5" customHeight="1">
      <c r="A39" s="69" t="s">
        <v>485</v>
      </c>
      <c r="B39" s="70">
        <f t="shared" si="8"/>
        <v>430</v>
      </c>
      <c r="C39" s="70">
        <v>169</v>
      </c>
      <c r="D39" s="70">
        <v>15</v>
      </c>
      <c r="E39" s="70">
        <v>0</v>
      </c>
      <c r="F39" s="70">
        <v>14</v>
      </c>
      <c r="G39" s="70">
        <v>18</v>
      </c>
      <c r="H39" s="70">
        <v>105</v>
      </c>
      <c r="I39" s="70">
        <v>19</v>
      </c>
      <c r="J39" s="70">
        <v>40</v>
      </c>
      <c r="K39" s="70">
        <v>0</v>
      </c>
      <c r="L39" s="70">
        <v>9</v>
      </c>
      <c r="M39" s="71">
        <v>41</v>
      </c>
    </row>
    <row r="40" spans="1:13" ht="19.5" customHeight="1">
      <c r="A40" s="69" t="s">
        <v>486</v>
      </c>
      <c r="B40" s="70">
        <f t="shared" si="8"/>
        <v>287</v>
      </c>
      <c r="C40" s="70">
        <v>147</v>
      </c>
      <c r="D40" s="70">
        <v>16</v>
      </c>
      <c r="E40" s="70">
        <v>0</v>
      </c>
      <c r="F40" s="70">
        <v>0</v>
      </c>
      <c r="G40" s="70">
        <v>0</v>
      </c>
      <c r="H40" s="70">
        <v>8</v>
      </c>
      <c r="I40" s="70">
        <v>21</v>
      </c>
      <c r="J40" s="70">
        <v>37</v>
      </c>
      <c r="K40" s="70">
        <v>19</v>
      </c>
      <c r="L40" s="70">
        <v>10</v>
      </c>
      <c r="M40" s="71">
        <v>29</v>
      </c>
    </row>
    <row r="41" spans="1:13" ht="19.5" customHeight="1">
      <c r="A41" s="69" t="s">
        <v>487</v>
      </c>
      <c r="B41" s="70">
        <f t="shared" si="8"/>
        <v>216</v>
      </c>
      <c r="C41" s="70">
        <v>116</v>
      </c>
      <c r="D41" s="70">
        <v>11</v>
      </c>
      <c r="E41" s="70">
        <v>0</v>
      </c>
      <c r="F41" s="70">
        <v>5</v>
      </c>
      <c r="G41" s="70">
        <v>11</v>
      </c>
      <c r="H41" s="70">
        <v>45</v>
      </c>
      <c r="I41" s="70">
        <v>14</v>
      </c>
      <c r="J41" s="70">
        <v>0</v>
      </c>
      <c r="K41" s="70">
        <v>0</v>
      </c>
      <c r="L41" s="70">
        <v>2</v>
      </c>
      <c r="M41" s="71">
        <v>12</v>
      </c>
    </row>
    <row r="42" spans="1:13" ht="19.5" customHeight="1">
      <c r="A42" s="69" t="s">
        <v>488</v>
      </c>
      <c r="B42" s="70">
        <f t="shared" si="8"/>
        <v>263</v>
      </c>
      <c r="C42" s="70">
        <v>121</v>
      </c>
      <c r="D42" s="70">
        <v>16</v>
      </c>
      <c r="E42" s="70">
        <v>0</v>
      </c>
      <c r="F42" s="70">
        <v>4</v>
      </c>
      <c r="G42" s="70">
        <v>11</v>
      </c>
      <c r="H42" s="70">
        <v>47</v>
      </c>
      <c r="I42" s="70">
        <v>31</v>
      </c>
      <c r="J42" s="70">
        <v>0</v>
      </c>
      <c r="K42" s="70">
        <v>1</v>
      </c>
      <c r="L42" s="70">
        <v>6</v>
      </c>
      <c r="M42" s="71">
        <v>26</v>
      </c>
    </row>
    <row r="43" spans="1:13" ht="19.5" customHeight="1">
      <c r="A43" s="69" t="s">
        <v>489</v>
      </c>
      <c r="B43" s="70">
        <f t="shared" si="8"/>
        <v>158</v>
      </c>
      <c r="C43" s="70">
        <v>95</v>
      </c>
      <c r="D43" s="70">
        <v>10</v>
      </c>
      <c r="E43" s="70">
        <v>0</v>
      </c>
      <c r="F43" s="70">
        <v>1</v>
      </c>
      <c r="G43" s="70">
        <v>0</v>
      </c>
      <c r="H43" s="70">
        <v>7</v>
      </c>
      <c r="I43" s="70">
        <v>13</v>
      </c>
      <c r="J43" s="70">
        <v>0</v>
      </c>
      <c r="K43" s="70">
        <v>9</v>
      </c>
      <c r="L43" s="70">
        <v>6</v>
      </c>
      <c r="M43" s="71">
        <v>17</v>
      </c>
    </row>
    <row r="44" spans="1:13" ht="19.5" customHeight="1">
      <c r="A44" s="69" t="s">
        <v>490</v>
      </c>
      <c r="B44" s="70">
        <f t="shared" si="8"/>
        <v>122</v>
      </c>
      <c r="C44" s="70">
        <v>74</v>
      </c>
      <c r="D44" s="70">
        <v>9</v>
      </c>
      <c r="E44" s="70">
        <v>0</v>
      </c>
      <c r="F44" s="70">
        <v>0</v>
      </c>
      <c r="G44" s="70">
        <v>1</v>
      </c>
      <c r="H44" s="70">
        <v>5</v>
      </c>
      <c r="I44" s="70">
        <v>11</v>
      </c>
      <c r="J44" s="70">
        <v>0</v>
      </c>
      <c r="K44" s="70">
        <v>7</v>
      </c>
      <c r="L44" s="70">
        <v>3</v>
      </c>
      <c r="M44" s="71">
        <v>12</v>
      </c>
    </row>
    <row r="45" spans="1:13" ht="19.5" customHeight="1">
      <c r="A45" s="69" t="s">
        <v>491</v>
      </c>
      <c r="B45" s="70">
        <f t="shared" si="8"/>
        <v>191</v>
      </c>
      <c r="C45" s="70">
        <v>107</v>
      </c>
      <c r="D45" s="70">
        <v>13</v>
      </c>
      <c r="E45" s="70">
        <v>0</v>
      </c>
      <c r="F45" s="70">
        <v>0</v>
      </c>
      <c r="G45" s="70">
        <v>0</v>
      </c>
      <c r="H45" s="70">
        <v>8</v>
      </c>
      <c r="I45" s="70">
        <v>9</v>
      </c>
      <c r="J45" s="70">
        <v>0</v>
      </c>
      <c r="K45" s="70">
        <v>20</v>
      </c>
      <c r="L45" s="70">
        <v>17</v>
      </c>
      <c r="M45" s="71">
        <v>17</v>
      </c>
    </row>
    <row r="46" spans="1:13" ht="19.5" customHeight="1">
      <c r="A46" s="69" t="s">
        <v>492</v>
      </c>
      <c r="B46" s="70">
        <f t="shared" si="8"/>
        <v>134</v>
      </c>
      <c r="C46" s="70">
        <v>85</v>
      </c>
      <c r="D46" s="70">
        <v>13</v>
      </c>
      <c r="E46" s="70">
        <v>0</v>
      </c>
      <c r="F46" s="70">
        <v>0</v>
      </c>
      <c r="G46" s="70">
        <v>0</v>
      </c>
      <c r="H46" s="70">
        <v>6</v>
      </c>
      <c r="I46" s="70">
        <v>18</v>
      </c>
      <c r="J46" s="70">
        <v>0</v>
      </c>
      <c r="K46" s="70">
        <v>1</v>
      </c>
      <c r="L46" s="70">
        <v>0</v>
      </c>
      <c r="M46" s="71">
        <v>11</v>
      </c>
    </row>
    <row r="47" spans="1:13" ht="19.5" customHeight="1">
      <c r="A47" s="69" t="s">
        <v>493</v>
      </c>
      <c r="B47" s="70">
        <f t="shared" si="8"/>
        <v>136</v>
      </c>
      <c r="C47" s="70">
        <v>80</v>
      </c>
      <c r="D47" s="70">
        <v>9</v>
      </c>
      <c r="E47" s="70">
        <v>0</v>
      </c>
      <c r="F47" s="70">
        <v>0</v>
      </c>
      <c r="G47" s="70">
        <v>0</v>
      </c>
      <c r="H47" s="70">
        <v>4</v>
      </c>
      <c r="I47" s="70">
        <v>18</v>
      </c>
      <c r="J47" s="70">
        <v>0</v>
      </c>
      <c r="K47" s="70">
        <v>5</v>
      </c>
      <c r="L47" s="70">
        <v>2</v>
      </c>
      <c r="M47" s="71">
        <v>18</v>
      </c>
    </row>
    <row r="48" spans="1:13" ht="19.5" customHeight="1">
      <c r="A48" s="69" t="s">
        <v>494</v>
      </c>
      <c r="B48" s="70">
        <f t="shared" si="8"/>
        <v>101</v>
      </c>
      <c r="C48" s="70">
        <v>68</v>
      </c>
      <c r="D48" s="70">
        <v>8</v>
      </c>
      <c r="E48" s="70">
        <v>0</v>
      </c>
      <c r="F48" s="70">
        <v>0</v>
      </c>
      <c r="G48" s="70">
        <v>0</v>
      </c>
      <c r="H48" s="70">
        <v>4</v>
      </c>
      <c r="I48" s="70">
        <v>7</v>
      </c>
      <c r="J48" s="70">
        <v>0</v>
      </c>
      <c r="K48" s="70">
        <v>3</v>
      </c>
      <c r="L48" s="70">
        <v>2</v>
      </c>
      <c r="M48" s="71">
        <v>9</v>
      </c>
    </row>
    <row r="49" spans="1:13" ht="19.5" customHeight="1">
      <c r="A49" s="69" t="s">
        <v>495</v>
      </c>
      <c r="B49" s="70">
        <f t="shared" si="8"/>
        <v>101</v>
      </c>
      <c r="C49" s="70">
        <v>65</v>
      </c>
      <c r="D49" s="70">
        <v>8</v>
      </c>
      <c r="E49" s="70">
        <v>0</v>
      </c>
      <c r="F49" s="70">
        <v>0</v>
      </c>
      <c r="G49" s="70">
        <v>0</v>
      </c>
      <c r="H49" s="70">
        <v>4</v>
      </c>
      <c r="I49" s="70">
        <v>6</v>
      </c>
      <c r="J49" s="70">
        <v>0</v>
      </c>
      <c r="K49" s="70">
        <v>8</v>
      </c>
      <c r="L49" s="70">
        <v>0</v>
      </c>
      <c r="M49" s="71">
        <v>10</v>
      </c>
    </row>
    <row r="50" spans="1:13" ht="19.5" customHeight="1">
      <c r="A50" s="69" t="s">
        <v>496</v>
      </c>
      <c r="B50" s="70">
        <f t="shared" si="8"/>
        <v>121</v>
      </c>
      <c r="C50" s="70">
        <v>70</v>
      </c>
      <c r="D50" s="70">
        <v>8</v>
      </c>
      <c r="E50" s="70">
        <v>0</v>
      </c>
      <c r="F50" s="70">
        <v>0</v>
      </c>
      <c r="G50" s="70">
        <v>0</v>
      </c>
      <c r="H50" s="70">
        <v>6</v>
      </c>
      <c r="I50" s="70">
        <v>17</v>
      </c>
      <c r="J50" s="70">
        <v>0</v>
      </c>
      <c r="K50" s="70">
        <v>1</v>
      </c>
      <c r="L50" s="70">
        <v>3</v>
      </c>
      <c r="M50" s="71">
        <v>16</v>
      </c>
    </row>
    <row r="51" spans="1:13" ht="19.5" customHeight="1">
      <c r="A51" s="69" t="s">
        <v>497</v>
      </c>
      <c r="B51" s="70">
        <f t="shared" si="8"/>
        <v>142</v>
      </c>
      <c r="C51" s="70">
        <v>97</v>
      </c>
      <c r="D51" s="70">
        <v>14</v>
      </c>
      <c r="E51" s="70">
        <v>0</v>
      </c>
      <c r="F51" s="70">
        <v>0</v>
      </c>
      <c r="G51" s="70">
        <v>0</v>
      </c>
      <c r="H51" s="70">
        <v>7</v>
      </c>
      <c r="I51" s="70">
        <v>0</v>
      </c>
      <c r="J51" s="70">
        <v>0</v>
      </c>
      <c r="K51" s="70">
        <v>1</v>
      </c>
      <c r="L51" s="70">
        <v>6</v>
      </c>
      <c r="M51" s="71">
        <v>17</v>
      </c>
    </row>
    <row r="52" spans="1:13" ht="19.5" customHeight="1">
      <c r="A52" s="69" t="s">
        <v>498</v>
      </c>
      <c r="B52" s="70">
        <f t="shared" si="8"/>
        <v>194</v>
      </c>
      <c r="C52" s="70">
        <v>114</v>
      </c>
      <c r="D52" s="70">
        <v>13</v>
      </c>
      <c r="E52" s="70">
        <v>0</v>
      </c>
      <c r="F52" s="70">
        <v>0</v>
      </c>
      <c r="G52" s="70">
        <v>0</v>
      </c>
      <c r="H52" s="70">
        <v>9</v>
      </c>
      <c r="I52" s="70">
        <v>20</v>
      </c>
      <c r="J52" s="70">
        <v>0</v>
      </c>
      <c r="K52" s="70">
        <v>1</v>
      </c>
      <c r="L52" s="70">
        <v>5</v>
      </c>
      <c r="M52" s="71">
        <v>32</v>
      </c>
    </row>
    <row r="53" spans="1:13" ht="19.5" customHeight="1">
      <c r="A53" s="69" t="s">
        <v>499</v>
      </c>
      <c r="B53" s="70">
        <f t="shared" si="8"/>
        <v>173</v>
      </c>
      <c r="C53" s="70">
        <v>86</v>
      </c>
      <c r="D53" s="70">
        <v>7</v>
      </c>
      <c r="E53" s="70">
        <v>0</v>
      </c>
      <c r="F53" s="70">
        <v>4</v>
      </c>
      <c r="G53" s="70">
        <v>9</v>
      </c>
      <c r="H53" s="70">
        <v>33</v>
      </c>
      <c r="I53" s="70">
        <v>13</v>
      </c>
      <c r="J53" s="70">
        <v>0</v>
      </c>
      <c r="K53" s="70">
        <v>0</v>
      </c>
      <c r="L53" s="70">
        <v>2</v>
      </c>
      <c r="M53" s="71">
        <v>19</v>
      </c>
    </row>
    <row r="54" spans="1:13" ht="19.5" customHeight="1">
      <c r="A54" s="69" t="s">
        <v>500</v>
      </c>
      <c r="B54" s="70">
        <f t="shared" si="8"/>
        <v>92</v>
      </c>
      <c r="C54" s="70">
        <v>55</v>
      </c>
      <c r="D54" s="70">
        <v>6</v>
      </c>
      <c r="E54" s="70">
        <v>0</v>
      </c>
      <c r="F54" s="70">
        <v>0</v>
      </c>
      <c r="G54" s="70">
        <v>0</v>
      </c>
      <c r="H54" s="70">
        <v>3</v>
      </c>
      <c r="I54" s="70">
        <v>13</v>
      </c>
      <c r="J54" s="70">
        <v>0</v>
      </c>
      <c r="K54" s="70">
        <v>0</v>
      </c>
      <c r="L54" s="70">
        <v>2</v>
      </c>
      <c r="M54" s="71">
        <v>13</v>
      </c>
    </row>
    <row r="55" spans="1:13" ht="19.5" customHeight="1" thickBot="1">
      <c r="A55" s="72" t="s">
        <v>501</v>
      </c>
      <c r="B55" s="73">
        <f>SUM(C55:M55)</f>
        <v>105</v>
      </c>
      <c r="C55" s="73">
        <v>64</v>
      </c>
      <c r="D55" s="73">
        <v>7</v>
      </c>
      <c r="E55" s="73">
        <v>0</v>
      </c>
      <c r="F55" s="73">
        <v>1</v>
      </c>
      <c r="G55" s="73">
        <v>2</v>
      </c>
      <c r="H55" s="73">
        <v>5</v>
      </c>
      <c r="I55" s="73">
        <v>15</v>
      </c>
      <c r="J55" s="73">
        <v>0</v>
      </c>
      <c r="K55" s="73">
        <v>0</v>
      </c>
      <c r="L55" s="73">
        <v>3</v>
      </c>
      <c r="M55" s="74">
        <v>8</v>
      </c>
    </row>
    <row r="56" ht="14.25" thickTop="1">
      <c r="A56" s="59" t="s">
        <v>502</v>
      </c>
    </row>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2:J62"/>
  <sheetViews>
    <sheetView workbookViewId="0" topLeftCell="A1">
      <selection activeCell="A1" sqref="A1"/>
    </sheetView>
  </sheetViews>
  <sheetFormatPr defaultColWidth="9.00390625" defaultRowHeight="13.5"/>
  <cols>
    <col min="1" max="1" width="2.625" style="80" customWidth="1"/>
    <col min="2" max="2" width="16.625" style="80" customWidth="1"/>
    <col min="3" max="3" width="2.625" style="80" customWidth="1"/>
    <col min="4" max="9" width="12.625" style="80" customWidth="1"/>
    <col min="10" max="10" width="9.00390625" style="81" customWidth="1"/>
    <col min="11" max="16384" width="9.00390625" style="80" customWidth="1"/>
  </cols>
  <sheetData>
    <row r="2" spans="2:9" ht="12">
      <c r="B2" s="82" t="s">
        <v>503</v>
      </c>
      <c r="C2" s="82"/>
      <c r="D2" s="83"/>
      <c r="E2" s="83"/>
      <c r="F2" s="83"/>
      <c r="G2" s="83"/>
      <c r="H2" s="83"/>
      <c r="I2" s="83"/>
    </row>
    <row r="3" spans="2:9" ht="12">
      <c r="B3" s="84"/>
      <c r="C3" s="84"/>
      <c r="D3" s="84"/>
      <c r="E3" s="84"/>
      <c r="F3" s="85"/>
      <c r="G3" s="84"/>
      <c r="H3" s="84"/>
      <c r="I3" s="85"/>
    </row>
    <row r="4" spans="1:10" s="40" customFormat="1" ht="15" customHeight="1">
      <c r="A4" s="41"/>
      <c r="B4" s="86" t="s">
        <v>44</v>
      </c>
      <c r="C4" s="87"/>
      <c r="D4" s="88" t="s">
        <v>504</v>
      </c>
      <c r="E4" s="89"/>
      <c r="F4" s="90"/>
      <c r="G4" s="88" t="s">
        <v>505</v>
      </c>
      <c r="H4" s="89"/>
      <c r="I4" s="90"/>
      <c r="J4" s="41"/>
    </row>
    <row r="5" spans="1:10" s="40" customFormat="1" ht="22.5" customHeight="1">
      <c r="A5" s="41"/>
      <c r="B5" s="91" t="s">
        <v>45</v>
      </c>
      <c r="C5" s="92"/>
      <c r="D5" s="93" t="s">
        <v>46</v>
      </c>
      <c r="E5" s="93" t="s">
        <v>47</v>
      </c>
      <c r="F5" s="94" t="s">
        <v>48</v>
      </c>
      <c r="G5" s="93" t="s">
        <v>46</v>
      </c>
      <c r="H5" s="93" t="s">
        <v>47</v>
      </c>
      <c r="I5" s="94" t="s">
        <v>48</v>
      </c>
      <c r="J5" s="41"/>
    </row>
    <row r="6" spans="1:10" s="46" customFormat="1" ht="15" customHeight="1">
      <c r="A6" s="45"/>
      <c r="B6" s="95" t="s">
        <v>6</v>
      </c>
      <c r="C6" s="96"/>
      <c r="D6" s="97">
        <v>990149</v>
      </c>
      <c r="E6" s="97">
        <v>472643</v>
      </c>
      <c r="F6" s="98">
        <v>517506</v>
      </c>
      <c r="G6" s="97">
        <f>H6+I6</f>
        <v>989896</v>
      </c>
      <c r="H6" s="97">
        <f>H8+H9</f>
        <v>472224</v>
      </c>
      <c r="I6" s="97">
        <f>I8+I9</f>
        <v>517672</v>
      </c>
      <c r="J6" s="45"/>
    </row>
    <row r="7" spans="1:10" s="46" customFormat="1" ht="9.75" customHeight="1">
      <c r="A7" s="45"/>
      <c r="B7" s="95"/>
      <c r="C7" s="96"/>
      <c r="D7" s="97"/>
      <c r="E7" s="97"/>
      <c r="F7" s="98"/>
      <c r="G7" s="97"/>
      <c r="H7" s="97"/>
      <c r="I7" s="98"/>
      <c r="J7" s="45"/>
    </row>
    <row r="8" spans="1:10" s="46" customFormat="1" ht="15" customHeight="1">
      <c r="A8" s="45"/>
      <c r="B8" s="95" t="s">
        <v>49</v>
      </c>
      <c r="C8" s="96"/>
      <c r="D8" s="97">
        <v>714025</v>
      </c>
      <c r="E8" s="97">
        <v>340627</v>
      </c>
      <c r="F8" s="98">
        <v>373398</v>
      </c>
      <c r="G8" s="97">
        <f>H8+I8</f>
        <v>714494</v>
      </c>
      <c r="H8" s="97">
        <f>SUM(H11:H23)</f>
        <v>340514</v>
      </c>
      <c r="I8" s="97">
        <f>SUM(I11:I23)</f>
        <v>373980</v>
      </c>
      <c r="J8" s="45"/>
    </row>
    <row r="9" spans="1:10" s="46" customFormat="1" ht="15" customHeight="1">
      <c r="A9" s="45"/>
      <c r="B9" s="95" t="s">
        <v>38</v>
      </c>
      <c r="C9" s="96"/>
      <c r="D9" s="97">
        <v>276124</v>
      </c>
      <c r="E9" s="97">
        <v>132016</v>
      </c>
      <c r="F9" s="98">
        <v>144108</v>
      </c>
      <c r="G9" s="97">
        <f>H9+I9</f>
        <v>275402</v>
      </c>
      <c r="H9" s="97">
        <f>SUM(H24:H54)</f>
        <v>131710</v>
      </c>
      <c r="I9" s="97">
        <f>SUM(I24:I54)</f>
        <v>143692</v>
      </c>
      <c r="J9" s="45"/>
    </row>
    <row r="10" spans="1:9" ht="9.75" customHeight="1">
      <c r="A10" s="81"/>
      <c r="B10" s="81"/>
      <c r="C10" s="99"/>
      <c r="D10" s="100"/>
      <c r="E10" s="100"/>
      <c r="F10" s="101"/>
      <c r="G10" s="100"/>
      <c r="H10" s="100"/>
      <c r="I10" s="101"/>
    </row>
    <row r="11" spans="1:9" ht="12">
      <c r="A11" s="81"/>
      <c r="B11" s="102" t="s">
        <v>50</v>
      </c>
      <c r="C11" s="103"/>
      <c r="D11" s="100">
        <v>200206</v>
      </c>
      <c r="E11" s="76">
        <v>95149</v>
      </c>
      <c r="F11" s="77">
        <v>105057</v>
      </c>
      <c r="G11" s="100">
        <f>H11+I11</f>
        <v>200937</v>
      </c>
      <c r="H11" s="76">
        <v>95447</v>
      </c>
      <c r="I11" s="77">
        <v>105490</v>
      </c>
    </row>
    <row r="12" spans="1:9" ht="12">
      <c r="A12" s="81"/>
      <c r="B12" s="102" t="s">
        <v>51</v>
      </c>
      <c r="C12" s="103"/>
      <c r="D12" s="100">
        <v>74037</v>
      </c>
      <c r="E12" s="76">
        <v>35954</v>
      </c>
      <c r="F12" s="77">
        <v>38083</v>
      </c>
      <c r="G12" s="100">
        <f aca="true" t="shared" si="0" ref="G12:G54">H12+I12</f>
        <v>73742</v>
      </c>
      <c r="H12" s="76">
        <v>35723</v>
      </c>
      <c r="I12" s="77">
        <v>38019</v>
      </c>
    </row>
    <row r="13" spans="1:9" ht="12">
      <c r="A13" s="81"/>
      <c r="B13" s="102" t="s">
        <v>52</v>
      </c>
      <c r="C13" s="103"/>
      <c r="D13" s="100">
        <v>79540</v>
      </c>
      <c r="E13" s="76">
        <v>37266</v>
      </c>
      <c r="F13" s="77">
        <v>42274</v>
      </c>
      <c r="G13" s="100">
        <f t="shared" si="0"/>
        <v>79385</v>
      </c>
      <c r="H13" s="76">
        <v>37096</v>
      </c>
      <c r="I13" s="77">
        <v>42289</v>
      </c>
    </row>
    <row r="14" spans="1:9" ht="12">
      <c r="A14" s="81"/>
      <c r="B14" s="102" t="s">
        <v>53</v>
      </c>
      <c r="C14" s="103"/>
      <c r="D14" s="100">
        <v>81288</v>
      </c>
      <c r="E14" s="76">
        <v>38482</v>
      </c>
      <c r="F14" s="77">
        <v>42806</v>
      </c>
      <c r="G14" s="100">
        <f t="shared" si="0"/>
        <v>81141</v>
      </c>
      <c r="H14" s="76">
        <v>38365</v>
      </c>
      <c r="I14" s="77">
        <v>42776</v>
      </c>
    </row>
    <row r="15" spans="1:9" ht="12">
      <c r="A15" s="81"/>
      <c r="B15" s="102" t="s">
        <v>54</v>
      </c>
      <c r="C15" s="103"/>
      <c r="D15" s="100">
        <v>32946</v>
      </c>
      <c r="E15" s="76">
        <v>15617</v>
      </c>
      <c r="F15" s="77">
        <v>17329</v>
      </c>
      <c r="G15" s="100">
        <f t="shared" si="0"/>
        <v>32917</v>
      </c>
      <c r="H15" s="76">
        <v>15599</v>
      </c>
      <c r="I15" s="77">
        <v>17318</v>
      </c>
    </row>
    <row r="16" spans="1:9" ht="12">
      <c r="A16" s="81"/>
      <c r="B16" s="102" t="s">
        <v>39</v>
      </c>
      <c r="C16" s="103"/>
      <c r="D16" s="100">
        <v>34449</v>
      </c>
      <c r="E16" s="76">
        <v>16482</v>
      </c>
      <c r="F16" s="77">
        <v>17967</v>
      </c>
      <c r="G16" s="100">
        <f t="shared" si="0"/>
        <v>34531</v>
      </c>
      <c r="H16" s="76">
        <v>16512</v>
      </c>
      <c r="I16" s="77">
        <v>18019</v>
      </c>
    </row>
    <row r="17" spans="1:9" ht="12">
      <c r="A17" s="81"/>
      <c r="B17" s="102" t="s">
        <v>55</v>
      </c>
      <c r="C17" s="103"/>
      <c r="D17" s="100">
        <v>29987</v>
      </c>
      <c r="E17" s="76">
        <v>14204</v>
      </c>
      <c r="F17" s="77">
        <v>15783</v>
      </c>
      <c r="G17" s="100">
        <f t="shared" si="0"/>
        <v>30062</v>
      </c>
      <c r="H17" s="76">
        <v>14219</v>
      </c>
      <c r="I17" s="77">
        <v>15843</v>
      </c>
    </row>
    <row r="18" spans="1:9" ht="12">
      <c r="A18" s="81"/>
      <c r="B18" s="102" t="s">
        <v>56</v>
      </c>
      <c r="C18" s="103"/>
      <c r="D18" s="100">
        <v>23909</v>
      </c>
      <c r="E18" s="76">
        <v>11349</v>
      </c>
      <c r="F18" s="77">
        <v>12560</v>
      </c>
      <c r="G18" s="100">
        <f t="shared" si="0"/>
        <v>23838</v>
      </c>
      <c r="H18" s="76">
        <v>11326</v>
      </c>
      <c r="I18" s="77">
        <v>12512</v>
      </c>
    </row>
    <row r="19" spans="1:9" ht="12">
      <c r="A19" s="81"/>
      <c r="B19" s="102" t="s">
        <v>57</v>
      </c>
      <c r="C19" s="103"/>
      <c r="D19" s="100">
        <v>25522</v>
      </c>
      <c r="E19" s="76">
        <v>12238</v>
      </c>
      <c r="F19" s="77">
        <v>13284</v>
      </c>
      <c r="G19" s="100">
        <f t="shared" si="0"/>
        <v>25449</v>
      </c>
      <c r="H19" s="76">
        <v>12172</v>
      </c>
      <c r="I19" s="77">
        <v>13277</v>
      </c>
    </row>
    <row r="20" spans="1:9" ht="12">
      <c r="A20" s="81"/>
      <c r="B20" s="102" t="s">
        <v>58</v>
      </c>
      <c r="C20" s="103"/>
      <c r="D20" s="100">
        <v>49677</v>
      </c>
      <c r="E20" s="76">
        <v>23845</v>
      </c>
      <c r="F20" s="77">
        <v>25832</v>
      </c>
      <c r="G20" s="100">
        <f t="shared" si="0"/>
        <v>49926</v>
      </c>
      <c r="H20" s="76">
        <v>24001</v>
      </c>
      <c r="I20" s="77">
        <v>25925</v>
      </c>
    </row>
    <row r="21" spans="1:9" ht="12">
      <c r="A21" s="81"/>
      <c r="B21" s="102" t="s">
        <v>59</v>
      </c>
      <c r="C21" s="103"/>
      <c r="D21" s="100">
        <v>35765</v>
      </c>
      <c r="E21" s="76">
        <v>17808</v>
      </c>
      <c r="F21" s="77">
        <v>17957</v>
      </c>
      <c r="G21" s="100">
        <f t="shared" si="0"/>
        <v>36065</v>
      </c>
      <c r="H21" s="76">
        <v>17932</v>
      </c>
      <c r="I21" s="77">
        <v>18133</v>
      </c>
    </row>
    <row r="22" spans="1:9" ht="12">
      <c r="A22" s="81"/>
      <c r="B22" s="102" t="s">
        <v>60</v>
      </c>
      <c r="C22" s="103"/>
      <c r="D22" s="100">
        <v>17877</v>
      </c>
      <c r="E22" s="76">
        <v>8641</v>
      </c>
      <c r="F22" s="77">
        <v>9236</v>
      </c>
      <c r="G22" s="100">
        <f t="shared" si="0"/>
        <v>17772</v>
      </c>
      <c r="H22" s="76">
        <v>8564</v>
      </c>
      <c r="I22" s="77">
        <v>9208</v>
      </c>
    </row>
    <row r="23" spans="1:9" ht="12">
      <c r="A23" s="81"/>
      <c r="B23" s="102" t="s">
        <v>61</v>
      </c>
      <c r="C23" s="103"/>
      <c r="D23" s="100">
        <v>28822</v>
      </c>
      <c r="E23" s="76">
        <v>13592</v>
      </c>
      <c r="F23" s="77">
        <v>15230</v>
      </c>
      <c r="G23" s="100">
        <f t="shared" si="0"/>
        <v>28729</v>
      </c>
      <c r="H23" s="76">
        <v>13558</v>
      </c>
      <c r="I23" s="77">
        <v>15171</v>
      </c>
    </row>
    <row r="24" spans="1:9" ht="12">
      <c r="A24" s="81"/>
      <c r="B24" s="102" t="s">
        <v>62</v>
      </c>
      <c r="C24" s="103"/>
      <c r="D24" s="100">
        <v>12364</v>
      </c>
      <c r="E24" s="76">
        <v>5964</v>
      </c>
      <c r="F24" s="77">
        <v>6400</v>
      </c>
      <c r="G24" s="100">
        <f t="shared" si="0"/>
        <v>12452</v>
      </c>
      <c r="H24" s="76">
        <v>5991</v>
      </c>
      <c r="I24" s="77">
        <v>6461</v>
      </c>
    </row>
    <row r="25" spans="1:9" ht="12">
      <c r="A25" s="81"/>
      <c r="B25" s="102" t="s">
        <v>63</v>
      </c>
      <c r="C25" s="103"/>
      <c r="D25" s="100">
        <v>10119</v>
      </c>
      <c r="E25" s="76">
        <v>4827</v>
      </c>
      <c r="F25" s="77">
        <v>5292</v>
      </c>
      <c r="G25" s="100">
        <f t="shared" si="0"/>
        <v>10182</v>
      </c>
      <c r="H25" s="76">
        <v>4857</v>
      </c>
      <c r="I25" s="77">
        <v>5325</v>
      </c>
    </row>
    <row r="26" spans="1:9" ht="12">
      <c r="A26" s="81"/>
      <c r="B26" s="102" t="s">
        <v>64</v>
      </c>
      <c r="C26" s="103"/>
      <c r="D26" s="100">
        <v>17338</v>
      </c>
      <c r="E26" s="76">
        <v>8309</v>
      </c>
      <c r="F26" s="77">
        <v>9029</v>
      </c>
      <c r="G26" s="100">
        <f t="shared" si="0"/>
        <v>17374</v>
      </c>
      <c r="H26" s="76">
        <v>8340</v>
      </c>
      <c r="I26" s="77">
        <v>9034</v>
      </c>
    </row>
    <row r="27" spans="1:9" ht="12">
      <c r="A27" s="81"/>
      <c r="B27" s="102" t="s">
        <v>65</v>
      </c>
      <c r="C27" s="103"/>
      <c r="D27" s="100">
        <v>6181</v>
      </c>
      <c r="E27" s="76">
        <v>2988</v>
      </c>
      <c r="F27" s="77">
        <v>3193</v>
      </c>
      <c r="G27" s="100">
        <f t="shared" si="0"/>
        <v>6121</v>
      </c>
      <c r="H27" s="76">
        <v>2954</v>
      </c>
      <c r="I27" s="77">
        <v>3167</v>
      </c>
    </row>
    <row r="28" spans="1:9" ht="12">
      <c r="A28" s="81"/>
      <c r="B28" s="102" t="s">
        <v>66</v>
      </c>
      <c r="C28" s="103"/>
      <c r="D28" s="100">
        <v>7608</v>
      </c>
      <c r="E28" s="76">
        <v>3737</v>
      </c>
      <c r="F28" s="77">
        <v>3871</v>
      </c>
      <c r="G28" s="100">
        <f t="shared" si="0"/>
        <v>7532</v>
      </c>
      <c r="H28" s="76">
        <v>3696</v>
      </c>
      <c r="I28" s="77">
        <v>3836</v>
      </c>
    </row>
    <row r="29" spans="1:9" ht="12">
      <c r="A29" s="81"/>
      <c r="B29" s="102" t="s">
        <v>67</v>
      </c>
      <c r="C29" s="103"/>
      <c r="D29" s="100">
        <v>8414</v>
      </c>
      <c r="E29" s="76">
        <v>4027</v>
      </c>
      <c r="F29" s="77">
        <v>4387</v>
      </c>
      <c r="G29" s="100">
        <f t="shared" si="0"/>
        <v>8362</v>
      </c>
      <c r="H29" s="76">
        <v>3987</v>
      </c>
      <c r="I29" s="77">
        <v>4375</v>
      </c>
    </row>
    <row r="30" spans="1:9" ht="12">
      <c r="A30" s="81"/>
      <c r="B30" s="102" t="s">
        <v>68</v>
      </c>
      <c r="C30" s="103"/>
      <c r="D30" s="100">
        <v>7649</v>
      </c>
      <c r="E30" s="76">
        <v>3710</v>
      </c>
      <c r="F30" s="77">
        <v>3939</v>
      </c>
      <c r="G30" s="100">
        <f t="shared" si="0"/>
        <v>7644</v>
      </c>
      <c r="H30" s="76">
        <v>3717</v>
      </c>
      <c r="I30" s="77">
        <v>3927</v>
      </c>
    </row>
    <row r="31" spans="1:9" ht="12">
      <c r="A31" s="81"/>
      <c r="B31" s="102" t="s">
        <v>69</v>
      </c>
      <c r="C31" s="103"/>
      <c r="D31" s="100">
        <v>5813</v>
      </c>
      <c r="E31" s="76">
        <v>2778</v>
      </c>
      <c r="F31" s="77">
        <v>3035</v>
      </c>
      <c r="G31" s="100">
        <f t="shared" si="0"/>
        <v>5787</v>
      </c>
      <c r="H31" s="76">
        <v>2781</v>
      </c>
      <c r="I31" s="77">
        <v>3006</v>
      </c>
    </row>
    <row r="32" spans="1:9" ht="12">
      <c r="A32" s="81"/>
      <c r="B32" s="102" t="s">
        <v>70</v>
      </c>
      <c r="C32" s="103"/>
      <c r="D32" s="100">
        <v>9258</v>
      </c>
      <c r="E32" s="76">
        <v>4472</v>
      </c>
      <c r="F32" s="77">
        <v>4786</v>
      </c>
      <c r="G32" s="100">
        <f t="shared" si="0"/>
        <v>9218</v>
      </c>
      <c r="H32" s="76">
        <v>4458</v>
      </c>
      <c r="I32" s="77">
        <v>4760</v>
      </c>
    </row>
    <row r="33" spans="1:9" ht="12">
      <c r="A33" s="81"/>
      <c r="B33" s="102" t="s">
        <v>71</v>
      </c>
      <c r="C33" s="103"/>
      <c r="D33" s="100">
        <v>5603</v>
      </c>
      <c r="E33" s="76">
        <v>2705</v>
      </c>
      <c r="F33" s="77">
        <v>2898</v>
      </c>
      <c r="G33" s="100">
        <f t="shared" si="0"/>
        <v>5551</v>
      </c>
      <c r="H33" s="76">
        <v>2677</v>
      </c>
      <c r="I33" s="77">
        <v>2874</v>
      </c>
    </row>
    <row r="34" spans="1:9" ht="12">
      <c r="A34" s="81"/>
      <c r="B34" s="102" t="s">
        <v>72</v>
      </c>
      <c r="C34" s="103"/>
      <c r="D34" s="100">
        <v>8656</v>
      </c>
      <c r="E34" s="76">
        <v>4145</v>
      </c>
      <c r="F34" s="77">
        <v>4511</v>
      </c>
      <c r="G34" s="100">
        <f t="shared" si="0"/>
        <v>8568</v>
      </c>
      <c r="H34" s="76">
        <v>4096</v>
      </c>
      <c r="I34" s="77">
        <v>4472</v>
      </c>
    </row>
    <row r="35" spans="1:9" ht="12">
      <c r="A35" s="81"/>
      <c r="B35" s="102" t="s">
        <v>73</v>
      </c>
      <c r="C35" s="103"/>
      <c r="D35" s="100">
        <v>3616</v>
      </c>
      <c r="E35" s="76">
        <v>1754</v>
      </c>
      <c r="F35" s="77">
        <v>1862</v>
      </c>
      <c r="G35" s="100">
        <f t="shared" si="0"/>
        <v>3599</v>
      </c>
      <c r="H35" s="76">
        <v>1736</v>
      </c>
      <c r="I35" s="77">
        <v>1863</v>
      </c>
    </row>
    <row r="36" spans="1:9" ht="12">
      <c r="A36" s="81"/>
      <c r="B36" s="102" t="s">
        <v>74</v>
      </c>
      <c r="C36" s="103"/>
      <c r="D36" s="100">
        <v>4742</v>
      </c>
      <c r="E36" s="76">
        <v>2256</v>
      </c>
      <c r="F36" s="77">
        <v>2486</v>
      </c>
      <c r="G36" s="100">
        <f t="shared" si="0"/>
        <v>4724</v>
      </c>
      <c r="H36" s="76">
        <v>2249</v>
      </c>
      <c r="I36" s="77">
        <v>2475</v>
      </c>
    </row>
    <row r="37" spans="1:9" ht="12">
      <c r="A37" s="81"/>
      <c r="B37" s="102" t="s">
        <v>75</v>
      </c>
      <c r="C37" s="103"/>
      <c r="D37" s="100">
        <v>5195</v>
      </c>
      <c r="E37" s="76">
        <v>2501</v>
      </c>
      <c r="F37" s="77">
        <v>2694</v>
      </c>
      <c r="G37" s="100">
        <f t="shared" si="0"/>
        <v>5136</v>
      </c>
      <c r="H37" s="76">
        <v>2476</v>
      </c>
      <c r="I37" s="77">
        <v>2660</v>
      </c>
    </row>
    <row r="38" spans="1:9" ht="12">
      <c r="A38" s="81"/>
      <c r="B38" s="102" t="s">
        <v>76</v>
      </c>
      <c r="C38" s="103"/>
      <c r="D38" s="100">
        <v>21320</v>
      </c>
      <c r="E38" s="78">
        <v>10229</v>
      </c>
      <c r="F38" s="79">
        <v>11091</v>
      </c>
      <c r="G38" s="100">
        <f t="shared" si="0"/>
        <v>21369</v>
      </c>
      <c r="H38" s="78">
        <v>10257</v>
      </c>
      <c r="I38" s="79">
        <v>11112</v>
      </c>
    </row>
    <row r="39" spans="1:9" ht="12">
      <c r="A39" s="81"/>
      <c r="B39" s="102" t="s">
        <v>77</v>
      </c>
      <c r="C39" s="103"/>
      <c r="D39" s="100">
        <v>16061</v>
      </c>
      <c r="E39" s="76">
        <v>7743</v>
      </c>
      <c r="F39" s="77">
        <v>8318</v>
      </c>
      <c r="G39" s="100">
        <f t="shared" si="0"/>
        <v>16042</v>
      </c>
      <c r="H39" s="76">
        <v>7736</v>
      </c>
      <c r="I39" s="77">
        <v>8306</v>
      </c>
    </row>
    <row r="40" spans="1:9" ht="12">
      <c r="A40" s="81"/>
      <c r="B40" s="102" t="s">
        <v>78</v>
      </c>
      <c r="C40" s="103"/>
      <c r="D40" s="100">
        <v>8392</v>
      </c>
      <c r="E40" s="76">
        <v>4046</v>
      </c>
      <c r="F40" s="77">
        <v>4346</v>
      </c>
      <c r="G40" s="100">
        <f t="shared" si="0"/>
        <v>8311</v>
      </c>
      <c r="H40" s="76">
        <v>4010</v>
      </c>
      <c r="I40" s="77">
        <v>4301</v>
      </c>
    </row>
    <row r="41" spans="1:9" ht="12">
      <c r="A41" s="81"/>
      <c r="B41" s="102" t="s">
        <v>79</v>
      </c>
      <c r="C41" s="103"/>
      <c r="D41" s="100">
        <v>13818</v>
      </c>
      <c r="E41" s="76">
        <v>6702</v>
      </c>
      <c r="F41" s="77">
        <v>7116</v>
      </c>
      <c r="G41" s="100">
        <f t="shared" si="0"/>
        <v>13809</v>
      </c>
      <c r="H41" s="76">
        <v>6702</v>
      </c>
      <c r="I41" s="77">
        <v>7107</v>
      </c>
    </row>
    <row r="42" spans="1:9" ht="12">
      <c r="A42" s="81"/>
      <c r="B42" s="102" t="s">
        <v>80</v>
      </c>
      <c r="C42" s="103"/>
      <c r="D42" s="100">
        <v>7464</v>
      </c>
      <c r="E42" s="76">
        <v>3575</v>
      </c>
      <c r="F42" s="77">
        <v>3889</v>
      </c>
      <c r="G42" s="100">
        <f t="shared" si="0"/>
        <v>7451</v>
      </c>
      <c r="H42" s="76">
        <v>3582</v>
      </c>
      <c r="I42" s="77">
        <v>3869</v>
      </c>
    </row>
    <row r="43" spans="1:9" ht="12">
      <c r="A43" s="81"/>
      <c r="B43" s="102" t="s">
        <v>81</v>
      </c>
      <c r="C43" s="103"/>
      <c r="D43" s="100">
        <v>5710</v>
      </c>
      <c r="E43" s="76">
        <v>2689</v>
      </c>
      <c r="F43" s="77">
        <v>3021</v>
      </c>
      <c r="G43" s="100">
        <f t="shared" si="0"/>
        <v>5643</v>
      </c>
      <c r="H43" s="76">
        <v>2659</v>
      </c>
      <c r="I43" s="77">
        <v>2984</v>
      </c>
    </row>
    <row r="44" spans="1:9" ht="12">
      <c r="A44" s="81"/>
      <c r="B44" s="102" t="s">
        <v>82</v>
      </c>
      <c r="C44" s="103"/>
      <c r="D44" s="100">
        <v>14908</v>
      </c>
      <c r="E44" s="76">
        <v>7103</v>
      </c>
      <c r="F44" s="77">
        <v>7805</v>
      </c>
      <c r="G44" s="100">
        <f t="shared" si="0"/>
        <v>14933</v>
      </c>
      <c r="H44" s="76">
        <v>7120</v>
      </c>
      <c r="I44" s="77">
        <v>7813</v>
      </c>
    </row>
    <row r="45" spans="1:9" ht="12">
      <c r="A45" s="81"/>
      <c r="B45" s="102" t="s">
        <v>83</v>
      </c>
      <c r="C45" s="103"/>
      <c r="D45" s="100">
        <v>9978</v>
      </c>
      <c r="E45" s="76">
        <v>4719</v>
      </c>
      <c r="F45" s="77">
        <v>5259</v>
      </c>
      <c r="G45" s="100">
        <f t="shared" si="0"/>
        <v>9889</v>
      </c>
      <c r="H45" s="76">
        <v>4670</v>
      </c>
      <c r="I45" s="77">
        <v>5219</v>
      </c>
    </row>
    <row r="46" spans="1:9" ht="12">
      <c r="A46" s="81"/>
      <c r="B46" s="102" t="s">
        <v>84</v>
      </c>
      <c r="C46" s="103"/>
      <c r="D46" s="100">
        <v>7712</v>
      </c>
      <c r="E46" s="76">
        <v>3660</v>
      </c>
      <c r="F46" s="77">
        <v>4052</v>
      </c>
      <c r="G46" s="100">
        <f t="shared" si="0"/>
        <v>7765</v>
      </c>
      <c r="H46" s="76">
        <v>3673</v>
      </c>
      <c r="I46" s="77">
        <v>4092</v>
      </c>
    </row>
    <row r="47" spans="1:9" ht="12">
      <c r="A47" s="81"/>
      <c r="B47" s="102" t="s">
        <v>85</v>
      </c>
      <c r="C47" s="103"/>
      <c r="D47" s="100">
        <v>6806</v>
      </c>
      <c r="E47" s="76">
        <v>3198</v>
      </c>
      <c r="F47" s="77">
        <v>3608</v>
      </c>
      <c r="G47" s="100">
        <f t="shared" si="0"/>
        <v>6804</v>
      </c>
      <c r="H47" s="76">
        <v>3204</v>
      </c>
      <c r="I47" s="77">
        <v>3600</v>
      </c>
    </row>
    <row r="48" spans="1:9" ht="12">
      <c r="A48" s="81"/>
      <c r="B48" s="102" t="s">
        <v>86</v>
      </c>
      <c r="C48" s="103"/>
      <c r="D48" s="100">
        <v>6357</v>
      </c>
      <c r="E48" s="76">
        <v>3012</v>
      </c>
      <c r="F48" s="77">
        <v>3345</v>
      </c>
      <c r="G48" s="100">
        <f t="shared" si="0"/>
        <v>6391</v>
      </c>
      <c r="H48" s="76">
        <v>3033</v>
      </c>
      <c r="I48" s="77">
        <v>3358</v>
      </c>
    </row>
    <row r="49" spans="1:9" ht="12">
      <c r="A49" s="81"/>
      <c r="B49" s="102" t="s">
        <v>87</v>
      </c>
      <c r="C49" s="103"/>
      <c r="D49" s="100">
        <v>4750</v>
      </c>
      <c r="E49" s="76">
        <v>2255</v>
      </c>
      <c r="F49" s="77">
        <v>2495</v>
      </c>
      <c r="G49" s="100">
        <f t="shared" si="0"/>
        <v>4692</v>
      </c>
      <c r="H49" s="76">
        <v>2232</v>
      </c>
      <c r="I49" s="77">
        <v>2460</v>
      </c>
    </row>
    <row r="50" spans="1:9" ht="12">
      <c r="A50" s="81"/>
      <c r="B50" s="102" t="s">
        <v>88</v>
      </c>
      <c r="C50" s="103"/>
      <c r="D50" s="100">
        <v>8945</v>
      </c>
      <c r="E50" s="76">
        <v>4159</v>
      </c>
      <c r="F50" s="77">
        <v>4786</v>
      </c>
      <c r="G50" s="100">
        <f t="shared" si="0"/>
        <v>8884</v>
      </c>
      <c r="H50" s="76">
        <v>4153</v>
      </c>
      <c r="I50" s="77">
        <v>4731</v>
      </c>
    </row>
    <row r="51" spans="1:9" ht="12">
      <c r="A51" s="81"/>
      <c r="B51" s="102" t="s">
        <v>89</v>
      </c>
      <c r="C51" s="103"/>
      <c r="D51" s="100">
        <v>14826</v>
      </c>
      <c r="E51" s="76">
        <v>6951</v>
      </c>
      <c r="F51" s="77">
        <v>7875</v>
      </c>
      <c r="G51" s="100">
        <f t="shared" si="0"/>
        <v>14699</v>
      </c>
      <c r="H51" s="76">
        <v>6875</v>
      </c>
      <c r="I51" s="77">
        <v>7824</v>
      </c>
    </row>
    <row r="52" spans="1:9" ht="12">
      <c r="A52" s="81"/>
      <c r="B52" s="102" t="s">
        <v>90</v>
      </c>
      <c r="C52" s="103"/>
      <c r="D52" s="100">
        <v>6022</v>
      </c>
      <c r="E52" s="76">
        <v>2851</v>
      </c>
      <c r="F52" s="77">
        <v>3171</v>
      </c>
      <c r="G52" s="100">
        <f t="shared" si="0"/>
        <v>5988</v>
      </c>
      <c r="H52" s="76">
        <v>2826</v>
      </c>
      <c r="I52" s="77">
        <v>3162</v>
      </c>
    </row>
    <row r="53" spans="1:9" ht="12">
      <c r="A53" s="81"/>
      <c r="B53" s="102" t="s">
        <v>91</v>
      </c>
      <c r="C53" s="103"/>
      <c r="D53" s="100">
        <v>4593</v>
      </c>
      <c r="E53" s="76">
        <v>2173</v>
      </c>
      <c r="F53" s="77">
        <v>2420</v>
      </c>
      <c r="G53" s="100">
        <f t="shared" si="0"/>
        <v>4569</v>
      </c>
      <c r="H53" s="76">
        <v>2175</v>
      </c>
      <c r="I53" s="77">
        <v>2394</v>
      </c>
    </row>
    <row r="54" spans="1:9" ht="12">
      <c r="A54" s="81"/>
      <c r="B54" s="102" t="s">
        <v>92</v>
      </c>
      <c r="C54" s="103"/>
      <c r="D54" s="100">
        <v>5906</v>
      </c>
      <c r="E54" s="76">
        <v>2778</v>
      </c>
      <c r="F54" s="77">
        <v>3128</v>
      </c>
      <c r="G54" s="100">
        <f t="shared" si="0"/>
        <v>5913</v>
      </c>
      <c r="H54" s="76">
        <v>2788</v>
      </c>
      <c r="I54" s="77">
        <v>3125</v>
      </c>
    </row>
    <row r="55" spans="1:9" ht="9.75" customHeight="1">
      <c r="A55" s="81"/>
      <c r="B55" s="104"/>
      <c r="C55" s="105"/>
      <c r="D55" s="106"/>
      <c r="E55" s="106"/>
      <c r="F55" s="107"/>
      <c r="G55" s="106"/>
      <c r="H55" s="106"/>
      <c r="I55" s="107"/>
    </row>
    <row r="56" spans="1:9" ht="15" customHeight="1">
      <c r="A56" s="81"/>
      <c r="B56" s="53" t="s">
        <v>93</v>
      </c>
      <c r="C56" s="108"/>
      <c r="D56" s="76">
        <v>252676</v>
      </c>
      <c r="E56" s="76">
        <v>120144</v>
      </c>
      <c r="F56" s="77">
        <v>132532</v>
      </c>
      <c r="G56" s="76">
        <f>H56+I56</f>
        <v>303559</v>
      </c>
      <c r="H56" s="76">
        <v>144515</v>
      </c>
      <c r="I56" s="77">
        <v>159044</v>
      </c>
    </row>
    <row r="57" spans="1:9" ht="15" customHeight="1">
      <c r="A57" s="81"/>
      <c r="B57" s="53" t="s">
        <v>94</v>
      </c>
      <c r="C57" s="108"/>
      <c r="D57" s="76">
        <v>252088</v>
      </c>
      <c r="E57" s="76">
        <v>121313</v>
      </c>
      <c r="F57" s="77">
        <v>130775</v>
      </c>
      <c r="G57" s="76">
        <f>H57+I57</f>
        <v>354141</v>
      </c>
      <c r="H57" s="76">
        <v>170768</v>
      </c>
      <c r="I57" s="77">
        <v>183373</v>
      </c>
    </row>
    <row r="58" spans="1:9" ht="15" customHeight="1">
      <c r="A58" s="81"/>
      <c r="B58" s="53" t="s">
        <v>95</v>
      </c>
      <c r="C58" s="108"/>
      <c r="D58" s="76">
        <v>228044</v>
      </c>
      <c r="E58" s="76">
        <v>109890</v>
      </c>
      <c r="F58" s="77">
        <v>118154</v>
      </c>
      <c r="G58" s="76">
        <f>H58+I58</f>
        <v>332196</v>
      </c>
      <c r="H58" s="76">
        <v>156941</v>
      </c>
      <c r="I58" s="77">
        <v>175255</v>
      </c>
    </row>
    <row r="59" spans="1:9" ht="15" customHeight="1">
      <c r="A59" s="81"/>
      <c r="B59" s="53" t="s">
        <v>96</v>
      </c>
      <c r="C59" s="108"/>
      <c r="D59" s="76">
        <v>257341</v>
      </c>
      <c r="E59" s="76">
        <v>121296</v>
      </c>
      <c r="F59" s="77">
        <v>136045</v>
      </c>
      <c r="G59" s="109" t="s">
        <v>432</v>
      </c>
      <c r="H59" s="109" t="s">
        <v>432</v>
      </c>
      <c r="I59" s="110" t="s">
        <v>432</v>
      </c>
    </row>
    <row r="60" spans="2:9" ht="9.75" customHeight="1">
      <c r="B60" s="84"/>
      <c r="C60" s="111"/>
      <c r="D60" s="112"/>
      <c r="E60" s="112"/>
      <c r="F60" s="113"/>
      <c r="G60" s="112"/>
      <c r="H60" s="112"/>
      <c r="I60" s="113"/>
    </row>
    <row r="61" ht="12" customHeight="1">
      <c r="B61" s="80" t="s">
        <v>506</v>
      </c>
    </row>
    <row r="62" ht="12">
      <c r="B62" s="80" t="s">
        <v>97</v>
      </c>
    </row>
  </sheetData>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9.00390625" defaultRowHeight="13.5"/>
  <cols>
    <col min="1" max="1" width="2.625" style="40" customWidth="1"/>
    <col min="2" max="2" width="10.625" style="40" customWidth="1"/>
    <col min="3" max="9" width="8.125" style="40" customWidth="1"/>
    <col min="10" max="12" width="8.625" style="40" customWidth="1"/>
    <col min="13" max="16384" width="9.00390625" style="40" customWidth="1"/>
  </cols>
  <sheetData>
    <row r="2" spans="2:8" ht="14.25">
      <c r="B2" s="115" t="s">
        <v>507</v>
      </c>
      <c r="D2" s="116"/>
      <c r="E2" s="116"/>
      <c r="F2" s="116"/>
      <c r="G2" s="116"/>
      <c r="H2" s="116"/>
    </row>
    <row r="3" spans="2:12" ht="12">
      <c r="B3" s="117" t="s">
        <v>98</v>
      </c>
      <c r="C3" s="117"/>
      <c r="D3" s="117"/>
      <c r="E3" s="117"/>
      <c r="F3" s="117"/>
      <c r="G3" s="117"/>
      <c r="H3" s="117"/>
      <c r="I3" s="117"/>
      <c r="J3" s="117"/>
      <c r="K3" s="117"/>
      <c r="L3" s="118" t="s">
        <v>99</v>
      </c>
    </row>
    <row r="4" spans="1:12" ht="15" customHeight="1">
      <c r="A4" s="119"/>
      <c r="B4" s="446" t="s">
        <v>100</v>
      </c>
      <c r="C4" s="120" t="s">
        <v>101</v>
      </c>
      <c r="D4" s="121" t="s">
        <v>102</v>
      </c>
      <c r="E4" s="122"/>
      <c r="F4" s="122"/>
      <c r="G4" s="122"/>
      <c r="H4" s="122"/>
      <c r="I4" s="122"/>
      <c r="J4" s="122"/>
      <c r="K4" s="123"/>
      <c r="L4" s="124" t="s">
        <v>103</v>
      </c>
    </row>
    <row r="5" spans="1:12" ht="15" customHeight="1">
      <c r="A5" s="119"/>
      <c r="B5" s="447"/>
      <c r="C5" s="125"/>
      <c r="D5" s="126" t="s">
        <v>101</v>
      </c>
      <c r="E5" s="125" t="s">
        <v>104</v>
      </c>
      <c r="F5" s="126" t="s">
        <v>105</v>
      </c>
      <c r="G5" s="125" t="s">
        <v>106</v>
      </c>
      <c r="H5" s="126" t="s">
        <v>107</v>
      </c>
      <c r="I5" s="125" t="s">
        <v>108</v>
      </c>
      <c r="J5" s="126" t="s">
        <v>109</v>
      </c>
      <c r="K5" s="127" t="s">
        <v>110</v>
      </c>
      <c r="L5" s="128" t="s">
        <v>111</v>
      </c>
    </row>
    <row r="6" spans="1:12" ht="15" customHeight="1">
      <c r="A6" s="119"/>
      <c r="B6" s="124"/>
      <c r="C6" s="51"/>
      <c r="D6" s="129"/>
      <c r="E6" s="51"/>
      <c r="F6" s="129"/>
      <c r="G6" s="51"/>
      <c r="H6" s="129"/>
      <c r="I6" s="130"/>
      <c r="J6" s="131"/>
      <c r="K6" s="132"/>
      <c r="L6" s="87"/>
    </row>
    <row r="7" spans="1:12" ht="15" customHeight="1">
      <c r="A7" s="119"/>
      <c r="B7" s="108" t="s">
        <v>425</v>
      </c>
      <c r="C7" s="133">
        <v>2253</v>
      </c>
      <c r="D7" s="114">
        <v>1893</v>
      </c>
      <c r="E7" s="114">
        <v>1</v>
      </c>
      <c r="F7" s="114">
        <v>5</v>
      </c>
      <c r="G7" s="114">
        <v>86</v>
      </c>
      <c r="H7" s="114">
        <v>175</v>
      </c>
      <c r="I7" s="114">
        <v>524</v>
      </c>
      <c r="J7" s="114">
        <v>542</v>
      </c>
      <c r="K7" s="114">
        <v>560</v>
      </c>
      <c r="L7" s="134">
        <v>360</v>
      </c>
    </row>
    <row r="8" spans="1:12" ht="15" customHeight="1">
      <c r="A8" s="119"/>
      <c r="B8" s="108"/>
      <c r="C8" s="133"/>
      <c r="D8" s="114"/>
      <c r="E8" s="133"/>
      <c r="F8" s="114"/>
      <c r="G8" s="133"/>
      <c r="H8" s="114"/>
      <c r="I8" s="114"/>
      <c r="J8" s="114"/>
      <c r="K8" s="114"/>
      <c r="L8" s="134"/>
    </row>
    <row r="9" spans="1:12" s="46" customFormat="1" ht="15" customHeight="1">
      <c r="A9" s="135"/>
      <c r="B9" s="96" t="s">
        <v>426</v>
      </c>
      <c r="C9" s="136">
        <f>D9+L9</f>
        <v>2283</v>
      </c>
      <c r="D9" s="137">
        <f>SUM(E9:K9)</f>
        <v>1923</v>
      </c>
      <c r="E9" s="137">
        <v>1</v>
      </c>
      <c r="F9" s="137">
        <v>5</v>
      </c>
      <c r="G9" s="137">
        <v>87</v>
      </c>
      <c r="H9" s="137">
        <v>177</v>
      </c>
      <c r="I9" s="137">
        <v>533</v>
      </c>
      <c r="J9" s="137">
        <v>551</v>
      </c>
      <c r="K9" s="137">
        <v>569</v>
      </c>
      <c r="L9" s="138">
        <v>360</v>
      </c>
    </row>
    <row r="10" spans="1:12" ht="15" customHeight="1">
      <c r="A10" s="119"/>
      <c r="B10" s="139"/>
      <c r="C10" s="140"/>
      <c r="D10" s="141"/>
      <c r="E10" s="140"/>
      <c r="F10" s="141"/>
      <c r="G10" s="140"/>
      <c r="H10" s="141"/>
      <c r="I10" s="141"/>
      <c r="J10" s="141"/>
      <c r="K10" s="141"/>
      <c r="L10" s="142"/>
    </row>
    <row r="11" spans="1:12" ht="15" customHeight="1">
      <c r="A11" s="119"/>
      <c r="B11" s="124"/>
      <c r="C11" s="133"/>
      <c r="D11" s="114"/>
      <c r="E11" s="133"/>
      <c r="F11" s="114"/>
      <c r="G11" s="133"/>
      <c r="H11" s="114"/>
      <c r="I11" s="143"/>
      <c r="J11" s="144"/>
      <c r="K11" s="145"/>
      <c r="L11" s="134"/>
    </row>
    <row r="12" spans="1:12" ht="15" customHeight="1">
      <c r="A12" s="119"/>
      <c r="B12" s="108" t="s">
        <v>112</v>
      </c>
      <c r="C12" s="133">
        <f>D12+L12</f>
        <v>776</v>
      </c>
      <c r="D12" s="114">
        <f>SUM(E12:K12)</f>
        <v>553</v>
      </c>
      <c r="E12" s="133">
        <v>1</v>
      </c>
      <c r="F12" s="114">
        <v>4</v>
      </c>
      <c r="G12" s="133">
        <v>54</v>
      </c>
      <c r="H12" s="114">
        <v>88</v>
      </c>
      <c r="I12" s="143"/>
      <c r="J12" s="144">
        <v>406</v>
      </c>
      <c r="K12" s="145"/>
      <c r="L12" s="134">
        <v>223</v>
      </c>
    </row>
    <row r="13" spans="1:12" ht="15" customHeight="1">
      <c r="A13" s="119"/>
      <c r="B13" s="108"/>
      <c r="C13" s="133"/>
      <c r="D13" s="114"/>
      <c r="E13" s="133"/>
      <c r="F13" s="114"/>
      <c r="G13" s="133"/>
      <c r="H13" s="114"/>
      <c r="I13" s="143"/>
      <c r="J13" s="144"/>
      <c r="K13" s="145"/>
      <c r="L13" s="134"/>
    </row>
    <row r="14" spans="1:12" ht="15" customHeight="1">
      <c r="A14" s="119"/>
      <c r="B14" s="146" t="s">
        <v>113</v>
      </c>
      <c r="C14" s="144">
        <f>D14+L14</f>
        <v>1507</v>
      </c>
      <c r="D14" s="114">
        <f>SUM(E14:K14)</f>
        <v>1370</v>
      </c>
      <c r="E14" s="147">
        <v>0</v>
      </c>
      <c r="F14" s="114">
        <v>1</v>
      </c>
      <c r="G14" s="144">
        <v>33</v>
      </c>
      <c r="H14" s="114">
        <v>89</v>
      </c>
      <c r="I14" s="143"/>
      <c r="J14" s="144">
        <v>1247</v>
      </c>
      <c r="K14" s="145"/>
      <c r="L14" s="134">
        <v>137</v>
      </c>
    </row>
    <row r="15" spans="1:12" ht="15" customHeight="1">
      <c r="A15" s="119"/>
      <c r="B15" s="148"/>
      <c r="C15" s="117"/>
      <c r="D15" s="149"/>
      <c r="E15" s="118"/>
      <c r="F15" s="149"/>
      <c r="G15" s="117"/>
      <c r="H15" s="149"/>
      <c r="I15" s="150"/>
      <c r="J15" s="117"/>
      <c r="K15" s="151"/>
      <c r="L15" s="152"/>
    </row>
    <row r="16" ht="12">
      <c r="B16" s="40" t="s">
        <v>114</v>
      </c>
    </row>
  </sheetData>
  <mergeCells count="1">
    <mergeCell ref="B4:B5"/>
  </mergeCells>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2:K26"/>
  <sheetViews>
    <sheetView workbookViewId="0" topLeftCell="A1">
      <selection activeCell="A1" sqref="A1"/>
    </sheetView>
  </sheetViews>
  <sheetFormatPr defaultColWidth="9.00390625" defaultRowHeight="15" customHeight="1"/>
  <cols>
    <col min="1" max="1" width="2.625" style="40" customWidth="1"/>
    <col min="2" max="2" width="8.125" style="40" customWidth="1"/>
    <col min="3" max="4" width="9.625" style="40" customWidth="1"/>
    <col min="5" max="8" width="5.125" style="40" customWidth="1"/>
    <col min="9" max="10" width="7.125" style="40" customWidth="1"/>
    <col min="11" max="11" width="35.625" style="40" customWidth="1"/>
    <col min="12" max="16384" width="9.00390625" style="40" customWidth="1"/>
  </cols>
  <sheetData>
    <row r="2" ht="15" customHeight="1">
      <c r="B2" s="40" t="s">
        <v>115</v>
      </c>
    </row>
    <row r="3" spans="2:11" ht="15" customHeight="1">
      <c r="B3" s="117"/>
      <c r="C3" s="117"/>
      <c r="D3" s="117"/>
      <c r="E3" s="117"/>
      <c r="F3" s="117"/>
      <c r="G3" s="117"/>
      <c r="H3" s="117"/>
      <c r="I3" s="117"/>
      <c r="J3" s="117"/>
      <c r="K3" s="118" t="s">
        <v>116</v>
      </c>
    </row>
    <row r="4" spans="1:11" ht="15" customHeight="1">
      <c r="A4" s="119"/>
      <c r="B4" s="446" t="s">
        <v>117</v>
      </c>
      <c r="C4" s="451" t="s">
        <v>118</v>
      </c>
      <c r="D4" s="453" t="s">
        <v>119</v>
      </c>
      <c r="E4" s="122" t="s">
        <v>120</v>
      </c>
      <c r="F4" s="122"/>
      <c r="G4" s="122"/>
      <c r="H4" s="123"/>
      <c r="I4" s="154" t="s">
        <v>508</v>
      </c>
      <c r="J4" s="154" t="s">
        <v>121</v>
      </c>
      <c r="K4" s="448" t="s">
        <v>122</v>
      </c>
    </row>
    <row r="5" spans="1:11" ht="15" customHeight="1">
      <c r="A5" s="119"/>
      <c r="B5" s="450"/>
      <c r="C5" s="452"/>
      <c r="D5" s="454"/>
      <c r="E5" s="127" t="s">
        <v>6</v>
      </c>
      <c r="F5" s="127" t="s">
        <v>123</v>
      </c>
      <c r="G5" s="127" t="s">
        <v>124</v>
      </c>
      <c r="H5" s="127" t="s">
        <v>125</v>
      </c>
      <c r="I5" s="155" t="s">
        <v>154</v>
      </c>
      <c r="J5" s="155" t="s">
        <v>126</v>
      </c>
      <c r="K5" s="449"/>
    </row>
    <row r="6" spans="1:11" ht="15" customHeight="1">
      <c r="A6" s="119"/>
      <c r="B6" s="108" t="s">
        <v>509</v>
      </c>
      <c r="C6" s="156">
        <v>1240151</v>
      </c>
      <c r="D6" s="157">
        <v>9323.39</v>
      </c>
      <c r="E6" s="158">
        <v>44</v>
      </c>
      <c r="F6" s="158">
        <v>13</v>
      </c>
      <c r="G6" s="158">
        <v>27</v>
      </c>
      <c r="H6" s="158">
        <v>4</v>
      </c>
      <c r="I6" s="158">
        <v>57</v>
      </c>
      <c r="J6" s="158">
        <v>131</v>
      </c>
      <c r="K6" s="159"/>
    </row>
    <row r="7" spans="1:11" s="46" customFormat="1" ht="15" customHeight="1">
      <c r="A7" s="135"/>
      <c r="B7" s="160" t="s">
        <v>510</v>
      </c>
      <c r="C7" s="161">
        <f>SUM(C9:C24)</f>
        <v>1235493</v>
      </c>
      <c r="D7" s="157">
        <f>SUM(D9:D24)</f>
        <v>9323.39</v>
      </c>
      <c r="E7" s="162">
        <f aca="true" t="shared" si="0" ref="E7:J7">SUM(E9:E24)</f>
        <v>44</v>
      </c>
      <c r="F7" s="162">
        <f t="shared" si="0"/>
        <v>13</v>
      </c>
      <c r="G7" s="162">
        <f t="shared" si="0"/>
        <v>27</v>
      </c>
      <c r="H7" s="162">
        <f t="shared" si="0"/>
        <v>4</v>
      </c>
      <c r="I7" s="162">
        <f t="shared" si="0"/>
        <v>57</v>
      </c>
      <c r="J7" s="162">
        <f t="shared" si="0"/>
        <v>131</v>
      </c>
      <c r="K7" s="163"/>
    </row>
    <row r="8" spans="1:11" ht="15" customHeight="1">
      <c r="A8" s="119"/>
      <c r="B8" s="119"/>
      <c r="C8" s="158"/>
      <c r="D8" s="164"/>
      <c r="E8" s="158"/>
      <c r="F8" s="158"/>
      <c r="G8" s="158"/>
      <c r="H8" s="158"/>
      <c r="I8" s="158"/>
      <c r="J8" s="158"/>
      <c r="K8" s="159"/>
    </row>
    <row r="9" spans="1:11" ht="15" customHeight="1">
      <c r="A9" s="119"/>
      <c r="B9" s="108" t="s">
        <v>127</v>
      </c>
      <c r="C9" s="165">
        <v>282644</v>
      </c>
      <c r="D9" s="164">
        <v>473.93</v>
      </c>
      <c r="E9" s="158">
        <v>3</v>
      </c>
      <c r="F9" s="158">
        <v>1</v>
      </c>
      <c r="G9" s="158">
        <v>2</v>
      </c>
      <c r="H9" s="166" t="s">
        <v>19</v>
      </c>
      <c r="I9" s="158">
        <v>13</v>
      </c>
      <c r="J9" s="158">
        <v>16</v>
      </c>
      <c r="K9" s="159" t="s">
        <v>128</v>
      </c>
    </row>
    <row r="10" spans="1:11" ht="15" customHeight="1">
      <c r="A10" s="119"/>
      <c r="B10" s="108" t="s">
        <v>129</v>
      </c>
      <c r="C10" s="165">
        <v>91533</v>
      </c>
      <c r="D10" s="164">
        <v>935.34</v>
      </c>
      <c r="E10" s="158">
        <v>5</v>
      </c>
      <c r="F10" s="158">
        <v>1</v>
      </c>
      <c r="G10" s="158">
        <v>4</v>
      </c>
      <c r="H10" s="166" t="s">
        <v>19</v>
      </c>
      <c r="I10" s="158">
        <v>5</v>
      </c>
      <c r="J10" s="158">
        <v>9</v>
      </c>
      <c r="K10" s="159" t="s">
        <v>130</v>
      </c>
    </row>
    <row r="11" spans="1:11" ht="15" customHeight="1">
      <c r="A11" s="119"/>
      <c r="B11" s="108" t="s">
        <v>131</v>
      </c>
      <c r="C11" s="165">
        <v>36650</v>
      </c>
      <c r="D11" s="164">
        <v>240.95</v>
      </c>
      <c r="E11" s="158">
        <v>1</v>
      </c>
      <c r="F11" s="158">
        <v>1</v>
      </c>
      <c r="G11" s="166" t="s">
        <v>19</v>
      </c>
      <c r="H11" s="166" t="s">
        <v>19</v>
      </c>
      <c r="I11" s="158">
        <v>1</v>
      </c>
      <c r="J11" s="166" t="s">
        <v>19</v>
      </c>
      <c r="K11" s="159" t="s">
        <v>40</v>
      </c>
    </row>
    <row r="12" spans="1:11" ht="15" customHeight="1">
      <c r="A12" s="119"/>
      <c r="B12" s="108" t="s">
        <v>132</v>
      </c>
      <c r="C12" s="165">
        <v>74383</v>
      </c>
      <c r="D12" s="164">
        <v>404</v>
      </c>
      <c r="E12" s="158">
        <v>2</v>
      </c>
      <c r="F12" s="158">
        <v>2</v>
      </c>
      <c r="G12" s="166" t="s">
        <v>19</v>
      </c>
      <c r="H12" s="166" t="s">
        <v>19</v>
      </c>
      <c r="I12" s="158">
        <v>4</v>
      </c>
      <c r="J12" s="158">
        <v>11</v>
      </c>
      <c r="K12" s="159" t="s">
        <v>133</v>
      </c>
    </row>
    <row r="13" spans="1:11" ht="15" customHeight="1">
      <c r="A13" s="119"/>
      <c r="B13" s="108" t="s">
        <v>134</v>
      </c>
      <c r="C13" s="165">
        <v>63303</v>
      </c>
      <c r="D13" s="164">
        <v>113.01</v>
      </c>
      <c r="E13" s="166">
        <v>1</v>
      </c>
      <c r="F13" s="158">
        <v>1</v>
      </c>
      <c r="G13" s="166" t="s">
        <v>19</v>
      </c>
      <c r="H13" s="166" t="s">
        <v>19</v>
      </c>
      <c r="I13" s="166" t="s">
        <v>19</v>
      </c>
      <c r="J13" s="158">
        <v>7</v>
      </c>
      <c r="K13" s="159" t="s">
        <v>41</v>
      </c>
    </row>
    <row r="14" spans="1:11" ht="15" customHeight="1">
      <c r="A14" s="119"/>
      <c r="B14" s="108" t="s">
        <v>135</v>
      </c>
      <c r="C14" s="165">
        <v>30954</v>
      </c>
      <c r="D14" s="164">
        <v>451.91</v>
      </c>
      <c r="E14" s="158">
        <v>2</v>
      </c>
      <c r="F14" s="158">
        <v>1</v>
      </c>
      <c r="G14" s="158">
        <v>1</v>
      </c>
      <c r="H14" s="166" t="s">
        <v>19</v>
      </c>
      <c r="I14" s="158">
        <v>1</v>
      </c>
      <c r="J14" s="158">
        <v>4</v>
      </c>
      <c r="K14" s="159" t="s">
        <v>136</v>
      </c>
    </row>
    <row r="15" spans="1:11" ht="15" customHeight="1">
      <c r="A15" s="119"/>
      <c r="B15" s="108" t="s">
        <v>137</v>
      </c>
      <c r="C15" s="165">
        <v>94122</v>
      </c>
      <c r="D15" s="164">
        <v>1803.62</v>
      </c>
      <c r="E15" s="158">
        <v>8</v>
      </c>
      <c r="F15" s="158">
        <v>1</v>
      </c>
      <c r="G15" s="158">
        <v>4</v>
      </c>
      <c r="H15" s="158">
        <v>3</v>
      </c>
      <c r="I15" s="158">
        <v>5</v>
      </c>
      <c r="J15" s="158">
        <v>14</v>
      </c>
      <c r="K15" s="159" t="s">
        <v>138</v>
      </c>
    </row>
    <row r="16" spans="1:11" ht="15" customHeight="1">
      <c r="A16" s="119"/>
      <c r="B16" s="108"/>
      <c r="C16" s="158"/>
      <c r="D16" s="164"/>
      <c r="E16" s="158"/>
      <c r="F16" s="158"/>
      <c r="G16" s="158"/>
      <c r="H16" s="158"/>
      <c r="I16" s="158"/>
      <c r="J16" s="158"/>
      <c r="K16" s="159" t="s">
        <v>139</v>
      </c>
    </row>
    <row r="17" spans="1:11" ht="15" customHeight="1">
      <c r="A17" s="119"/>
      <c r="B17" s="108" t="s">
        <v>140</v>
      </c>
      <c r="C17" s="167">
        <v>113782</v>
      </c>
      <c r="D17" s="153">
        <v>715.2</v>
      </c>
      <c r="E17" s="158">
        <v>2</v>
      </c>
      <c r="F17" s="158">
        <v>1</v>
      </c>
      <c r="G17" s="158">
        <v>1</v>
      </c>
      <c r="H17" s="166" t="s">
        <v>19</v>
      </c>
      <c r="I17" s="158">
        <v>5</v>
      </c>
      <c r="J17" s="158">
        <v>11</v>
      </c>
      <c r="K17" s="159" t="s">
        <v>141</v>
      </c>
    </row>
    <row r="18" spans="1:11" ht="15" customHeight="1">
      <c r="A18" s="119"/>
      <c r="B18" s="108" t="s">
        <v>142</v>
      </c>
      <c r="C18" s="167">
        <v>57524</v>
      </c>
      <c r="D18" s="153">
        <v>702.03</v>
      </c>
      <c r="E18" s="158">
        <v>3</v>
      </c>
      <c r="F18" s="158">
        <v>1</v>
      </c>
      <c r="G18" s="158">
        <v>2</v>
      </c>
      <c r="H18" s="166" t="s">
        <v>19</v>
      </c>
      <c r="I18" s="158">
        <v>2</v>
      </c>
      <c r="J18" s="158">
        <v>7</v>
      </c>
      <c r="K18" s="159" t="s">
        <v>143</v>
      </c>
    </row>
    <row r="19" spans="1:11" ht="15" customHeight="1">
      <c r="A19" s="119"/>
      <c r="B19" s="108" t="s">
        <v>144</v>
      </c>
      <c r="C19" s="167">
        <v>62546</v>
      </c>
      <c r="D19" s="153">
        <v>340.74</v>
      </c>
      <c r="E19" s="158">
        <v>2</v>
      </c>
      <c r="F19" s="158">
        <v>1</v>
      </c>
      <c r="G19" s="158">
        <v>1</v>
      </c>
      <c r="H19" s="166" t="s">
        <v>19</v>
      </c>
      <c r="I19" s="158">
        <v>2</v>
      </c>
      <c r="J19" s="158">
        <v>7</v>
      </c>
      <c r="K19" s="159" t="s">
        <v>145</v>
      </c>
    </row>
    <row r="20" spans="1:11" ht="15" customHeight="1">
      <c r="A20" s="119"/>
      <c r="B20" s="108" t="s">
        <v>146</v>
      </c>
      <c r="C20" s="167">
        <v>10079</v>
      </c>
      <c r="D20" s="153">
        <v>737.55</v>
      </c>
      <c r="E20" s="166">
        <v>1</v>
      </c>
      <c r="F20" s="166" t="s">
        <v>19</v>
      </c>
      <c r="G20" s="158">
        <v>1</v>
      </c>
      <c r="H20" s="166" t="s">
        <v>19</v>
      </c>
      <c r="I20" s="166" t="s">
        <v>19</v>
      </c>
      <c r="J20" s="158">
        <v>4</v>
      </c>
      <c r="K20" s="159" t="s">
        <v>42</v>
      </c>
    </row>
    <row r="21" spans="1:11" ht="15" customHeight="1">
      <c r="A21" s="119"/>
      <c r="B21" s="108" t="s">
        <v>147</v>
      </c>
      <c r="C21" s="167">
        <v>143896</v>
      </c>
      <c r="D21" s="153">
        <v>1089.3</v>
      </c>
      <c r="E21" s="158">
        <v>6</v>
      </c>
      <c r="F21" s="158">
        <v>1</v>
      </c>
      <c r="G21" s="158">
        <v>4</v>
      </c>
      <c r="H21" s="158">
        <v>1</v>
      </c>
      <c r="I21" s="158">
        <v>8</v>
      </c>
      <c r="J21" s="158">
        <v>16</v>
      </c>
      <c r="K21" s="159" t="s">
        <v>148</v>
      </c>
    </row>
    <row r="22" spans="1:11" ht="15" customHeight="1">
      <c r="A22" s="119"/>
      <c r="B22" s="108" t="s">
        <v>149</v>
      </c>
      <c r="C22" s="167">
        <v>138547</v>
      </c>
      <c r="D22" s="153">
        <v>811.15</v>
      </c>
      <c r="E22" s="158">
        <v>5</v>
      </c>
      <c r="F22" s="158">
        <v>1</v>
      </c>
      <c r="G22" s="158">
        <v>4</v>
      </c>
      <c r="H22" s="166" t="s">
        <v>19</v>
      </c>
      <c r="I22" s="158">
        <v>10</v>
      </c>
      <c r="J22" s="158">
        <v>18</v>
      </c>
      <c r="K22" s="159" t="s">
        <v>150</v>
      </c>
    </row>
    <row r="23" spans="1:11" ht="15" customHeight="1">
      <c r="A23" s="119"/>
      <c r="B23" s="108" t="s">
        <v>151</v>
      </c>
      <c r="C23" s="167">
        <v>25182</v>
      </c>
      <c r="D23" s="153">
        <v>249.26</v>
      </c>
      <c r="E23" s="158">
        <v>2</v>
      </c>
      <c r="F23" s="166" t="s">
        <v>19</v>
      </c>
      <c r="G23" s="158">
        <v>2</v>
      </c>
      <c r="H23" s="166" t="s">
        <v>19</v>
      </c>
      <c r="I23" s="158">
        <v>1</v>
      </c>
      <c r="J23" s="158">
        <v>4</v>
      </c>
      <c r="K23" s="159" t="s">
        <v>152</v>
      </c>
    </row>
    <row r="24" spans="1:11" ht="15" customHeight="1">
      <c r="A24" s="119"/>
      <c r="B24" s="148" t="s">
        <v>153</v>
      </c>
      <c r="C24" s="168">
        <v>10348</v>
      </c>
      <c r="D24" s="169">
        <v>255.4</v>
      </c>
      <c r="E24" s="170">
        <v>1</v>
      </c>
      <c r="F24" s="170" t="s">
        <v>19</v>
      </c>
      <c r="G24" s="151">
        <v>1</v>
      </c>
      <c r="H24" s="170" t="s">
        <v>19</v>
      </c>
      <c r="I24" s="170" t="s">
        <v>19</v>
      </c>
      <c r="J24" s="151">
        <v>3</v>
      </c>
      <c r="K24" s="171" t="s">
        <v>43</v>
      </c>
    </row>
    <row r="25" ht="15" customHeight="1">
      <c r="B25" s="48" t="s">
        <v>511</v>
      </c>
    </row>
    <row r="26" ht="15" customHeight="1">
      <c r="B26" s="48" t="s">
        <v>512</v>
      </c>
    </row>
  </sheetData>
  <mergeCells count="4">
    <mergeCell ref="K4:K5"/>
    <mergeCell ref="B4:B5"/>
    <mergeCell ref="C4:C5"/>
    <mergeCell ref="D4:D5"/>
  </mergeCells>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2:N13"/>
  <sheetViews>
    <sheetView workbookViewId="0" topLeftCell="A1">
      <selection activeCell="A1" sqref="A1"/>
    </sheetView>
  </sheetViews>
  <sheetFormatPr defaultColWidth="9.00390625" defaultRowHeight="15" customHeight="1"/>
  <cols>
    <col min="1" max="1" width="2.625" style="40" customWidth="1"/>
    <col min="2" max="2" width="14.625" style="40" customWidth="1"/>
    <col min="3" max="7" width="15.125" style="40" customWidth="1"/>
    <col min="8" max="13" width="13.625" style="40" customWidth="1"/>
    <col min="14" max="14" width="14.25390625" style="40" customWidth="1"/>
    <col min="15" max="16384" width="9.00390625" style="40" customWidth="1"/>
  </cols>
  <sheetData>
    <row r="2" spans="2:7" ht="15" customHeight="1">
      <c r="B2" s="42" t="s">
        <v>513</v>
      </c>
      <c r="D2" s="116"/>
      <c r="E2" s="116"/>
      <c r="F2" s="116"/>
      <c r="G2" s="116"/>
    </row>
    <row r="3" spans="8:13" ht="15" customHeight="1">
      <c r="H3" s="41"/>
      <c r="I3" s="41"/>
      <c r="J3" s="41"/>
      <c r="L3" s="41"/>
      <c r="M3" s="41"/>
    </row>
    <row r="4" spans="2:14" ht="15" customHeight="1">
      <c r="B4" s="117" t="s">
        <v>155</v>
      </c>
      <c r="C4" s="117"/>
      <c r="D4" s="117"/>
      <c r="E4" s="117"/>
      <c r="F4" s="125"/>
      <c r="G4" s="117"/>
      <c r="H4" s="117"/>
      <c r="I4" s="117"/>
      <c r="J4" s="117"/>
      <c r="K4" s="117"/>
      <c r="L4" s="117"/>
      <c r="N4" s="118" t="s">
        <v>156</v>
      </c>
    </row>
    <row r="5" spans="1:14" ht="15" customHeight="1">
      <c r="A5" s="119"/>
      <c r="B5" s="446" t="s">
        <v>157</v>
      </c>
      <c r="C5" s="122" t="s">
        <v>158</v>
      </c>
      <c r="D5" s="122"/>
      <c r="E5" s="123"/>
      <c r="F5" s="122" t="s">
        <v>159</v>
      </c>
      <c r="G5" s="123"/>
      <c r="H5" s="122" t="s">
        <v>160</v>
      </c>
      <c r="I5" s="122"/>
      <c r="J5" s="123"/>
      <c r="K5" s="122" t="s">
        <v>161</v>
      </c>
      <c r="L5" s="122"/>
      <c r="M5" s="89"/>
      <c r="N5" s="124" t="s">
        <v>157</v>
      </c>
    </row>
    <row r="6" spans="1:14" ht="15" customHeight="1">
      <c r="A6" s="119"/>
      <c r="B6" s="450"/>
      <c r="C6" s="127" t="s">
        <v>162</v>
      </c>
      <c r="D6" s="127" t="s">
        <v>163</v>
      </c>
      <c r="E6" s="127" t="s">
        <v>164</v>
      </c>
      <c r="F6" s="127" t="s">
        <v>162</v>
      </c>
      <c r="G6" s="127" t="s">
        <v>164</v>
      </c>
      <c r="H6" s="127" t="s">
        <v>162</v>
      </c>
      <c r="I6" s="127" t="s">
        <v>163</v>
      </c>
      <c r="J6" s="127" t="s">
        <v>164</v>
      </c>
      <c r="K6" s="127" t="s">
        <v>162</v>
      </c>
      <c r="L6" s="127" t="s">
        <v>163</v>
      </c>
      <c r="M6" s="127" t="s">
        <v>164</v>
      </c>
      <c r="N6" s="128"/>
    </row>
    <row r="7" spans="1:14" ht="15" customHeight="1">
      <c r="A7" s="119"/>
      <c r="B7" s="146" t="s">
        <v>35</v>
      </c>
      <c r="C7" s="145">
        <v>320509</v>
      </c>
      <c r="D7" s="145">
        <v>552401</v>
      </c>
      <c r="E7" s="172">
        <v>3650621</v>
      </c>
      <c r="F7" s="145">
        <v>13568</v>
      </c>
      <c r="G7" s="172">
        <v>339354</v>
      </c>
      <c r="H7" s="145">
        <v>306661</v>
      </c>
      <c r="I7" s="145">
        <v>552049</v>
      </c>
      <c r="J7" s="172">
        <v>3946334</v>
      </c>
      <c r="K7" s="145">
        <v>258</v>
      </c>
      <c r="L7" s="145">
        <v>418</v>
      </c>
      <c r="M7" s="172">
        <v>62153</v>
      </c>
      <c r="N7" s="146" t="s">
        <v>35</v>
      </c>
    </row>
    <row r="8" spans="1:14" ht="15" customHeight="1">
      <c r="A8" s="119"/>
      <c r="B8" s="108"/>
      <c r="C8" s="145"/>
      <c r="D8" s="145"/>
      <c r="E8" s="145"/>
      <c r="F8" s="145"/>
      <c r="G8" s="145"/>
      <c r="H8" s="145"/>
      <c r="I8" s="145"/>
      <c r="J8" s="145"/>
      <c r="K8" s="145"/>
      <c r="L8" s="145"/>
      <c r="M8" s="145"/>
      <c r="N8" s="108"/>
    </row>
    <row r="9" spans="1:14" ht="15" customHeight="1">
      <c r="A9" s="119"/>
      <c r="B9" s="173" t="s">
        <v>514</v>
      </c>
      <c r="C9" s="174">
        <v>277410</v>
      </c>
      <c r="D9" s="174">
        <v>501980</v>
      </c>
      <c r="E9" s="175">
        <v>4519821</v>
      </c>
      <c r="F9" s="174">
        <v>13008</v>
      </c>
      <c r="G9" s="175">
        <v>280505</v>
      </c>
      <c r="H9" s="174">
        <v>264174</v>
      </c>
      <c r="I9" s="174">
        <v>501738</v>
      </c>
      <c r="J9" s="175">
        <v>4223141</v>
      </c>
      <c r="K9" s="174">
        <v>228</v>
      </c>
      <c r="L9" s="174">
        <v>242</v>
      </c>
      <c r="M9" s="175">
        <v>16175</v>
      </c>
      <c r="N9" s="96" t="s">
        <v>514</v>
      </c>
    </row>
    <row r="10" spans="1:14" ht="15" customHeight="1">
      <c r="A10" s="119"/>
      <c r="B10" s="108"/>
      <c r="C10" s="145"/>
      <c r="D10" s="145"/>
      <c r="E10" s="145"/>
      <c r="F10" s="145"/>
      <c r="G10" s="145"/>
      <c r="H10" s="145"/>
      <c r="I10" s="145"/>
      <c r="J10" s="145"/>
      <c r="K10" s="145"/>
      <c r="L10" s="145"/>
      <c r="M10" s="145"/>
      <c r="N10" s="108"/>
    </row>
    <row r="11" spans="1:14" s="46" customFormat="1" ht="15" customHeight="1">
      <c r="A11" s="135"/>
      <c r="B11" s="176" t="s">
        <v>425</v>
      </c>
      <c r="C11" s="177">
        <v>330351</v>
      </c>
      <c r="D11" s="177">
        <v>541706</v>
      </c>
      <c r="E11" s="178">
        <v>4095251</v>
      </c>
      <c r="F11" s="177">
        <v>13854</v>
      </c>
      <c r="G11" s="178">
        <v>245978</v>
      </c>
      <c r="H11" s="177">
        <v>316254</v>
      </c>
      <c r="I11" s="177">
        <v>541437</v>
      </c>
      <c r="J11" s="178">
        <v>3824202</v>
      </c>
      <c r="K11" s="177">
        <v>243</v>
      </c>
      <c r="L11" s="177">
        <v>269</v>
      </c>
      <c r="M11" s="178">
        <v>25070</v>
      </c>
      <c r="N11" s="96" t="s">
        <v>425</v>
      </c>
    </row>
    <row r="12" ht="15" customHeight="1">
      <c r="B12" s="40" t="s">
        <v>515</v>
      </c>
    </row>
    <row r="13" ht="15" customHeight="1">
      <c r="B13" s="40" t="s">
        <v>166</v>
      </c>
    </row>
  </sheetData>
  <mergeCells count="1">
    <mergeCell ref="B5:B6"/>
  </mergeCells>
  <printOptions/>
  <pageMargins left="0.75" right="0.75" top="1" bottom="1"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2:J11"/>
  <sheetViews>
    <sheetView workbookViewId="0" topLeftCell="A1">
      <selection activeCell="A1" sqref="A1"/>
    </sheetView>
  </sheetViews>
  <sheetFormatPr defaultColWidth="9.00390625" defaultRowHeight="15" customHeight="1"/>
  <cols>
    <col min="1" max="1" width="2.625" style="40" customWidth="1"/>
    <col min="2" max="2" width="10.625" style="40" customWidth="1"/>
    <col min="3" max="6" width="13.125" style="40" customWidth="1"/>
    <col min="7" max="7" width="15.125" style="40" customWidth="1"/>
    <col min="8" max="8" width="16.00390625" style="40" customWidth="1"/>
    <col min="9" max="16384" width="9.00390625" style="40" customWidth="1"/>
  </cols>
  <sheetData>
    <row r="2" spans="2:10" ht="15" customHeight="1">
      <c r="B2" s="41" t="s">
        <v>516</v>
      </c>
      <c r="C2" s="41"/>
      <c r="D2" s="41"/>
      <c r="E2" s="41"/>
      <c r="F2" s="41"/>
      <c r="H2" s="41"/>
      <c r="J2" s="41"/>
    </row>
    <row r="3" spans="2:8" ht="15" customHeight="1">
      <c r="B3" s="117"/>
      <c r="C3" s="117"/>
      <c r="D3" s="117"/>
      <c r="E3" s="117"/>
      <c r="F3" s="117"/>
      <c r="H3" s="118" t="s">
        <v>167</v>
      </c>
    </row>
    <row r="4" spans="1:8" ht="15" customHeight="1">
      <c r="A4" s="119"/>
      <c r="B4" s="119"/>
      <c r="C4" s="122" t="s">
        <v>168</v>
      </c>
      <c r="D4" s="122"/>
      <c r="E4" s="122"/>
      <c r="F4" s="122"/>
      <c r="G4" s="89"/>
      <c r="H4" s="119"/>
    </row>
    <row r="5" spans="1:8" ht="15" customHeight="1">
      <c r="A5" s="119"/>
      <c r="B5" s="124" t="s">
        <v>157</v>
      </c>
      <c r="C5" s="455" t="s">
        <v>169</v>
      </c>
      <c r="D5" s="456" t="s">
        <v>170</v>
      </c>
      <c r="E5" s="456" t="s">
        <v>171</v>
      </c>
      <c r="F5" s="456" t="s">
        <v>172</v>
      </c>
      <c r="G5" s="179" t="s">
        <v>173</v>
      </c>
      <c r="H5" s="124" t="s">
        <v>174</v>
      </c>
    </row>
    <row r="6" spans="1:8" ht="15" customHeight="1">
      <c r="A6" s="119"/>
      <c r="B6" s="128"/>
      <c r="C6" s="452"/>
      <c r="D6" s="454"/>
      <c r="E6" s="454"/>
      <c r="F6" s="454"/>
      <c r="G6" s="155" t="s">
        <v>175</v>
      </c>
      <c r="H6" s="180"/>
    </row>
    <row r="7" spans="1:8" ht="15" customHeight="1">
      <c r="A7" s="119"/>
      <c r="B7" s="146" t="s">
        <v>35</v>
      </c>
      <c r="C7" s="145">
        <v>3224602</v>
      </c>
      <c r="D7" s="145">
        <v>1983129</v>
      </c>
      <c r="E7" s="145">
        <v>20388</v>
      </c>
      <c r="F7" s="145">
        <v>1056035</v>
      </c>
      <c r="G7" s="145">
        <v>165050</v>
      </c>
      <c r="H7" s="181">
        <v>824331</v>
      </c>
    </row>
    <row r="8" spans="1:8" ht="15" customHeight="1">
      <c r="A8" s="119"/>
      <c r="B8" s="108"/>
      <c r="C8" s="145"/>
      <c r="D8" s="145"/>
      <c r="E8" s="145"/>
      <c r="F8" s="145"/>
      <c r="G8" s="145"/>
      <c r="H8" s="181"/>
    </row>
    <row r="9" spans="1:8" ht="15" customHeight="1">
      <c r="A9" s="119"/>
      <c r="B9" s="173" t="s">
        <v>514</v>
      </c>
      <c r="C9" s="174">
        <v>2974221</v>
      </c>
      <c r="D9" s="174">
        <v>1883471</v>
      </c>
      <c r="E9" s="174">
        <v>18139</v>
      </c>
      <c r="F9" s="174">
        <v>930068</v>
      </c>
      <c r="G9" s="174">
        <v>142543</v>
      </c>
      <c r="H9" s="182">
        <v>804578</v>
      </c>
    </row>
    <row r="10" spans="1:8" ht="15" customHeight="1">
      <c r="A10" s="119"/>
      <c r="B10" s="108"/>
      <c r="C10" s="145"/>
      <c r="D10" s="145"/>
      <c r="E10" s="145"/>
      <c r="F10" s="145"/>
      <c r="G10" s="145"/>
      <c r="H10" s="181"/>
    </row>
    <row r="11" spans="1:8" s="46" customFormat="1" ht="15" customHeight="1">
      <c r="A11" s="135"/>
      <c r="B11" s="176" t="s">
        <v>425</v>
      </c>
      <c r="C11" s="177">
        <v>3117744</v>
      </c>
      <c r="D11" s="177">
        <v>1842994</v>
      </c>
      <c r="E11" s="177">
        <v>16968</v>
      </c>
      <c r="F11" s="177">
        <v>1060144</v>
      </c>
      <c r="G11" s="177">
        <v>197638</v>
      </c>
      <c r="H11" s="183">
        <v>816045</v>
      </c>
    </row>
  </sheetData>
  <mergeCells count="4">
    <mergeCell ref="C5:C6"/>
    <mergeCell ref="D5:D6"/>
    <mergeCell ref="E5:E6"/>
    <mergeCell ref="F5:F6"/>
  </mergeCells>
  <printOptions/>
  <pageMargins left="0.75" right="0.75" top="1" bottom="1"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2:G29"/>
  <sheetViews>
    <sheetView workbookViewId="0" topLeftCell="A1">
      <selection activeCell="A1" sqref="A1"/>
    </sheetView>
  </sheetViews>
  <sheetFormatPr defaultColWidth="9.00390625" defaultRowHeight="13.5"/>
  <cols>
    <col min="1" max="1" width="3.625" style="40" customWidth="1"/>
    <col min="2" max="2" width="30.625" style="40" customWidth="1"/>
    <col min="3" max="7" width="10.625" style="40" customWidth="1"/>
    <col min="8" max="16384" width="9.00390625" style="40" customWidth="1"/>
  </cols>
  <sheetData>
    <row r="2" ht="12">
      <c r="B2" s="40" t="s">
        <v>517</v>
      </c>
    </row>
    <row r="3" spans="2:7" ht="12">
      <c r="B3" s="117" t="s">
        <v>194</v>
      </c>
      <c r="C3" s="117"/>
      <c r="D3" s="117"/>
      <c r="E3" s="117"/>
      <c r="F3" s="117"/>
      <c r="G3" s="117"/>
    </row>
    <row r="4" spans="1:7" ht="13.5" customHeight="1">
      <c r="A4" s="119"/>
      <c r="B4" s="446" t="s">
        <v>518</v>
      </c>
      <c r="C4" s="122" t="s">
        <v>193</v>
      </c>
      <c r="D4" s="122"/>
      <c r="E4" s="123"/>
      <c r="F4" s="453" t="s">
        <v>192</v>
      </c>
      <c r="G4" s="448" t="s">
        <v>191</v>
      </c>
    </row>
    <row r="5" spans="1:7" ht="12">
      <c r="A5" s="119"/>
      <c r="B5" s="450"/>
      <c r="C5" s="127" t="s">
        <v>190</v>
      </c>
      <c r="D5" s="127" t="s">
        <v>189</v>
      </c>
      <c r="E5" s="127" t="s">
        <v>188</v>
      </c>
      <c r="F5" s="454"/>
      <c r="G5" s="449"/>
    </row>
    <row r="6" spans="1:7" ht="12">
      <c r="A6" s="119"/>
      <c r="B6" s="184"/>
      <c r="C6" s="185"/>
      <c r="D6" s="186"/>
      <c r="E6" s="186"/>
      <c r="F6" s="186"/>
      <c r="G6" s="187"/>
    </row>
    <row r="7" spans="1:7" s="46" customFormat="1" ht="12">
      <c r="A7" s="135"/>
      <c r="B7" s="188" t="s">
        <v>187</v>
      </c>
      <c r="C7" s="189">
        <v>11512</v>
      </c>
      <c r="D7" s="137">
        <v>3790</v>
      </c>
      <c r="E7" s="137">
        <v>7722</v>
      </c>
      <c r="F7" s="137">
        <v>7471</v>
      </c>
      <c r="G7" s="138">
        <v>4041</v>
      </c>
    </row>
    <row r="8" spans="1:7" ht="12">
      <c r="A8" s="119"/>
      <c r="B8" s="184"/>
      <c r="C8" s="190"/>
      <c r="D8" s="114"/>
      <c r="E8" s="114"/>
      <c r="F8" s="114"/>
      <c r="G8" s="134"/>
    </row>
    <row r="9" spans="1:7" ht="12">
      <c r="A9" s="119"/>
      <c r="B9" s="184" t="s">
        <v>519</v>
      </c>
      <c r="C9" s="190">
        <v>11499</v>
      </c>
      <c r="D9" s="114">
        <v>3780</v>
      </c>
      <c r="E9" s="114">
        <v>7719</v>
      </c>
      <c r="F9" s="114">
        <v>7465</v>
      </c>
      <c r="G9" s="134">
        <v>4034</v>
      </c>
    </row>
    <row r="10" spans="1:7" ht="12">
      <c r="A10" s="119"/>
      <c r="B10" s="184" t="s">
        <v>186</v>
      </c>
      <c r="C10" s="190">
        <v>1167</v>
      </c>
      <c r="D10" s="114">
        <v>522</v>
      </c>
      <c r="E10" s="114">
        <v>645</v>
      </c>
      <c r="F10" s="114">
        <v>634</v>
      </c>
      <c r="G10" s="134">
        <v>533</v>
      </c>
    </row>
    <row r="11" spans="1:7" ht="12">
      <c r="A11" s="119"/>
      <c r="B11" s="184" t="s">
        <v>185</v>
      </c>
      <c r="C11" s="190">
        <v>155</v>
      </c>
      <c r="D11" s="114">
        <v>51</v>
      </c>
      <c r="E11" s="114">
        <v>104</v>
      </c>
      <c r="F11" s="114">
        <v>88</v>
      </c>
      <c r="G11" s="134">
        <v>67</v>
      </c>
    </row>
    <row r="12" spans="1:7" ht="12">
      <c r="A12" s="119"/>
      <c r="B12" s="184" t="s">
        <v>184</v>
      </c>
      <c r="C12" s="190">
        <v>31</v>
      </c>
      <c r="D12" s="114">
        <v>3</v>
      </c>
      <c r="E12" s="114">
        <v>28</v>
      </c>
      <c r="F12" s="114">
        <v>27</v>
      </c>
      <c r="G12" s="134">
        <v>4</v>
      </c>
    </row>
    <row r="13" spans="1:7" ht="12">
      <c r="A13" s="119"/>
      <c r="B13" s="184" t="s">
        <v>183</v>
      </c>
      <c r="C13" s="190">
        <v>21</v>
      </c>
      <c r="D13" s="114">
        <v>6</v>
      </c>
      <c r="E13" s="114">
        <v>15</v>
      </c>
      <c r="F13" s="114">
        <v>14</v>
      </c>
      <c r="G13" s="134">
        <v>7</v>
      </c>
    </row>
    <row r="14" spans="1:7" ht="12">
      <c r="A14" s="119"/>
      <c r="B14" s="184" t="s">
        <v>182</v>
      </c>
      <c r="C14" s="190">
        <v>0</v>
      </c>
      <c r="D14" s="114">
        <v>0</v>
      </c>
      <c r="E14" s="114">
        <v>0</v>
      </c>
      <c r="F14" s="114">
        <v>0</v>
      </c>
      <c r="G14" s="134">
        <v>0</v>
      </c>
    </row>
    <row r="15" spans="1:7" ht="12">
      <c r="A15" s="119"/>
      <c r="B15" s="184" t="s">
        <v>181</v>
      </c>
      <c r="C15" s="190">
        <v>12</v>
      </c>
      <c r="D15" s="114">
        <v>0</v>
      </c>
      <c r="E15" s="114">
        <v>12</v>
      </c>
      <c r="F15" s="114">
        <v>12</v>
      </c>
      <c r="G15" s="134">
        <v>0</v>
      </c>
    </row>
    <row r="16" spans="1:7" ht="24" customHeight="1">
      <c r="A16" s="119"/>
      <c r="B16" s="191" t="s">
        <v>180</v>
      </c>
      <c r="C16" s="190">
        <v>83</v>
      </c>
      <c r="D16" s="114">
        <v>2</v>
      </c>
      <c r="E16" s="114">
        <v>81</v>
      </c>
      <c r="F16" s="114">
        <v>82</v>
      </c>
      <c r="G16" s="134">
        <v>1</v>
      </c>
    </row>
    <row r="17" spans="1:7" ht="12">
      <c r="A17" s="119"/>
      <c r="B17" s="184" t="s">
        <v>179</v>
      </c>
      <c r="C17" s="190">
        <v>227</v>
      </c>
      <c r="D17" s="114">
        <v>12</v>
      </c>
      <c r="E17" s="114">
        <v>215</v>
      </c>
      <c r="F17" s="114">
        <v>221</v>
      </c>
      <c r="G17" s="134">
        <v>6</v>
      </c>
    </row>
    <row r="18" spans="1:7" ht="12">
      <c r="A18" s="119"/>
      <c r="B18" s="184" t="s">
        <v>178</v>
      </c>
      <c r="C18" s="190">
        <v>4</v>
      </c>
      <c r="D18" s="114">
        <v>0</v>
      </c>
      <c r="E18" s="114">
        <v>4</v>
      </c>
      <c r="F18" s="114">
        <v>3</v>
      </c>
      <c r="G18" s="134">
        <v>1</v>
      </c>
    </row>
    <row r="19" spans="1:7" ht="12">
      <c r="A19" s="119"/>
      <c r="B19" s="192" t="s">
        <v>520</v>
      </c>
      <c r="C19" s="190">
        <v>1389</v>
      </c>
      <c r="D19" s="114">
        <v>305</v>
      </c>
      <c r="E19" s="114">
        <v>1084</v>
      </c>
      <c r="F19" s="114">
        <v>1138</v>
      </c>
      <c r="G19" s="134">
        <v>251</v>
      </c>
    </row>
    <row r="20" spans="1:7" ht="12">
      <c r="A20" s="119"/>
      <c r="B20" s="192" t="s">
        <v>521</v>
      </c>
      <c r="C20" s="190">
        <v>167</v>
      </c>
      <c r="D20" s="114">
        <v>74</v>
      </c>
      <c r="E20" s="114">
        <v>93</v>
      </c>
      <c r="F20" s="114">
        <v>97</v>
      </c>
      <c r="G20" s="134">
        <v>70</v>
      </c>
    </row>
    <row r="21" spans="1:7" ht="12">
      <c r="A21" s="119"/>
      <c r="B21" s="192" t="s">
        <v>522</v>
      </c>
      <c r="C21" s="190">
        <v>2131</v>
      </c>
      <c r="D21" s="114">
        <v>999</v>
      </c>
      <c r="E21" s="114">
        <v>1132</v>
      </c>
      <c r="F21" s="114">
        <v>1146</v>
      </c>
      <c r="G21" s="134">
        <v>985</v>
      </c>
    </row>
    <row r="22" spans="1:7" ht="12">
      <c r="A22" s="119"/>
      <c r="B22" s="184" t="s">
        <v>523</v>
      </c>
      <c r="C22" s="190">
        <v>877</v>
      </c>
      <c r="D22" s="114">
        <v>521</v>
      </c>
      <c r="E22" s="114">
        <v>356</v>
      </c>
      <c r="F22" s="114">
        <v>293</v>
      </c>
      <c r="G22" s="134">
        <v>584</v>
      </c>
    </row>
    <row r="23" spans="1:7" ht="12">
      <c r="A23" s="119"/>
      <c r="B23" s="184" t="s">
        <v>524</v>
      </c>
      <c r="C23" s="190">
        <v>44</v>
      </c>
      <c r="D23" s="114">
        <v>33</v>
      </c>
      <c r="E23" s="114">
        <v>11</v>
      </c>
      <c r="F23" s="114">
        <v>13</v>
      </c>
      <c r="G23" s="134">
        <v>31</v>
      </c>
    </row>
    <row r="24" spans="1:7" ht="12">
      <c r="A24" s="119"/>
      <c r="B24" s="184" t="s">
        <v>525</v>
      </c>
      <c r="C24" s="190">
        <v>693</v>
      </c>
      <c r="D24" s="114">
        <v>46</v>
      </c>
      <c r="E24" s="114">
        <v>647</v>
      </c>
      <c r="F24" s="114">
        <v>651</v>
      </c>
      <c r="G24" s="134">
        <v>42</v>
      </c>
    </row>
    <row r="25" spans="1:7" ht="12">
      <c r="A25" s="119"/>
      <c r="B25" s="184" t="s">
        <v>526</v>
      </c>
      <c r="C25" s="190">
        <v>2444</v>
      </c>
      <c r="D25" s="114">
        <v>525</v>
      </c>
      <c r="E25" s="114">
        <v>1919</v>
      </c>
      <c r="F25" s="114">
        <v>1803</v>
      </c>
      <c r="G25" s="134">
        <v>641</v>
      </c>
    </row>
    <row r="26" spans="1:7" ht="12">
      <c r="A26" s="119"/>
      <c r="B26" s="184" t="s">
        <v>527</v>
      </c>
      <c r="C26" s="190">
        <v>2054</v>
      </c>
      <c r="D26" s="114">
        <v>681</v>
      </c>
      <c r="E26" s="114">
        <v>1373</v>
      </c>
      <c r="F26" s="114">
        <v>1243</v>
      </c>
      <c r="G26" s="134">
        <v>811</v>
      </c>
    </row>
    <row r="27" spans="1:7" s="46" customFormat="1" ht="12">
      <c r="A27" s="135"/>
      <c r="B27" s="193" t="s">
        <v>528</v>
      </c>
      <c r="C27" s="137">
        <v>13</v>
      </c>
      <c r="D27" s="137">
        <v>10</v>
      </c>
      <c r="E27" s="137">
        <v>3</v>
      </c>
      <c r="F27" s="137">
        <v>6</v>
      </c>
      <c r="G27" s="138">
        <v>7</v>
      </c>
    </row>
    <row r="28" spans="1:7" ht="12">
      <c r="A28" s="119"/>
      <c r="B28" s="194" t="s">
        <v>177</v>
      </c>
      <c r="C28" s="195">
        <v>13</v>
      </c>
      <c r="D28" s="196">
        <v>10</v>
      </c>
      <c r="E28" s="196">
        <v>3</v>
      </c>
      <c r="F28" s="196">
        <v>6</v>
      </c>
      <c r="G28" s="197">
        <v>7</v>
      </c>
    </row>
    <row r="29" ht="12">
      <c r="B29" s="40" t="s">
        <v>176</v>
      </c>
    </row>
  </sheetData>
  <mergeCells count="3">
    <mergeCell ref="B4:B5"/>
    <mergeCell ref="F4:F5"/>
    <mergeCell ref="G4:G5"/>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第15章　公務員、選挙、司法及び公安（H13年山形県統計年鑑）</dc:title>
  <dc:subject/>
  <dc:creator>山形県</dc:creator>
  <cp:keywords/>
  <dc:description/>
  <cp:lastModifiedBy>工藤　裕子</cp:lastModifiedBy>
  <dcterms:created xsi:type="dcterms:W3CDTF">2004-10-27T06:55:41Z</dcterms:created>
  <dcterms:modified xsi:type="dcterms:W3CDTF">2008-10-09T02:31:32Z</dcterms:modified>
  <cp:category/>
  <cp:version/>
  <cp:contentType/>
  <cp:contentStatus/>
</cp:coreProperties>
</file>