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(1)" sheetId="16" r:id="rId16"/>
    <sheet name="12-15(2)" sheetId="17" r:id="rId17"/>
    <sheet name="12-15(3)" sheetId="18" r:id="rId18"/>
    <sheet name="12-15(4)" sheetId="19" r:id="rId19"/>
    <sheet name="12-15(5)" sheetId="20" r:id="rId20"/>
    <sheet name="12-15(6)" sheetId="21" r:id="rId21"/>
    <sheet name="12-15(7)" sheetId="22" r:id="rId22"/>
    <sheet name="12-16" sheetId="23" r:id="rId23"/>
    <sheet name="12-17" sheetId="24" r:id="rId24"/>
  </sheets>
  <definedNames/>
  <calcPr fullCalcOnLoad="1"/>
</workbook>
</file>

<file path=xl/sharedStrings.xml><?xml version="1.0" encoding="utf-8"?>
<sst xmlns="http://schemas.openxmlformats.org/spreadsheetml/2006/main" count="612" uniqueCount="444">
  <si>
    <t>普    通    銀    行</t>
  </si>
  <si>
    <t>中    小    企    業    金    融    機    関</t>
  </si>
  <si>
    <t>農 林 水 産 金 融 機 関</t>
  </si>
  <si>
    <t>市 郡 別</t>
  </si>
  <si>
    <t>地  方  銀  行</t>
  </si>
  <si>
    <t>信 用 金 庫</t>
  </si>
  <si>
    <t>信 用 組 合</t>
  </si>
  <si>
    <t>農 業</t>
  </si>
  <si>
    <t>漁 業</t>
  </si>
  <si>
    <t>郵便局</t>
  </si>
  <si>
    <t>銀行</t>
  </si>
  <si>
    <t>県信連</t>
  </si>
  <si>
    <t>協 同</t>
  </si>
  <si>
    <t>支  店</t>
  </si>
  <si>
    <t>本  店</t>
  </si>
  <si>
    <t>組 合</t>
  </si>
  <si>
    <t>総     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</si>
  <si>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</si>
  <si>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</si>
  <si>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</si>
  <si>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</si>
  <si>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</si>
  <si>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</si>
  <si>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</si>
  <si>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</si>
  <si>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</si>
  <si>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</si>
  <si>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</si>
  <si>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</si>
  <si>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</si>
  <si>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</si>
  <si>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</si>
  <si>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</si>
  <si>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</si>
  <si>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</si>
  <si>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</si>
  <si>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</si>
  <si>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</si>
  <si>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</si>
  <si>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中小企業金融公庫</t>
  </si>
  <si>
    <t>国民生活金融公庫</t>
  </si>
  <si>
    <t>商工組合中央金庫</t>
  </si>
  <si>
    <t>東北
労働
金庫</t>
  </si>
  <si>
    <t>農林
中央
金庫</t>
  </si>
  <si>
    <t>資料：山形県銀行協会、山形県信用金庫協会、山形県信用組合協会、商工組合中央金庫山形支店、東北労働金庫山形支店、農林中央金庫山形支店、</t>
  </si>
  <si>
    <t>金 融 機 関 別</t>
  </si>
  <si>
    <t>銀　　　　　行</t>
  </si>
  <si>
    <t>郵　　便　　局</t>
  </si>
  <si>
    <t>単位：億円</t>
  </si>
  <si>
    <t>平成18年３月末</t>
  </si>
  <si>
    <t>増　減　額</t>
  </si>
  <si>
    <t>合　　　　　計</t>
  </si>
  <si>
    <t>その他金融機関</t>
  </si>
  <si>
    <t>　　３）「郵便局」は旧外地貯金、戦災貯金等を含まない。</t>
  </si>
  <si>
    <t>　　４）信用組合は本店が県内にあるもの。</t>
  </si>
  <si>
    <t>　　６）数字は、譲渡性預金を除き１億円未満で切り捨て。</t>
  </si>
  <si>
    <t>資料：金融広報中央委員会</t>
  </si>
  <si>
    <t>月           別</t>
  </si>
  <si>
    <t>預　　　金</t>
  </si>
  <si>
    <t>貸　　　出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</si>
  <si>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</si>
  <si>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</si>
  <si>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</si>
  <si>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</si>
  <si>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</si>
  <si>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</si>
  <si>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</si>
  <si>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</si>
  <si>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</si>
  <si>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</si>
  <si>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資料：日本銀行山形事務所</t>
  </si>
  <si>
    <t>預        金</t>
  </si>
  <si>
    <t>貸         出</t>
  </si>
  <si>
    <t>単位：百万円</t>
  </si>
  <si>
    <t>月　　　　　別</t>
  </si>
  <si>
    <t>預　　　　　金</t>
  </si>
  <si>
    <t>貸　　　　　出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</si>
  <si>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</si>
  <si>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</si>
  <si>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</si>
  <si>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</si>
  <si>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</si>
  <si>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</si>
  <si>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</si>
  <si>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</si>
  <si>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２</t>
  </si>
  <si>
    <t>　　　　　３</t>
  </si>
  <si>
    <t>資料：山形県信用組合協会</t>
  </si>
  <si>
    <t>貸                出</t>
  </si>
  <si>
    <t>注：酒田支店を含む。</t>
  </si>
  <si>
    <t>資料：商工組合中央金庫山形支店</t>
  </si>
  <si>
    <t>月　　　　　別</t>
  </si>
  <si>
    <t>預                金</t>
  </si>
  <si>
    <t>単位：百万円</t>
  </si>
  <si>
    <t>資料：農林中央金庫山形支店</t>
  </si>
  <si>
    <t>預         金</t>
  </si>
  <si>
    <t>借   入   金</t>
  </si>
  <si>
    <t>貸   出   金</t>
  </si>
  <si>
    <t>有  価  証  券</t>
  </si>
  <si>
    <t>預    け    金</t>
  </si>
  <si>
    <t>資料：農林中央金庫山形支店</t>
  </si>
  <si>
    <t>月        別</t>
  </si>
  <si>
    <t>5</t>
  </si>
  <si>
    <t xml:space="preserve">   注：貸出金には受託貸付金を含まない。</t>
  </si>
  <si>
    <t xml:space="preserve">   資料 ： 農林中央金庫山形支店</t>
  </si>
  <si>
    <t>出　資　金</t>
  </si>
  <si>
    <t>預 金 積 金</t>
  </si>
  <si>
    <t>貸　出　金</t>
  </si>
  <si>
    <t>預　貸　率</t>
  </si>
  <si>
    <t>資料：東北労働金庫山形県本部</t>
  </si>
  <si>
    <t>預　　入</t>
  </si>
  <si>
    <t>払もどし</t>
  </si>
  <si>
    <t>現 在 高</t>
  </si>
  <si>
    <t>新　　　契　　　約</t>
  </si>
  <si>
    <t>件　　数</t>
  </si>
  <si>
    <t>１６</t>
  </si>
  <si>
    <t>１７</t>
  </si>
  <si>
    <t>１８</t>
  </si>
  <si>
    <t>単位：件、百万円</t>
  </si>
  <si>
    <t>年　度　別</t>
  </si>
  <si>
    <t>年　度　末　保　有　契　約</t>
  </si>
  <si>
    <t>保険金額</t>
  </si>
  <si>
    <t>注：新契約は、契約申込局の合計件数及び金額、その他は、契約受持局の</t>
  </si>
  <si>
    <t>　　合計件数及び金額である。</t>
  </si>
  <si>
    <t>資料：独立行政法人郵便貯金・簡易生命保険管理機構</t>
  </si>
  <si>
    <t>単位 ： 百万円</t>
  </si>
  <si>
    <t>月　中　貸　付　高</t>
  </si>
  <si>
    <t>月　末　残　高</t>
  </si>
  <si>
    <t>件　数</t>
  </si>
  <si>
    <t>金　額</t>
  </si>
  <si>
    <t>資料：中小企業金融公庫山形支店</t>
  </si>
  <si>
    <t>注：直貸及び代理貸の合計であり、設備貸与を除く。</t>
  </si>
  <si>
    <t>月       別</t>
  </si>
  <si>
    <t>月　 末 　残 　高</t>
  </si>
  <si>
    <t>金　　額</t>
  </si>
  <si>
    <t>　　２）山形支店、酒田支店、米沢支店の合計である。</t>
  </si>
  <si>
    <t xml:space="preserve"> 単位：件、百万円</t>
  </si>
  <si>
    <t>　　３）百万円以下切り捨てた数値である。</t>
  </si>
  <si>
    <t>資料：国民生活金融公庫山形支店</t>
  </si>
  <si>
    <t>保　　　証　　　承　　　諾</t>
  </si>
  <si>
    <t>保　　証　　債　　務　　残　　高</t>
  </si>
  <si>
    <t>月　別</t>
  </si>
  <si>
    <t>平　成　17　年　度</t>
  </si>
  <si>
    <t>前　年</t>
  </si>
  <si>
    <t>度  比</t>
  </si>
  <si>
    <t>総　数</t>
  </si>
  <si>
    <t>-</t>
  </si>
  <si>
    <t>　４月</t>
  </si>
  <si>
    <t>　５月</t>
  </si>
  <si>
    <t>　６月</t>
  </si>
  <si>
    <t>　７月</t>
  </si>
  <si>
    <t>　８月</t>
  </si>
  <si>
    <t>　９月</t>
  </si>
  <si>
    <t>　10月</t>
  </si>
  <si>
    <t>　11月</t>
  </si>
  <si>
    <t>　12月</t>
  </si>
  <si>
    <t>　１月</t>
  </si>
  <si>
    <t>　２月</t>
  </si>
  <si>
    <t>　３月</t>
  </si>
  <si>
    <t>保   証   承   諾</t>
  </si>
  <si>
    <t>保 証 債 務 残 高</t>
  </si>
  <si>
    <t>件   数</t>
  </si>
  <si>
    <t>金   額</t>
  </si>
  <si>
    <t>食  料  品 工 業</t>
  </si>
  <si>
    <t>繊  維  品 工 業</t>
  </si>
  <si>
    <t>木材・木製品工業</t>
  </si>
  <si>
    <t>家具 ・ 建具工業</t>
  </si>
  <si>
    <t>紙      工      業</t>
  </si>
  <si>
    <t>印 刷  製 本  業</t>
  </si>
  <si>
    <t>化   学   工   業</t>
  </si>
  <si>
    <t>石油 ・ 石炭工業</t>
  </si>
  <si>
    <t>ゴ   ム   工   業</t>
  </si>
  <si>
    <t>皮   革   工   業</t>
  </si>
  <si>
    <t>窯               業</t>
  </si>
  <si>
    <t>機   械   工   業</t>
  </si>
  <si>
    <t>電 気 機 器 工 業</t>
  </si>
  <si>
    <t>車   両   工   業</t>
  </si>
  <si>
    <t>船   舶   工   業</t>
  </si>
  <si>
    <t>金   属   工   業</t>
  </si>
  <si>
    <t>その他 の 工 業</t>
  </si>
  <si>
    <t>金  融  機  関  別</t>
  </si>
  <si>
    <t>保　証　承　諾</t>
  </si>
  <si>
    <t>保　証　債　務　残　高</t>
  </si>
  <si>
    <t>件    数</t>
  </si>
  <si>
    <t>金    額</t>
  </si>
  <si>
    <t>総            数</t>
  </si>
  <si>
    <t>（ 都 市 銀 行 計 ）</t>
  </si>
  <si>
    <t>（ 地 方 銀 行 計 ）</t>
  </si>
  <si>
    <t>山    形    銀    行</t>
  </si>
  <si>
    <t>荘    内    銀    行</t>
  </si>
  <si>
    <t>殖    産    銀    行</t>
  </si>
  <si>
    <t>七  十  七  銀   行</t>
  </si>
  <si>
    <t>北    都    銀    行</t>
  </si>
  <si>
    <t>（ 信 用 金 庫 計 ）</t>
  </si>
  <si>
    <t>山 形 信 用 金 庫</t>
  </si>
  <si>
    <t>米 沢 信 用 金 庫</t>
  </si>
  <si>
    <t>新 庄 信 用 金 庫</t>
  </si>
  <si>
    <t>酒 田 信 用 金 庫</t>
  </si>
  <si>
    <t>鶴 岡 信 用 金 庫</t>
  </si>
  <si>
    <t>村 上 信 用 金 庫</t>
  </si>
  <si>
    <t>（ 信 用 組 合 計 ）</t>
  </si>
  <si>
    <t>山形庶民信用組合</t>
  </si>
  <si>
    <t>北 郡 信 用 組 合</t>
  </si>
  <si>
    <t>山形中央信用組合</t>
  </si>
  <si>
    <t>山形第一信用組合</t>
  </si>
  <si>
    <t>商    工    中    金</t>
  </si>
  <si>
    <t>中    小    公    庫</t>
  </si>
  <si>
    <t>項               目</t>
  </si>
  <si>
    <t>保       証       承       諾</t>
  </si>
  <si>
    <t>保    証    債    務    残    高</t>
  </si>
  <si>
    <t>件      数</t>
  </si>
  <si>
    <t>金       額</t>
  </si>
  <si>
    <t>一                        般</t>
  </si>
  <si>
    <t>小      額      融      資</t>
  </si>
  <si>
    <t>近          代          化</t>
  </si>
  <si>
    <t>長      期      経      営</t>
  </si>
  <si>
    <t>当      座      貸      越</t>
  </si>
  <si>
    <t>カ   ー   ド  ロ   ー   ン</t>
  </si>
  <si>
    <t>市          町          村</t>
  </si>
  <si>
    <t>根          保          証</t>
  </si>
  <si>
    <t>長      期      安      定</t>
  </si>
  <si>
    <t>そ          の          他</t>
  </si>
  <si>
    <t>単位：金額＝百万円、前年度比＝％</t>
  </si>
  <si>
    <t>金        額</t>
  </si>
  <si>
    <t>総          数</t>
  </si>
  <si>
    <t>１００万円以下</t>
  </si>
  <si>
    <t xml:space="preserve">     ２００      〃</t>
  </si>
  <si>
    <t xml:space="preserve">     ３００      〃</t>
  </si>
  <si>
    <t xml:space="preserve">     ５００      〃</t>
  </si>
  <si>
    <t>件         数</t>
  </si>
  <si>
    <t>2 ヶ 年     〃</t>
  </si>
  <si>
    <t>3 ヶ 年     〃</t>
  </si>
  <si>
    <t>4 ヶ 年     〃</t>
  </si>
  <si>
    <t>5 ヶ 年     〃</t>
  </si>
  <si>
    <t>7 ヶ 年     〃</t>
  </si>
  <si>
    <t>　総　　　　　　　　数</t>
  </si>
  <si>
    <t>製　　　　造　　　　業</t>
  </si>
  <si>
    <t>農    林    漁    業</t>
  </si>
  <si>
    <t>建       設       業</t>
  </si>
  <si>
    <t>卸       売       業</t>
  </si>
  <si>
    <t>小       売       業</t>
  </si>
  <si>
    <t>運  送  倉  庫  業</t>
  </si>
  <si>
    <t>サ  ー  ビ  ス  業</t>
  </si>
  <si>
    <t>不    動    産    業</t>
  </si>
  <si>
    <t>そ の 他 の 産 業</t>
  </si>
  <si>
    <t>注：金額は四捨五入の関係で総数と一致しない場合がある。（２）～（７）も同じ。</t>
  </si>
  <si>
    <t>業　　　種　　　別</t>
  </si>
  <si>
    <t>　総　　　　　　　　数</t>
  </si>
  <si>
    <t>製　　　　造　　　　業</t>
  </si>
  <si>
    <t>農    林    漁    業</t>
  </si>
  <si>
    <t>鉱                  業</t>
  </si>
  <si>
    <t>建       設       業</t>
  </si>
  <si>
    <t>卸       売       業</t>
  </si>
  <si>
    <t>小       売       業</t>
  </si>
  <si>
    <t>運  送  倉  庫  業</t>
  </si>
  <si>
    <t>不    動    産    業</t>
  </si>
  <si>
    <t>国 民 生 活 公 庫</t>
  </si>
  <si>
    <t>（ 農 協 系 計 ）</t>
  </si>
  <si>
    <t>山  形  市  農  協</t>
  </si>
  <si>
    <t>山   形   農   協</t>
  </si>
  <si>
    <t>(内15年度以前承諾）</t>
  </si>
  <si>
    <t>特定社債保証</t>
  </si>
  <si>
    <t>季          　          節</t>
  </si>
  <si>
    <t>売掛債権担保</t>
  </si>
  <si>
    <t>経営安定関連</t>
  </si>
  <si>
    <t>金融安定化</t>
  </si>
  <si>
    <t>中堅企業破綻</t>
  </si>
  <si>
    <t>事業再生</t>
  </si>
  <si>
    <t>石油 ・ 石炭製品工業</t>
  </si>
  <si>
    <t>（うち）取引停止処分</t>
  </si>
  <si>
    <t>平成14年</t>
  </si>
  <si>
    <t>平成15年</t>
  </si>
  <si>
    <t>平成16年</t>
  </si>
  <si>
    <t>平成17年</t>
  </si>
  <si>
    <t xml:space="preserve">     3月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</si>
  <si>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</si>
  <si>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</si>
  <si>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</si>
  <si>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</si>
  <si>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</si>
  <si>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    9月</t>
  </si>
  <si>
    <t xml:space="preserve">     10月</t>
  </si>
  <si>
    <t xml:space="preserve">     11月</t>
  </si>
  <si>
    <t xml:space="preserve">     12月</t>
  </si>
  <si>
    <t xml:space="preserve"> 単位：百万円</t>
  </si>
  <si>
    <t>実数</t>
  </si>
  <si>
    <t>資料 ： 社団法人山形県銀行協会</t>
  </si>
  <si>
    <t>年　　別</t>
  </si>
  <si>
    <t>総　　　　　数</t>
  </si>
  <si>
    <t>製　　造　　業</t>
  </si>
  <si>
    <t>卸・小売業</t>
  </si>
  <si>
    <t>そ　　の　　他</t>
  </si>
  <si>
    <t>月　　別</t>
  </si>
  <si>
    <t>負債総額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</si>
  <si>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</si>
  <si>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</si>
  <si>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</si>
  <si>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</si>
  <si>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</si>
  <si>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</si>
  <si>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</si>
  <si>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</si>
  <si>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</si>
  <si>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</si>
  <si>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</si>
  <si>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資料 ： （株）東京商工リサーチ山形支店</t>
  </si>
  <si>
    <t>単位：百万円</t>
  </si>
  <si>
    <t>土　木　建　設　業</t>
  </si>
  <si>
    <t>飲食店</t>
  </si>
  <si>
    <t>平成18年</t>
  </si>
  <si>
    <t>（負債総額1千万円以上、含内整理）</t>
  </si>
  <si>
    <t>　18年１月</t>
  </si>
  <si>
    <t>都市</t>
  </si>
  <si>
    <t xml:space="preserve">注：１）支店には、県外からの進出店舗 (都市銀行２、地方銀行１） を含む。 </t>
  </si>
  <si>
    <t>　　2）支店には有人出張所を含む。</t>
  </si>
  <si>
    <t>　　　　郵便局株式会社東北支社、中小企業金融公庫山形支店、国民生活金融公庫山形支店</t>
  </si>
  <si>
    <t>平成19年３月末</t>
  </si>
  <si>
    <t>平成18年度間</t>
  </si>
  <si>
    <t>残 　高</t>
  </si>
  <si>
    <t>　　５）年度間増減額は、18年3月末残高と19年3月末残高の比較。</t>
  </si>
  <si>
    <t>　平成18年4月末</t>
  </si>
  <si>
    <t>19年1月</t>
  </si>
  <si>
    <t>19年1月</t>
  </si>
  <si>
    <t>　平成18年４月末</t>
  </si>
  <si>
    <t>　　　19年１月</t>
  </si>
  <si>
    <t>１２－８．信用農業協同組合連合会主要勘定(平成18年度、月別残高）</t>
  </si>
  <si>
    <t>2</t>
  </si>
  <si>
    <t>3</t>
  </si>
  <si>
    <t>１２－９．農業協同組合主要勘定　(平成18年度、月別残高）</t>
  </si>
  <si>
    <t>単位：金額＝百万円、率＝％</t>
  </si>
  <si>
    <t>　平成18年4月末</t>
  </si>
  <si>
    <t>5</t>
  </si>
  <si>
    <t>年   度   別</t>
  </si>
  <si>
    <t xml:space="preserve">  資料 ： ゆうちょ銀行仙台支店</t>
  </si>
  <si>
    <t>１４</t>
  </si>
  <si>
    <t>１５</t>
  </si>
  <si>
    <t>月　　　別</t>
  </si>
  <si>
    <t>　平成18年4月末</t>
  </si>
  <si>
    <t>5</t>
  </si>
  <si>
    <t>　平成18年4月末</t>
  </si>
  <si>
    <t>5</t>
  </si>
  <si>
    <t>（１）月別保証状況（平成17、18年度）</t>
  </si>
  <si>
    <t>単位：金額＝千円、前年度比＝％</t>
  </si>
  <si>
    <t>平　成　18　年　度</t>
  </si>
  <si>
    <t>平　成　17　年　度</t>
  </si>
  <si>
    <t>前　年</t>
  </si>
  <si>
    <t>資料：山形県信用保証協会、（２）～（７）も同じ。</t>
  </si>
  <si>
    <t>単位：百万円</t>
  </si>
  <si>
    <t>サ  ー  ビ  ス  業</t>
  </si>
  <si>
    <t>そ の 他 の 産 業</t>
  </si>
  <si>
    <t>(３)金融機関別保証状況（平成18年度）</t>
  </si>
  <si>
    <t>単位：百万円</t>
  </si>
  <si>
    <t>み　ず　ほ  銀  行</t>
  </si>
  <si>
    <t>山 形 しあわせ 銀行</t>
  </si>
  <si>
    <t>（政 府 系 銀 行 計）</t>
  </si>
  <si>
    <t>(4)制度別保証状況（平成18年度）</t>
  </si>
  <si>
    <t>単位：金額＝百万円、前年度比＝％</t>
  </si>
  <si>
    <t>前年度比</t>
  </si>
  <si>
    <t>合                  計</t>
  </si>
  <si>
    <t>商工業振興資金</t>
  </si>
  <si>
    <t>セーフティネット</t>
  </si>
  <si>
    <t>(5)金額別保証承諾状況（平成18年度）</t>
  </si>
  <si>
    <t>金     額     別</t>
  </si>
  <si>
    <t xml:space="preserve">   １,０００      〃</t>
  </si>
  <si>
    <t xml:space="preserve">   １,５００      〃</t>
  </si>
  <si>
    <t xml:space="preserve">   ２,０００      〃</t>
  </si>
  <si>
    <t xml:space="preserve">   ３,０００      〃</t>
  </si>
  <si>
    <t xml:space="preserve">   ５,０００      〃</t>
  </si>
  <si>
    <t xml:space="preserve">   ７,０００      〃</t>
  </si>
  <si>
    <t xml:space="preserve">   ７,０００万円超</t>
  </si>
  <si>
    <t>（ 1件平均保証承諾　   10,201千円  99.7 ％ ）</t>
  </si>
  <si>
    <t>（6）期間別保証承諾状況（平成18年度）</t>
  </si>
  <si>
    <t>保 証 期 間 別</t>
  </si>
  <si>
    <t>総         数</t>
  </si>
  <si>
    <t xml:space="preserve">  3 ヶ月  以 下</t>
  </si>
  <si>
    <t>6 ヶ月     〃</t>
  </si>
  <si>
    <t>1 ヶ 年     〃</t>
  </si>
  <si>
    <t xml:space="preserve">    10 ヶ 年     〃</t>
  </si>
  <si>
    <t xml:space="preserve">    10 ヶ 年    超  </t>
  </si>
  <si>
    <t>（平均保証期間 3年 2ヶ月）</t>
  </si>
  <si>
    <t>(７)業種別代位弁済状況（平成18年度）</t>
  </si>
  <si>
    <t>単位：千円</t>
  </si>
  <si>
    <t>業　　　種　　　別</t>
  </si>
  <si>
    <t>-</t>
  </si>
  <si>
    <t>-</t>
  </si>
  <si>
    <t>鉱                業</t>
  </si>
  <si>
    <t>年別</t>
  </si>
  <si>
    <t>手形交換高</t>
  </si>
  <si>
    <t>不渡手形</t>
  </si>
  <si>
    <t>月別</t>
  </si>
  <si>
    <t>枚数</t>
  </si>
  <si>
    <t>金額</t>
  </si>
  <si>
    <t>人員</t>
  </si>
  <si>
    <t>平成18年</t>
  </si>
  <si>
    <t>18年 1月</t>
  </si>
  <si>
    <t xml:space="preserve">     2月</t>
  </si>
  <si>
    <t>(1)月別保証状況（平成17、18年度）</t>
  </si>
  <si>
    <t>(2)業種別保証状況（平成18年度）</t>
  </si>
  <si>
    <t>(３)金融機関別保証状況（平成18年度）</t>
  </si>
  <si>
    <t>(4)制度別保証状況（平成18年度）</t>
  </si>
  <si>
    <t>(5)金額別保証承諾状況（平成18年度）</t>
  </si>
  <si>
    <t>(6)期間別保証承諾状況（平成18年度）</t>
  </si>
  <si>
    <t>(７)業種別代位弁済状況（平成18年度）</t>
  </si>
  <si>
    <t>第12章　金融</t>
  </si>
  <si>
    <t>12－１．市、郡別の金融機関別店舗数</t>
  </si>
  <si>
    <t>12－２．金融機関別個人預貯金状況 （平成18年度）</t>
  </si>
  <si>
    <t>12－３．銀行主要勘定(平成18年度、月別残高）</t>
  </si>
  <si>
    <t>12－４．信用金庫主要勘定(平成18年度、月別残高）</t>
  </si>
  <si>
    <t>12－５．信用組合主要勘定(平成18年度、月別残高）</t>
  </si>
  <si>
    <t>12－６．商工組合中央金庫主要勘定(平成18年度、月別残高）</t>
  </si>
  <si>
    <t>12－７．農林中央金庫主要勘定(平成18年度、月別残高）</t>
  </si>
  <si>
    <t>12－８．信用農業協同組合連合会主要勘定(平成18年度、月別残高）</t>
  </si>
  <si>
    <t>12－９．農業協同組合主要勘定(平成18年度、月別残高）</t>
  </si>
  <si>
    <t>12－12．簡易生命保険（平成14～18年度）</t>
  </si>
  <si>
    <t>12－10 ．労働金庫主要勘定(平成18年度、月別残高）</t>
  </si>
  <si>
    <t>12－11．郵便貯金（平成14～18年度）</t>
  </si>
  <si>
    <t>12－13．中小企業金融公庫貸付状況（平成18年度）</t>
  </si>
  <si>
    <t>12－14．国民生活金融公庫貸付状況（平成18年度）</t>
  </si>
  <si>
    <t>12－15．信用保証状況</t>
  </si>
  <si>
    <t>12－16．手形交換（平成14～18年）</t>
  </si>
  <si>
    <t>12－17．企業倒産（平成16～18年）</t>
  </si>
  <si>
    <t>12－１．市、郡別の金融機関別店舗数</t>
  </si>
  <si>
    <t>12－２．金融機関別個人預貯金状況 （平成18年度）</t>
  </si>
  <si>
    <t>12－３．銀行主要勘定（平成18年度、月別残高）</t>
  </si>
  <si>
    <t>12－４．信用金庫主要勘定（平成18年度、月別残高）</t>
  </si>
  <si>
    <t>12－５．信用組合主要勘定（平成18年度、月別残高）</t>
  </si>
  <si>
    <t>12－６．商工組合中央金庫主要勘定（平成18年度、月別残高）</t>
  </si>
  <si>
    <t>12－７．農林中央金庫主要勘定(平成18年度、月別残高）</t>
  </si>
  <si>
    <t>12－10．労働金庫主要勘定(平成18年度、月別残高）</t>
  </si>
  <si>
    <t>12－12．簡易生命保険（平成14～18年度）</t>
  </si>
  <si>
    <t>12－15．信用保証状況</t>
  </si>
  <si>
    <t xml:space="preserve">  12－16．手形交換（平成14～18年）</t>
  </si>
  <si>
    <t xml:space="preserve">  12－17．企業倒産（平成16～18年）</t>
  </si>
  <si>
    <t>平成19年３月31日現在</t>
  </si>
  <si>
    <t>注：１）信用金庫のデータが入手できなくなったため、「残高」及び「その他金融機関」には
　　　　信用金庫は含まれない。</t>
  </si>
  <si>
    <t>　　２）「銀行」は、銀行本体の設立根拠が国内法に準拠している銀行（都市銀行、地方銀
　　　　行、第二地方銀行協会加盟銀行、信託銀行）。「その他金融機関」の計
　　　　数は、信用組合、農漁協、労働金庫の合計額。</t>
  </si>
  <si>
    <t>注：１)貸出金には受託貸付金を含まない。</t>
  </si>
  <si>
    <t>　　２)平成15年11月に預金等の一部の事業を農林中央金庫に譲渡している。</t>
  </si>
  <si>
    <t>各年度３月31日現在、単位：百万円</t>
  </si>
  <si>
    <t>注：１）普通貸付(直）、恩給担保貸付、教育貸付
       （直）、生活衛生貸付（直）の合計である。</t>
  </si>
  <si>
    <t>注：１)セーフティネット（保証）は、経営安定関連保証を名称変更し平成16年4月より取扱い開始された。</t>
  </si>
  <si>
    <t>　　２)長期安定（保証）のうち緊急経安（保証）は、平成12年3月に取扱い終了した。</t>
  </si>
  <si>
    <t>　　３)金融安定化（保証）は、平成13年3月に取扱い終了した。</t>
  </si>
  <si>
    <t>　　４)緊急支援（保証）は、平成15年3月に取扱い終了した。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</si>
</sst>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 ;[Red]\-#,##0\ "/>
    <numFmt numFmtId="179" formatCode="#,##0.00_);[Red]\(#,##0.00\)"/>
    <numFmt numFmtId="180" formatCode="#,##0.0;[Red]\-#,##0.0"/>
    <numFmt numFmtId="181" formatCode="0.0_ "/>
    <numFmt numFmtId="182" formatCode="#,##0;\'&quot;△&quot;#,##0;\-"/>
    <numFmt numFmtId="183" formatCode="0_);[Red]\(0\)"/>
    <numFmt numFmtId="184" formatCode="#,##0;#,##0;\-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8" fontId="9" fillId="0" borderId="0" xfId="17" applyFont="1" applyAlignment="1">
      <alignment vertical="center"/>
    </xf>
    <xf numFmtId="38" fontId="10" fillId="0" borderId="0" xfId="17" applyFont="1" applyFill="1" applyAlignment="1">
      <alignment vertical="center"/>
    </xf>
    <xf numFmtId="38" fontId="9" fillId="0" borderId="0" xfId="17" applyFont="1" applyFill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38" fontId="9" fillId="0" borderId="1" xfId="17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11" xfId="17" applyFont="1" applyFill="1" applyBorder="1" applyAlignment="1">
      <alignment horizontal="center" vertical="center"/>
    </xf>
    <xf numFmtId="38" fontId="11" fillId="0" borderId="0" xfId="17" applyFont="1" applyBorder="1" applyAlignment="1">
      <alignment vertical="center"/>
    </xf>
    <xf numFmtId="38" fontId="11" fillId="0" borderId="3" xfId="17" applyFont="1" applyFill="1" applyBorder="1" applyAlignment="1">
      <alignment horizontal="center" vertical="center"/>
    </xf>
    <xf numFmtId="176" fontId="11" fillId="0" borderId="5" xfId="17" applyNumberFormat="1" applyFont="1" applyFill="1" applyBorder="1" applyAlignment="1">
      <alignment vertical="center"/>
    </xf>
    <xf numFmtId="38" fontId="11" fillId="0" borderId="0" xfId="17" applyFont="1" applyAlignment="1">
      <alignment vertical="center"/>
    </xf>
    <xf numFmtId="38" fontId="9" fillId="0" borderId="3" xfId="17" applyFont="1" applyFill="1" applyBorder="1" applyAlignment="1">
      <alignment horizontal="center" vertical="center"/>
    </xf>
    <xf numFmtId="176" fontId="9" fillId="0" borderId="5" xfId="17" applyNumberFormat="1" applyFont="1" applyFill="1" applyBorder="1" applyAlignment="1">
      <alignment vertical="center"/>
    </xf>
    <xf numFmtId="38" fontId="9" fillId="0" borderId="9" xfId="17" applyFont="1" applyFill="1" applyBorder="1" applyAlignment="1">
      <alignment horizontal="center" vertical="center"/>
    </xf>
    <xf numFmtId="176" fontId="9" fillId="0" borderId="12" xfId="17" applyNumberFormat="1" applyFont="1" applyFill="1" applyBorder="1" applyAlignment="1">
      <alignment vertical="center"/>
    </xf>
    <xf numFmtId="38" fontId="9" fillId="0" borderId="0" xfId="17" applyFont="1" applyFill="1" applyBorder="1" applyAlignment="1">
      <alignment horizontal="center" vertical="center"/>
    </xf>
    <xf numFmtId="177" fontId="9" fillId="0" borderId="0" xfId="17" applyNumberFormat="1" applyFont="1" applyFill="1" applyBorder="1" applyAlignment="1">
      <alignment vertical="center"/>
    </xf>
    <xf numFmtId="38" fontId="10" fillId="0" borderId="0" xfId="17" applyFont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9" fillId="0" borderId="13" xfId="17" applyFont="1" applyBorder="1" applyAlignment="1">
      <alignment horizontal="center" vertical="center"/>
    </xf>
    <xf numFmtId="38" fontId="9" fillId="0" borderId="14" xfId="17" applyFont="1" applyBorder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49" fontId="9" fillId="0" borderId="3" xfId="17" applyNumberFormat="1" applyFont="1" applyBorder="1" applyAlignment="1">
      <alignment horizontal="center" vertical="center"/>
    </xf>
    <xf numFmtId="49" fontId="9" fillId="0" borderId="3" xfId="17" applyNumberFormat="1" applyFont="1" applyBorder="1" applyAlignment="1" quotePrefix="1">
      <alignment horizontal="center" vertical="center"/>
    </xf>
    <xf numFmtId="49" fontId="9" fillId="0" borderId="9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12" fillId="0" borderId="13" xfId="17" applyFont="1" applyBorder="1" applyAlignment="1">
      <alignment horizontal="center" vertical="center"/>
    </xf>
    <xf numFmtId="38" fontId="12" fillId="0" borderId="2" xfId="17" applyFont="1" applyBorder="1" applyAlignment="1">
      <alignment horizontal="center" vertical="center"/>
    </xf>
    <xf numFmtId="38" fontId="12" fillId="0" borderId="16" xfId="17" applyFont="1" applyBorder="1" applyAlignment="1">
      <alignment horizontal="center" vertical="center"/>
    </xf>
    <xf numFmtId="38" fontId="12" fillId="0" borderId="17" xfId="17" applyFont="1" applyBorder="1" applyAlignment="1">
      <alignment horizontal="left" vertical="center"/>
    </xf>
    <xf numFmtId="38" fontId="12" fillId="0" borderId="0" xfId="17" applyFont="1" applyBorder="1" applyAlignment="1" quotePrefix="1">
      <alignment vertical="center"/>
    </xf>
    <xf numFmtId="49" fontId="12" fillId="0" borderId="0" xfId="17" applyNumberFormat="1" applyFont="1" applyBorder="1" applyAlignment="1">
      <alignment vertical="center"/>
    </xf>
    <xf numFmtId="38" fontId="12" fillId="0" borderId="18" xfId="17" applyFont="1" applyBorder="1" applyAlignment="1" quotePrefix="1">
      <alignment vertical="center"/>
    </xf>
    <xf numFmtId="38" fontId="12" fillId="0" borderId="10" xfId="17" applyFont="1" applyBorder="1" applyAlignment="1">
      <alignment horizontal="center" vertical="center"/>
    </xf>
    <xf numFmtId="38" fontId="12" fillId="0" borderId="3" xfId="17" applyFont="1" applyBorder="1" applyAlignment="1">
      <alignment horizontal="left" vertical="center"/>
    </xf>
    <xf numFmtId="38" fontId="12" fillId="0" borderId="3" xfId="17" applyFont="1" applyBorder="1" applyAlignment="1" quotePrefix="1">
      <alignment vertical="center"/>
    </xf>
    <xf numFmtId="49" fontId="12" fillId="0" borderId="3" xfId="17" applyNumberFormat="1" applyFont="1" applyBorder="1" applyAlignment="1">
      <alignment vertical="center"/>
    </xf>
    <xf numFmtId="38" fontId="12" fillId="0" borderId="9" xfId="17" applyFont="1" applyBorder="1" applyAlignment="1" quotePrefix="1">
      <alignment vertical="center"/>
    </xf>
    <xf numFmtId="38" fontId="9" fillId="0" borderId="16" xfId="17" applyFont="1" applyBorder="1" applyAlignment="1">
      <alignment horizontal="center" vertical="center"/>
    </xf>
    <xf numFmtId="49" fontId="5" fillId="0" borderId="0" xfId="17" applyNumberFormat="1" applyFont="1" applyAlignment="1">
      <alignment horizontal="left" vertical="center"/>
    </xf>
    <xf numFmtId="38" fontId="4" fillId="0" borderId="0" xfId="17" applyFont="1" applyAlignment="1">
      <alignment vertical="center"/>
    </xf>
    <xf numFmtId="38" fontId="13" fillId="0" borderId="0" xfId="17" applyFont="1" applyAlignment="1">
      <alignment vertical="center"/>
    </xf>
    <xf numFmtId="49" fontId="4" fillId="0" borderId="0" xfId="17" applyNumberFormat="1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49" fontId="4" fillId="0" borderId="13" xfId="17" applyNumberFormat="1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49" fontId="9" fillId="0" borderId="19" xfId="17" applyNumberFormat="1" applyFont="1" applyBorder="1" applyAlignment="1">
      <alignment horizontal="center" vertical="center"/>
    </xf>
    <xf numFmtId="49" fontId="4" fillId="0" borderId="0" xfId="17" applyNumberFormat="1" applyFont="1" applyAlignment="1">
      <alignment horizontal="left" vertical="center"/>
    </xf>
    <xf numFmtId="38" fontId="4" fillId="0" borderId="0" xfId="17" applyFont="1" applyFill="1" applyAlignment="1">
      <alignment vertical="center"/>
    </xf>
    <xf numFmtId="38" fontId="13" fillId="0" borderId="0" xfId="17" applyFont="1" applyFill="1" applyAlignment="1">
      <alignment vertical="center"/>
    </xf>
    <xf numFmtId="49" fontId="9" fillId="0" borderId="0" xfId="17" applyNumberFormat="1" applyFont="1" applyAlignment="1">
      <alignment horizontal="left" vertical="center"/>
    </xf>
    <xf numFmtId="49" fontId="13" fillId="0" borderId="0" xfId="17" applyNumberFormat="1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4" fillId="0" borderId="0" xfId="17" applyFont="1" applyAlignment="1">
      <alignment horizontal="centerContinuous" vertical="center"/>
    </xf>
    <xf numFmtId="38" fontId="4" fillId="0" borderId="0" xfId="17" applyFont="1" applyFill="1" applyBorder="1" applyAlignment="1">
      <alignment vertical="center"/>
    </xf>
    <xf numFmtId="38" fontId="10" fillId="0" borderId="0" xfId="17" applyFont="1" applyBorder="1" applyAlignment="1">
      <alignment vertical="center"/>
    </xf>
    <xf numFmtId="38" fontId="12" fillId="0" borderId="0" xfId="17" applyFont="1" applyFill="1" applyAlignment="1">
      <alignment vertical="center"/>
    </xf>
    <xf numFmtId="38" fontId="9" fillId="0" borderId="3" xfId="17" applyFont="1" applyBorder="1" applyAlignment="1" quotePrefix="1">
      <alignment horizontal="center" vertical="center"/>
    </xf>
    <xf numFmtId="41" fontId="9" fillId="0" borderId="5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3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Continuous" vertical="center"/>
    </xf>
    <xf numFmtId="38" fontId="9" fillId="0" borderId="10" xfId="17" applyFont="1" applyBorder="1" applyAlignment="1">
      <alignment horizontal="centerContinuous" vertical="center"/>
    </xf>
    <xf numFmtId="38" fontId="9" fillId="0" borderId="7" xfId="17" applyFont="1" applyBorder="1" applyAlignment="1">
      <alignment vertical="center"/>
    </xf>
    <xf numFmtId="38" fontId="9" fillId="0" borderId="20" xfId="17" applyFont="1" applyBorder="1" applyAlignment="1">
      <alignment horizontal="center" vertical="center"/>
    </xf>
    <xf numFmtId="38" fontId="9" fillId="0" borderId="21" xfId="17" applyFont="1" applyBorder="1" applyAlignment="1">
      <alignment horizontal="center" vertical="center"/>
    </xf>
    <xf numFmtId="38" fontId="10" fillId="0" borderId="0" xfId="17" applyFont="1" applyFill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 horizontal="right"/>
    </xf>
    <xf numFmtId="38" fontId="9" fillId="0" borderId="1" xfId="17" applyFont="1" applyBorder="1" applyAlignment="1">
      <alignment horizontal="center"/>
    </xf>
    <xf numFmtId="38" fontId="9" fillId="0" borderId="2" xfId="17" applyFont="1" applyBorder="1" applyAlignment="1">
      <alignment horizontal="centerContinuous"/>
    </xf>
    <xf numFmtId="38" fontId="9" fillId="0" borderId="10" xfId="17" applyFont="1" applyBorder="1" applyAlignment="1">
      <alignment horizontal="centerContinuous"/>
    </xf>
    <xf numFmtId="38" fontId="9" fillId="0" borderId="7" xfId="17" applyFont="1" applyBorder="1" applyAlignment="1">
      <alignment/>
    </xf>
    <xf numFmtId="38" fontId="9" fillId="0" borderId="20" xfId="17" applyFont="1" applyBorder="1" applyAlignment="1">
      <alignment horizontal="center"/>
    </xf>
    <xf numFmtId="38" fontId="9" fillId="0" borderId="21" xfId="17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38" fontId="9" fillId="0" borderId="1" xfId="17" applyFont="1" applyBorder="1" applyAlignment="1">
      <alignment horizontal="center" vertical="center"/>
    </xf>
    <xf numFmtId="38" fontId="9" fillId="0" borderId="2" xfId="17" applyFont="1" applyFill="1" applyBorder="1" applyAlignment="1">
      <alignment horizontal="centerContinuous" vertical="center"/>
    </xf>
    <xf numFmtId="38" fontId="9" fillId="0" borderId="10" xfId="17" applyFont="1" applyFill="1" applyBorder="1" applyAlignment="1">
      <alignment horizontal="centerContinuous" vertical="center"/>
    </xf>
    <xf numFmtId="38" fontId="9" fillId="0" borderId="20" xfId="17" applyFont="1" applyFill="1" applyBorder="1" applyAlignment="1">
      <alignment horizontal="centerContinuous" vertical="center"/>
    </xf>
    <xf numFmtId="38" fontId="9" fillId="0" borderId="21" xfId="17" applyFont="1" applyFill="1" applyBorder="1" applyAlignment="1">
      <alignment horizontal="centerContinuous" vertical="center"/>
    </xf>
    <xf numFmtId="38" fontId="14" fillId="0" borderId="5" xfId="17" applyFont="1" applyFill="1" applyBorder="1" applyAlignment="1">
      <alignment horizontal="center" vertical="center"/>
    </xf>
    <xf numFmtId="38" fontId="14" fillId="0" borderId="8" xfId="17" applyFont="1" applyFill="1" applyBorder="1" applyAlignment="1">
      <alignment horizontal="center" vertical="center"/>
    </xf>
    <xf numFmtId="38" fontId="9" fillId="0" borderId="7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180" fontId="7" fillId="0" borderId="5" xfId="17" applyNumberFormat="1" applyFont="1" applyFill="1" applyBorder="1" applyAlignment="1">
      <alignment vertical="center"/>
    </xf>
    <xf numFmtId="180" fontId="7" fillId="0" borderId="5" xfId="17" applyNumberFormat="1" applyFont="1" applyFill="1" applyBorder="1" applyAlignment="1">
      <alignment horizontal="right" vertical="center"/>
    </xf>
    <xf numFmtId="180" fontId="7" fillId="0" borderId="4" xfId="17" applyNumberFormat="1" applyFont="1" applyFill="1" applyBorder="1" applyAlignment="1">
      <alignment horizontal="right" vertical="center"/>
    </xf>
    <xf numFmtId="180" fontId="7" fillId="0" borderId="8" xfId="17" applyNumberFormat="1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vertical="center"/>
    </xf>
    <xf numFmtId="180" fontId="6" fillId="0" borderId="5" xfId="17" applyNumberFormat="1" applyFont="1" applyFill="1" applyBorder="1" applyAlignment="1">
      <alignment vertical="center"/>
    </xf>
    <xf numFmtId="180" fontId="6" fillId="0" borderId="8" xfId="17" applyNumberFormat="1" applyFont="1" applyFill="1" applyBorder="1" applyAlignment="1">
      <alignment vertical="center"/>
    </xf>
    <xf numFmtId="38" fontId="9" fillId="0" borderId="3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180" fontId="14" fillId="0" borderId="5" xfId="17" applyNumberFormat="1" applyFont="1" applyFill="1" applyBorder="1" applyAlignment="1">
      <alignment vertical="center"/>
    </xf>
    <xf numFmtId="180" fontId="14" fillId="0" borderId="8" xfId="17" applyNumberFormat="1" applyFont="1" applyFill="1" applyBorder="1" applyAlignment="1">
      <alignment vertical="center"/>
    </xf>
    <xf numFmtId="181" fontId="9" fillId="0" borderId="0" xfId="17" applyNumberFormat="1" applyFont="1" applyAlignment="1">
      <alignment vertical="center"/>
    </xf>
    <xf numFmtId="38" fontId="9" fillId="0" borderId="9" xfId="17" applyFont="1" applyFill="1" applyBorder="1" applyAlignment="1">
      <alignment vertical="center"/>
    </xf>
    <xf numFmtId="38" fontId="14" fillId="0" borderId="12" xfId="17" applyFont="1" applyFill="1" applyBorder="1" applyAlignment="1">
      <alignment vertical="center"/>
    </xf>
    <xf numFmtId="180" fontId="14" fillId="0" borderId="12" xfId="17" applyNumberFormat="1" applyFont="1" applyFill="1" applyBorder="1" applyAlignment="1">
      <alignment vertical="center"/>
    </xf>
    <xf numFmtId="180" fontId="14" fillId="0" borderId="22" xfId="17" applyNumberFormat="1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180" fontId="6" fillId="0" borderId="0" xfId="17" applyNumberFormat="1" applyFont="1" applyFill="1" applyBorder="1" applyAlignment="1">
      <alignment vertical="center"/>
    </xf>
    <xf numFmtId="38" fontId="9" fillId="0" borderId="7" xfId="17" applyFont="1" applyBorder="1" applyAlignment="1">
      <alignment horizontal="center" vertical="center"/>
    </xf>
    <xf numFmtId="38" fontId="11" fillId="0" borderId="19" xfId="17" applyFont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4" fillId="0" borderId="3" xfId="17" applyFont="1" applyBorder="1" applyAlignment="1">
      <alignment horizontal="right" vertical="center"/>
    </xf>
    <xf numFmtId="38" fontId="4" fillId="0" borderId="3" xfId="17" applyFont="1" applyBorder="1" applyAlignment="1">
      <alignment horizontal="distributed" vertical="center"/>
    </xf>
    <xf numFmtId="38" fontId="4" fillId="0" borderId="18" xfId="17" applyFont="1" applyBorder="1" applyAlignment="1">
      <alignment horizontal="right" vertical="center"/>
    </xf>
    <xf numFmtId="38" fontId="4" fillId="0" borderId="18" xfId="17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7" fillId="0" borderId="19" xfId="17" applyFont="1" applyBorder="1" applyAlignment="1">
      <alignment horizontal="center" vertical="center"/>
    </xf>
    <xf numFmtId="38" fontId="14" fillId="0" borderId="3" xfId="17" applyFont="1" applyBorder="1" applyAlignment="1">
      <alignment horizontal="center" vertical="center"/>
    </xf>
    <xf numFmtId="38" fontId="14" fillId="0" borderId="3" xfId="17" applyFont="1" applyFill="1" applyBorder="1" applyAlignment="1">
      <alignment horizontal="center" vertical="center" shrinkToFit="1"/>
    </xf>
    <xf numFmtId="38" fontId="14" fillId="0" borderId="9" xfId="17" applyFont="1" applyBorder="1" applyAlignment="1">
      <alignment horizontal="center" vertical="center"/>
    </xf>
    <xf numFmtId="182" fontId="9" fillId="0" borderId="12" xfId="17" applyNumberFormat="1" applyFont="1" applyFill="1" applyBorder="1" applyAlignment="1">
      <alignment vertical="center"/>
    </xf>
    <xf numFmtId="182" fontId="9" fillId="0" borderId="22" xfId="17" applyNumberFormat="1" applyFont="1" applyFill="1" applyBorder="1" applyAlignment="1">
      <alignment vertical="center"/>
    </xf>
    <xf numFmtId="38" fontId="11" fillId="0" borderId="19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right" vertical="center"/>
    </xf>
    <xf numFmtId="180" fontId="9" fillId="0" borderId="5" xfId="17" applyNumberFormat="1" applyFont="1" applyBorder="1" applyAlignment="1">
      <alignment horizontal="right" vertical="center"/>
    </xf>
    <xf numFmtId="180" fontId="9" fillId="0" borderId="8" xfId="17" applyNumberFormat="1" applyFont="1" applyBorder="1" applyAlignment="1">
      <alignment horizontal="right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11" fillId="0" borderId="19" xfId="17" applyFont="1" applyBorder="1" applyAlignment="1">
      <alignment horizontal="center" vertical="center"/>
    </xf>
    <xf numFmtId="38" fontId="11" fillId="0" borderId="0" xfId="17" applyFont="1" applyFill="1" applyAlignment="1">
      <alignment vertical="center"/>
    </xf>
    <xf numFmtId="38" fontId="4" fillId="0" borderId="3" xfId="17" applyFont="1" applyBorder="1" applyAlignment="1">
      <alignment horizontal="center" vertical="center"/>
    </xf>
    <xf numFmtId="38" fontId="9" fillId="0" borderId="5" xfId="17" applyFont="1" applyBorder="1" applyAlignment="1">
      <alignment vertical="center"/>
    </xf>
    <xf numFmtId="180" fontId="9" fillId="0" borderId="8" xfId="17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15" fillId="0" borderId="0" xfId="0" applyFont="1" applyAlignment="1">
      <alignment vertical="center"/>
    </xf>
    <xf numFmtId="38" fontId="9" fillId="0" borderId="3" xfId="17" applyFont="1" applyBorder="1" applyAlignment="1">
      <alignment horizontal="right" vertical="center"/>
    </xf>
    <xf numFmtId="38" fontId="9" fillId="0" borderId="3" xfId="17" applyFont="1" applyBorder="1" applyAlignment="1">
      <alignment horizontal="distributed" vertical="center"/>
    </xf>
    <xf numFmtId="38" fontId="14" fillId="0" borderId="3" xfId="17" applyFont="1" applyBorder="1" applyAlignment="1">
      <alignment horizontal="distributed" vertical="center"/>
    </xf>
    <xf numFmtId="38" fontId="9" fillId="0" borderId="18" xfId="17" applyFont="1" applyBorder="1" applyAlignment="1">
      <alignment horizontal="right" vertical="center"/>
    </xf>
    <xf numFmtId="38" fontId="9" fillId="0" borderId="18" xfId="17" applyFont="1" applyBorder="1" applyAlignment="1">
      <alignment vertical="center"/>
    </xf>
    <xf numFmtId="38" fontId="9" fillId="0" borderId="12" xfId="17" applyFont="1" applyBorder="1" applyAlignment="1">
      <alignment vertical="center"/>
    </xf>
    <xf numFmtId="38" fontId="9" fillId="0" borderId="22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0" xfId="17" applyFont="1" applyBorder="1" applyAlignment="1">
      <alignment vertical="center"/>
    </xf>
    <xf numFmtId="38" fontId="12" fillId="0" borderId="1" xfId="17" applyFont="1" applyBorder="1" applyAlignment="1">
      <alignment horizontal="distributed" indent="1"/>
    </xf>
    <xf numFmtId="38" fontId="12" fillId="0" borderId="3" xfId="17" applyFont="1" applyBorder="1" applyAlignment="1">
      <alignment horizontal="distributed" vertical="center" indent="1"/>
    </xf>
    <xf numFmtId="38" fontId="12" fillId="0" borderId="7" xfId="17" applyFont="1" applyBorder="1" applyAlignment="1">
      <alignment horizontal="distributed" vertical="top" indent="1"/>
    </xf>
    <xf numFmtId="38" fontId="12" fillId="0" borderId="7" xfId="17" applyFont="1" applyBorder="1" applyAlignment="1">
      <alignment horizontal="distributed" vertical="center" indent="1"/>
    </xf>
    <xf numFmtId="38" fontId="12" fillId="0" borderId="6" xfId="17" applyFont="1" applyBorder="1" applyAlignment="1">
      <alignment horizontal="distributed" vertical="center" indent="1"/>
    </xf>
    <xf numFmtId="38" fontId="12" fillId="0" borderId="11" xfId="17" applyFont="1" applyBorder="1" applyAlignment="1">
      <alignment horizontal="distributed" vertical="center" indent="1"/>
    </xf>
    <xf numFmtId="38" fontId="12" fillId="0" borderId="3" xfId="17" applyFont="1" applyBorder="1" applyAlignment="1">
      <alignment horizontal="center" vertical="center"/>
    </xf>
    <xf numFmtId="38" fontId="12" fillId="0" borderId="5" xfId="17" applyFont="1" applyBorder="1" applyAlignment="1">
      <alignment vertical="center"/>
    </xf>
    <xf numFmtId="38" fontId="12" fillId="0" borderId="8" xfId="17" applyFont="1" applyBorder="1" applyAlignment="1">
      <alignment vertical="center"/>
    </xf>
    <xf numFmtId="38" fontId="15" fillId="0" borderId="0" xfId="17" applyFont="1" applyBorder="1" applyAlignment="1">
      <alignment vertical="center"/>
    </xf>
    <xf numFmtId="38" fontId="15" fillId="0" borderId="0" xfId="17" applyFont="1" applyAlignment="1">
      <alignment vertical="center"/>
    </xf>
    <xf numFmtId="38" fontId="15" fillId="0" borderId="3" xfId="17" applyFont="1" applyBorder="1" applyAlignment="1">
      <alignment horizontal="center" vertical="center"/>
    </xf>
    <xf numFmtId="38" fontId="12" fillId="0" borderId="3" xfId="17" applyFont="1" applyBorder="1" applyAlignment="1" quotePrefix="1">
      <alignment horizontal="center" vertical="center"/>
    </xf>
    <xf numFmtId="38" fontId="12" fillId="0" borderId="5" xfId="17" applyFont="1" applyFill="1" applyBorder="1" applyAlignment="1">
      <alignment vertical="center"/>
    </xf>
    <xf numFmtId="38" fontId="12" fillId="0" borderId="9" xfId="17" applyFont="1" applyBorder="1" applyAlignment="1" quotePrefix="1">
      <alignment horizontal="center" vertical="center"/>
    </xf>
    <xf numFmtId="38" fontId="12" fillId="0" borderId="12" xfId="17" applyFont="1" applyBorder="1" applyAlignment="1">
      <alignment vertical="center"/>
    </xf>
    <xf numFmtId="38" fontId="12" fillId="0" borderId="12" xfId="17" applyFont="1" applyFill="1" applyBorder="1" applyAlignment="1">
      <alignment vertical="center"/>
    </xf>
    <xf numFmtId="38" fontId="12" fillId="0" borderId="22" xfId="17" applyFont="1" applyBorder="1" applyAlignment="1">
      <alignment vertical="center"/>
    </xf>
    <xf numFmtId="0" fontId="9" fillId="0" borderId="0" xfId="21" applyFont="1" applyBorder="1" applyAlignment="1">
      <alignment vertical="center"/>
      <protection/>
    </xf>
    <xf numFmtId="38" fontId="9" fillId="0" borderId="5" xfId="17" applyFont="1" applyFill="1" applyBorder="1" applyAlignment="1">
      <alignment vertical="center"/>
    </xf>
    <xf numFmtId="38" fontId="9" fillId="0" borderId="8" xfId="17" applyFont="1" applyFill="1" applyBorder="1" applyAlignment="1">
      <alignment vertical="center"/>
    </xf>
    <xf numFmtId="38" fontId="9" fillId="0" borderId="5" xfId="17" applyFont="1" applyFill="1" applyBorder="1" applyAlignment="1">
      <alignment horizontal="right" vertical="center"/>
    </xf>
    <xf numFmtId="38" fontId="9" fillId="0" borderId="8" xfId="17" applyFont="1" applyFill="1" applyBorder="1" applyAlignment="1">
      <alignment horizontal="right" vertical="center"/>
    </xf>
    <xf numFmtId="38" fontId="11" fillId="0" borderId="3" xfId="17" applyFont="1" applyBorder="1" applyAlignment="1">
      <alignment horizontal="center" vertical="center"/>
    </xf>
    <xf numFmtId="49" fontId="9" fillId="0" borderId="3" xfId="17" applyNumberFormat="1" applyFont="1" applyFill="1" applyBorder="1" applyAlignment="1">
      <alignment vertical="center"/>
    </xf>
    <xf numFmtId="38" fontId="9" fillId="0" borderId="3" xfId="17" applyFont="1" applyFill="1" applyBorder="1" applyAlignment="1" quotePrefix="1">
      <alignment vertical="center"/>
    </xf>
    <xf numFmtId="38" fontId="9" fillId="0" borderId="9" xfId="17" applyFont="1" applyFill="1" applyBorder="1" applyAlignment="1" quotePrefix="1">
      <alignment vertical="center"/>
    </xf>
    <xf numFmtId="184" fontId="9" fillId="0" borderId="12" xfId="24" applyNumberFormat="1" applyFont="1" applyFill="1" applyBorder="1">
      <alignment/>
      <protection/>
    </xf>
    <xf numFmtId="184" fontId="9" fillId="0" borderId="22" xfId="24" applyNumberFormat="1" applyFont="1" applyFill="1" applyBorder="1">
      <alignment/>
      <protection/>
    </xf>
    <xf numFmtId="38" fontId="11" fillId="0" borderId="5" xfId="17" applyFont="1" applyFill="1" applyBorder="1" applyAlignment="1">
      <alignment vertical="center"/>
    </xf>
    <xf numFmtId="38" fontId="11" fillId="0" borderId="8" xfId="17" applyFont="1" applyFill="1" applyBorder="1" applyAlignment="1">
      <alignment vertical="center"/>
    </xf>
    <xf numFmtId="184" fontId="9" fillId="0" borderId="5" xfId="24" applyNumberFormat="1" applyFont="1" applyFill="1" applyBorder="1">
      <alignment/>
      <protection/>
    </xf>
    <xf numFmtId="184" fontId="9" fillId="0" borderId="8" xfId="24" applyNumberFormat="1" applyFont="1" applyFill="1" applyBorder="1">
      <alignment/>
      <protection/>
    </xf>
    <xf numFmtId="41" fontId="11" fillId="0" borderId="4" xfId="0" applyNumberFormat="1" applyFont="1" applyFill="1" applyBorder="1" applyAlignment="1">
      <alignment vertical="center"/>
    </xf>
    <xf numFmtId="177" fontId="11" fillId="0" borderId="8" xfId="17" applyNumberFormat="1" applyFont="1" applyFill="1" applyBorder="1" applyAlignment="1">
      <alignment vertical="center"/>
    </xf>
    <xf numFmtId="177" fontId="9" fillId="0" borderId="8" xfId="17" applyNumberFormat="1" applyFont="1" applyFill="1" applyBorder="1" applyAlignment="1">
      <alignment vertical="center"/>
    </xf>
    <xf numFmtId="177" fontId="9" fillId="0" borderId="22" xfId="17" applyNumberFormat="1" applyFont="1" applyFill="1" applyBorder="1" applyAlignment="1">
      <alignment vertical="center"/>
    </xf>
    <xf numFmtId="178" fontId="9" fillId="0" borderId="4" xfId="17" applyNumberFormat="1" applyFont="1" applyBorder="1" applyAlignment="1">
      <alignment vertical="center"/>
    </xf>
    <xf numFmtId="178" fontId="9" fillId="0" borderId="17" xfId="17" applyNumberFormat="1" applyFont="1" applyBorder="1" applyAlignment="1">
      <alignment vertical="center"/>
    </xf>
    <xf numFmtId="178" fontId="9" fillId="0" borderId="5" xfId="17" applyNumberFormat="1" applyFont="1" applyBorder="1" applyAlignment="1">
      <alignment vertical="center"/>
    </xf>
    <xf numFmtId="178" fontId="9" fillId="0" borderId="0" xfId="17" applyNumberFormat="1" applyFont="1" applyBorder="1" applyAlignment="1">
      <alignment vertical="center"/>
    </xf>
    <xf numFmtId="178" fontId="9" fillId="0" borderId="12" xfId="17" applyNumberFormat="1" applyFont="1" applyBorder="1" applyAlignment="1">
      <alignment vertical="center"/>
    </xf>
    <xf numFmtId="178" fontId="9" fillId="0" borderId="18" xfId="17" applyNumberFormat="1" applyFont="1" applyBorder="1" applyAlignment="1">
      <alignment vertical="center"/>
    </xf>
    <xf numFmtId="41" fontId="12" fillId="0" borderId="4" xfId="17" applyNumberFormat="1" applyFont="1" applyBorder="1" applyAlignment="1">
      <alignment vertical="center"/>
    </xf>
    <xf numFmtId="41" fontId="12" fillId="0" borderId="8" xfId="0" applyNumberFormat="1" applyFont="1" applyBorder="1" applyAlignment="1">
      <alignment horizontal="right"/>
    </xf>
    <xf numFmtId="41" fontId="12" fillId="0" borderId="5" xfId="17" applyNumberFormat="1" applyFont="1" applyBorder="1" applyAlignment="1">
      <alignment vertical="center"/>
    </xf>
    <xf numFmtId="41" fontId="12" fillId="0" borderId="12" xfId="17" applyNumberFormat="1" applyFont="1" applyBorder="1" applyAlignment="1">
      <alignment vertical="center"/>
    </xf>
    <xf numFmtId="41" fontId="12" fillId="0" borderId="22" xfId="17" applyNumberFormat="1" applyFont="1" applyBorder="1" applyAlignment="1">
      <alignment vertical="center"/>
    </xf>
    <xf numFmtId="41" fontId="12" fillId="0" borderId="23" xfId="17" applyNumberFormat="1" applyFont="1" applyBorder="1" applyAlignment="1">
      <alignment vertical="center"/>
    </xf>
    <xf numFmtId="41" fontId="12" fillId="0" borderId="8" xfId="17" applyNumberFormat="1" applyFont="1" applyBorder="1" applyAlignment="1">
      <alignment vertical="center"/>
    </xf>
    <xf numFmtId="41" fontId="9" fillId="0" borderId="4" xfId="17" applyNumberFormat="1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9" fillId="0" borderId="12" xfId="17" applyNumberFormat="1" applyFont="1" applyBorder="1" applyAlignment="1">
      <alignment vertical="center"/>
    </xf>
    <xf numFmtId="41" fontId="9" fillId="0" borderId="18" xfId="17" applyNumberFormat="1" applyFont="1" applyBorder="1" applyAlignment="1">
      <alignment vertical="center"/>
    </xf>
    <xf numFmtId="176" fontId="9" fillId="0" borderId="4" xfId="17" applyNumberFormat="1" applyFont="1" applyBorder="1" applyAlignment="1">
      <alignment vertical="center"/>
    </xf>
    <xf numFmtId="176" fontId="9" fillId="0" borderId="23" xfId="17" applyNumberFormat="1" applyFont="1" applyBorder="1" applyAlignment="1">
      <alignment vertical="center"/>
    </xf>
    <xf numFmtId="176" fontId="9" fillId="0" borderId="5" xfId="17" applyNumberFormat="1" applyFont="1" applyBorder="1" applyAlignment="1">
      <alignment vertical="center"/>
    </xf>
    <xf numFmtId="176" fontId="9" fillId="0" borderId="8" xfId="17" applyNumberFormat="1" applyFont="1" applyBorder="1" applyAlignment="1">
      <alignment vertical="center"/>
    </xf>
    <xf numFmtId="176" fontId="9" fillId="0" borderId="12" xfId="17" applyNumberFormat="1" applyFont="1" applyBorder="1" applyAlignment="1">
      <alignment vertical="center"/>
    </xf>
    <xf numFmtId="176" fontId="9" fillId="0" borderId="22" xfId="17" applyNumberFormat="1" applyFont="1" applyBorder="1" applyAlignment="1">
      <alignment vertical="center"/>
    </xf>
    <xf numFmtId="179" fontId="9" fillId="0" borderId="23" xfId="17" applyNumberFormat="1" applyFont="1" applyBorder="1" applyAlignment="1">
      <alignment vertical="center"/>
    </xf>
    <xf numFmtId="179" fontId="9" fillId="0" borderId="8" xfId="17" applyNumberFormat="1" applyFont="1" applyBorder="1" applyAlignment="1">
      <alignment vertical="center"/>
    </xf>
    <xf numFmtId="179" fontId="9" fillId="0" borderId="22" xfId="17" applyNumberFormat="1" applyFont="1" applyBorder="1" applyAlignment="1">
      <alignment vertical="center"/>
    </xf>
    <xf numFmtId="38" fontId="11" fillId="0" borderId="9" xfId="17" applyFont="1" applyBorder="1" applyAlignment="1" quotePrefix="1">
      <alignment horizontal="center" vertical="center"/>
    </xf>
    <xf numFmtId="41" fontId="11" fillId="0" borderId="12" xfId="17" applyNumberFormat="1" applyFont="1" applyBorder="1" applyAlignment="1">
      <alignment vertical="center"/>
    </xf>
    <xf numFmtId="41" fontId="11" fillId="0" borderId="22" xfId="17" applyNumberFormat="1" applyFont="1" applyBorder="1" applyAlignment="1">
      <alignment vertical="center"/>
    </xf>
    <xf numFmtId="41" fontId="9" fillId="0" borderId="23" xfId="17" applyNumberFormat="1" applyFont="1" applyBorder="1" applyAlignment="1">
      <alignment vertical="center"/>
    </xf>
    <xf numFmtId="49" fontId="11" fillId="0" borderId="3" xfId="17" applyNumberFormat="1" applyFont="1" applyBorder="1" applyAlignment="1">
      <alignment horizontal="center" vertical="center"/>
    </xf>
    <xf numFmtId="41" fontId="11" fillId="0" borderId="5" xfId="17" applyNumberFormat="1" applyFont="1" applyBorder="1" applyAlignment="1">
      <alignment vertical="center"/>
    </xf>
    <xf numFmtId="41" fontId="11" fillId="0" borderId="8" xfId="17" applyNumberFormat="1" applyFont="1" applyBorder="1" applyAlignment="1">
      <alignment vertical="center"/>
    </xf>
    <xf numFmtId="41" fontId="9" fillId="0" borderId="22" xfId="17" applyNumberFormat="1" applyFont="1" applyBorder="1" applyAlignment="1">
      <alignment vertical="center"/>
    </xf>
    <xf numFmtId="38" fontId="9" fillId="0" borderId="5" xfId="17" applyFont="1" applyBorder="1" applyAlignment="1">
      <alignment/>
    </xf>
    <xf numFmtId="38" fontId="9" fillId="0" borderId="8" xfId="17" applyFont="1" applyBorder="1" applyAlignment="1">
      <alignment/>
    </xf>
    <xf numFmtId="38" fontId="9" fillId="0" borderId="12" xfId="17" applyFont="1" applyBorder="1" applyAlignment="1">
      <alignment/>
    </xf>
    <xf numFmtId="38" fontId="9" fillId="0" borderId="22" xfId="17" applyFont="1" applyBorder="1" applyAlignment="1">
      <alignment/>
    </xf>
    <xf numFmtId="38" fontId="9" fillId="0" borderId="4" xfId="17" applyFont="1" applyBorder="1" applyAlignment="1">
      <alignment/>
    </xf>
    <xf numFmtId="180" fontId="7" fillId="0" borderId="24" xfId="17" applyNumberFormat="1" applyFont="1" applyFill="1" applyBorder="1" applyAlignment="1">
      <alignment vertical="center"/>
    </xf>
    <xf numFmtId="38" fontId="11" fillId="0" borderId="4" xfId="17" applyFont="1" applyFill="1" applyBorder="1" applyAlignment="1">
      <alignment vertical="center"/>
    </xf>
    <xf numFmtId="38" fontId="11" fillId="0" borderId="23" xfId="17" applyFont="1" applyFill="1" applyBorder="1" applyAlignment="1">
      <alignment vertical="center"/>
    </xf>
    <xf numFmtId="0" fontId="9" fillId="0" borderId="5" xfId="17" applyNumberFormat="1" applyFont="1" applyFill="1" applyBorder="1" applyAlignment="1">
      <alignment horizontal="right" vertical="center"/>
    </xf>
    <xf numFmtId="0" fontId="9" fillId="0" borderId="8" xfId="17" applyNumberFormat="1" applyFont="1" applyFill="1" applyBorder="1" applyAlignment="1">
      <alignment horizontal="right" vertical="center"/>
    </xf>
    <xf numFmtId="38" fontId="9" fillId="0" borderId="8" xfId="17" applyFont="1" applyBorder="1" applyAlignment="1">
      <alignment vertical="center"/>
    </xf>
    <xf numFmtId="182" fontId="11" fillId="0" borderId="4" xfId="17" applyNumberFormat="1" applyFont="1" applyFill="1" applyBorder="1" applyAlignment="1">
      <alignment vertical="center"/>
    </xf>
    <xf numFmtId="182" fontId="11" fillId="0" borderId="23" xfId="17" applyNumberFormat="1" applyFont="1" applyFill="1" applyBorder="1" applyAlignment="1">
      <alignment vertical="center"/>
    </xf>
    <xf numFmtId="182" fontId="9" fillId="0" borderId="5" xfId="17" applyNumberFormat="1" applyFont="1" applyFill="1" applyBorder="1" applyAlignment="1">
      <alignment vertical="center"/>
    </xf>
    <xf numFmtId="182" fontId="9" fillId="0" borderId="8" xfId="17" applyNumberFormat="1" applyFont="1" applyFill="1" applyBorder="1" applyAlignment="1">
      <alignment vertical="center"/>
    </xf>
    <xf numFmtId="0" fontId="9" fillId="0" borderId="5" xfId="17" applyNumberFormat="1" applyFont="1" applyFill="1" applyBorder="1" applyAlignment="1">
      <alignment vertical="center"/>
    </xf>
    <xf numFmtId="0" fontId="9" fillId="0" borderId="8" xfId="17" applyNumberFormat="1" applyFont="1" applyFill="1" applyBorder="1" applyAlignment="1">
      <alignment vertical="center"/>
    </xf>
    <xf numFmtId="38" fontId="11" fillId="0" borderId="4" xfId="17" applyFont="1" applyFill="1" applyBorder="1" applyAlignment="1">
      <alignment horizontal="right" vertical="center"/>
    </xf>
    <xf numFmtId="181" fontId="11" fillId="0" borderId="4" xfId="17" applyNumberFormat="1" applyFont="1" applyFill="1" applyBorder="1" applyAlignment="1">
      <alignment horizontal="right" vertical="center"/>
    </xf>
    <xf numFmtId="0" fontId="11" fillId="0" borderId="23" xfId="17" applyNumberFormat="1" applyFont="1" applyFill="1" applyBorder="1" applyAlignment="1">
      <alignment horizontal="right" vertical="center"/>
    </xf>
    <xf numFmtId="178" fontId="9" fillId="0" borderId="5" xfId="17" applyNumberFormat="1" applyFont="1" applyFill="1" applyBorder="1" applyAlignment="1">
      <alignment horizontal="right" vertical="center"/>
    </xf>
    <xf numFmtId="180" fontId="9" fillId="0" borderId="5" xfId="17" applyNumberFormat="1" applyFont="1" applyFill="1" applyBorder="1" applyAlignment="1">
      <alignment horizontal="right" vertical="center"/>
    </xf>
    <xf numFmtId="180" fontId="9" fillId="0" borderId="8" xfId="17" applyNumberFormat="1" applyFont="1" applyFill="1" applyBorder="1" applyAlignment="1">
      <alignment horizontal="right" vertical="center"/>
    </xf>
    <xf numFmtId="178" fontId="9" fillId="0" borderId="12" xfId="17" applyNumberFormat="1" applyFont="1" applyFill="1" applyBorder="1" applyAlignment="1">
      <alignment horizontal="right" vertical="center"/>
    </xf>
    <xf numFmtId="38" fontId="9" fillId="0" borderId="12" xfId="17" applyFont="1" applyFill="1" applyBorder="1" applyAlignment="1">
      <alignment horizontal="right" vertical="center"/>
    </xf>
    <xf numFmtId="180" fontId="9" fillId="0" borderId="12" xfId="17" applyNumberFormat="1" applyFont="1" applyFill="1" applyBorder="1" applyAlignment="1">
      <alignment horizontal="right" vertical="center"/>
    </xf>
    <xf numFmtId="0" fontId="9" fillId="0" borderId="12" xfId="17" applyNumberFormat="1" applyFont="1" applyFill="1" applyBorder="1" applyAlignment="1">
      <alignment horizontal="right" vertical="center"/>
    </xf>
    <xf numFmtId="180" fontId="9" fillId="0" borderId="22" xfId="17" applyNumberFormat="1" applyFont="1" applyFill="1" applyBorder="1" applyAlignment="1">
      <alignment horizontal="right" vertical="center"/>
    </xf>
    <xf numFmtId="180" fontId="11" fillId="0" borderId="23" xfId="17" applyNumberFormat="1" applyFont="1" applyFill="1" applyBorder="1" applyAlignment="1">
      <alignment vertical="center"/>
    </xf>
    <xf numFmtId="180" fontId="9" fillId="0" borderId="22" xfId="17" applyNumberFormat="1" applyFont="1" applyBorder="1" applyAlignment="1">
      <alignment vertical="center"/>
    </xf>
    <xf numFmtId="180" fontId="11" fillId="0" borderId="23" xfId="17" applyNumberFormat="1" applyFont="1" applyBorder="1" applyAlignment="1">
      <alignment vertical="center"/>
    </xf>
    <xf numFmtId="38" fontId="9" fillId="0" borderId="8" xfId="17" applyFont="1" applyBorder="1" applyAlignment="1">
      <alignment horizontal="right" vertical="center"/>
    </xf>
    <xf numFmtId="38" fontId="15" fillId="0" borderId="5" xfId="17" applyFont="1" applyFill="1" applyBorder="1" applyAlignment="1">
      <alignment vertical="center"/>
    </xf>
    <xf numFmtId="38" fontId="15" fillId="0" borderId="8" xfId="17" applyFont="1" applyFill="1" applyBorder="1" applyAlignment="1">
      <alignment vertical="center"/>
    </xf>
    <xf numFmtId="0" fontId="0" fillId="0" borderId="0" xfId="23" applyFont="1">
      <alignment/>
      <protection/>
    </xf>
    <xf numFmtId="0" fontId="17" fillId="0" borderId="0" xfId="0" applyFont="1" applyFill="1" applyBorder="1" applyAlignment="1">
      <alignment horizontal="left"/>
    </xf>
    <xf numFmtId="0" fontId="17" fillId="0" borderId="0" xfId="22" applyFont="1" applyFill="1" applyBorder="1" applyAlignment="1">
      <alignment horizontal="left"/>
      <protection/>
    </xf>
    <xf numFmtId="38" fontId="17" fillId="0" borderId="0" xfId="17" applyFont="1" applyFill="1" applyBorder="1" applyAlignment="1">
      <alignment horizontal="left" vertical="center"/>
    </xf>
    <xf numFmtId="49" fontId="17" fillId="0" borderId="0" xfId="17" applyNumberFormat="1" applyFont="1" applyFill="1" applyBorder="1" applyAlignment="1">
      <alignment horizontal="left" vertical="center"/>
    </xf>
    <xf numFmtId="38" fontId="17" fillId="0" borderId="0" xfId="17" applyFont="1" applyFill="1" applyBorder="1" applyAlignment="1">
      <alignment horizontal="left"/>
    </xf>
    <xf numFmtId="38" fontId="10" fillId="0" borderId="0" xfId="17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1" fontId="9" fillId="0" borderId="5" xfId="0" applyNumberFormat="1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horizontal="right"/>
    </xf>
    <xf numFmtId="41" fontId="9" fillId="0" borderId="8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horizontal="right"/>
    </xf>
    <xf numFmtId="41" fontId="9" fillId="0" borderId="5" xfId="0" applyNumberFormat="1" applyFont="1" applyFill="1" applyBorder="1" applyAlignment="1">
      <alignment horizontal="right" vertical="center"/>
    </xf>
    <xf numFmtId="41" fontId="11" fillId="0" borderId="23" xfId="0" applyNumberFormat="1" applyFont="1" applyFill="1" applyBorder="1" applyAlignment="1">
      <alignment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9" fillId="0" borderId="13" xfId="17" applyFont="1" applyBorder="1" applyAlignment="1">
      <alignment horizontal="center" vertical="center"/>
    </xf>
    <xf numFmtId="38" fontId="9" fillId="0" borderId="14" xfId="17" applyFont="1" applyBorder="1" applyAlignment="1">
      <alignment horizontal="center" vertical="center"/>
    </xf>
    <xf numFmtId="38" fontId="12" fillId="0" borderId="0" xfId="17" applyFont="1" applyBorder="1" applyAlignment="1">
      <alignment horizontal="left" vertical="center"/>
    </xf>
    <xf numFmtId="38" fontId="10" fillId="0" borderId="0" xfId="17" applyFont="1" applyFill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38" fontId="9" fillId="0" borderId="1" xfId="17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left" vertical="center" wrapText="1"/>
    </xf>
    <xf numFmtId="38" fontId="9" fillId="0" borderId="0" xfId="17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38" fontId="9" fillId="0" borderId="0" xfId="17" applyFont="1" applyBorder="1" applyAlignment="1">
      <alignment vertical="center" wrapText="1"/>
    </xf>
    <xf numFmtId="38" fontId="9" fillId="0" borderId="0" xfId="17" applyFont="1" applyAlignment="1">
      <alignment vertical="center" wrapText="1"/>
    </xf>
    <xf numFmtId="38" fontId="9" fillId="0" borderId="3" xfId="17" applyFont="1" applyFill="1" applyBorder="1" applyAlignment="1">
      <alignment horizontal="center" vertical="center"/>
    </xf>
    <xf numFmtId="38" fontId="9" fillId="0" borderId="5" xfId="17" applyFont="1" applyFill="1" applyBorder="1" applyAlignment="1">
      <alignment horizontal="center" vertical="center"/>
    </xf>
    <xf numFmtId="38" fontId="12" fillId="0" borderId="13" xfId="17" applyFont="1" applyBorder="1" applyAlignment="1">
      <alignment horizontal="distributed" vertical="center" indent="1"/>
    </xf>
    <xf numFmtId="38" fontId="12" fillId="0" borderId="14" xfId="17" applyFont="1" applyBorder="1" applyAlignment="1">
      <alignment horizontal="distributed" vertical="center" indent="1"/>
    </xf>
    <xf numFmtId="38" fontId="12" fillId="0" borderId="25" xfId="17" applyFont="1" applyBorder="1" applyAlignment="1">
      <alignment horizontal="distributed" vertical="center" indent="1"/>
    </xf>
    <xf numFmtId="38" fontId="12" fillId="0" borderId="20" xfId="17" applyFont="1" applyBorder="1" applyAlignment="1">
      <alignment horizontal="distributed" vertical="center" indent="1"/>
    </xf>
    <xf numFmtId="38" fontId="12" fillId="0" borderId="16" xfId="17" applyFont="1" applyBorder="1" applyAlignment="1">
      <alignment horizontal="distributed" vertical="center" indent="1"/>
    </xf>
    <xf numFmtId="38" fontId="12" fillId="0" borderId="21" xfId="17" applyFont="1" applyBorder="1" applyAlignment="1">
      <alignment horizontal="distributed" vertical="center" inden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２－１７" xfId="21"/>
    <cellStyle name="標準_１２－１市，郡別の金融機関別店舗数xls" xfId="22"/>
    <cellStyle name="標準_Sheet1_１２－１６_１２－１６" xfId="23"/>
    <cellStyle name="標準_建築２ー２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87" customWidth="1"/>
  </cols>
  <sheetData>
    <row r="1" ht="13.5">
      <c r="A1" s="287" t="s">
        <v>403</v>
      </c>
    </row>
    <row r="4" ht="13.5">
      <c r="A4" s="288" t="s">
        <v>404</v>
      </c>
    </row>
    <row r="5" ht="13.5">
      <c r="A5" s="289" t="s">
        <v>405</v>
      </c>
    </row>
    <row r="6" ht="13.5">
      <c r="A6" s="289" t="s">
        <v>406</v>
      </c>
    </row>
    <row r="7" ht="13.5">
      <c r="A7" s="289" t="s">
        <v>407</v>
      </c>
    </row>
    <row r="8" ht="13.5">
      <c r="A8" s="289" t="s">
        <v>408</v>
      </c>
    </row>
    <row r="9" ht="13.5">
      <c r="A9" s="289" t="s">
        <v>409</v>
      </c>
    </row>
    <row r="10" ht="13.5">
      <c r="A10" s="289" t="s">
        <v>410</v>
      </c>
    </row>
    <row r="11" ht="13.5">
      <c r="A11" s="290" t="s">
        <v>411</v>
      </c>
    </row>
    <row r="12" ht="13.5">
      <c r="A12" s="289" t="s">
        <v>412</v>
      </c>
    </row>
    <row r="13" ht="13.5">
      <c r="A13" s="289" t="s">
        <v>414</v>
      </c>
    </row>
    <row r="14" ht="13.5">
      <c r="A14" s="289" t="s">
        <v>415</v>
      </c>
    </row>
    <row r="15" ht="13.5">
      <c r="A15" s="289" t="s">
        <v>413</v>
      </c>
    </row>
    <row r="16" ht="13.5">
      <c r="A16" s="291" t="s">
        <v>416</v>
      </c>
    </row>
    <row r="17" ht="13.5">
      <c r="A17" s="289" t="s">
        <v>417</v>
      </c>
    </row>
    <row r="18" ht="13.5">
      <c r="A18" s="289" t="s">
        <v>418</v>
      </c>
    </row>
    <row r="19" ht="13.5">
      <c r="B19" s="289" t="s">
        <v>396</v>
      </c>
    </row>
    <row r="20" ht="13.5">
      <c r="B20" s="289" t="s">
        <v>397</v>
      </c>
    </row>
    <row r="21" ht="13.5">
      <c r="B21" s="289" t="s">
        <v>398</v>
      </c>
    </row>
    <row r="22" ht="13.5">
      <c r="B22" s="289" t="s">
        <v>399</v>
      </c>
    </row>
    <row r="23" ht="13.5">
      <c r="B23" s="289" t="s">
        <v>400</v>
      </c>
    </row>
    <row r="24" ht="13.5">
      <c r="B24" s="289" t="s">
        <v>401</v>
      </c>
    </row>
    <row r="25" ht="13.5">
      <c r="B25" s="289" t="s">
        <v>402</v>
      </c>
    </row>
    <row r="26" spans="1:5" ht="13.5">
      <c r="A26" s="289" t="s">
        <v>419</v>
      </c>
      <c r="B26" s="289"/>
      <c r="C26" s="289"/>
      <c r="D26" s="289"/>
      <c r="E26" s="289"/>
    </row>
    <row r="27" ht="13.5">
      <c r="A27" s="289" t="s">
        <v>420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50390625" style="68" customWidth="1"/>
    <col min="2" max="2" width="16.625" style="68" customWidth="1"/>
    <col min="3" max="7" width="13.625" style="68" customWidth="1"/>
    <col min="8" max="16384" width="9.00390625" style="68" customWidth="1"/>
  </cols>
  <sheetData>
    <row r="2" spans="2:7" ht="15" customHeight="1">
      <c r="B2" s="82" t="s">
        <v>328</v>
      </c>
      <c r="C2" s="67"/>
      <c r="D2" s="83"/>
      <c r="E2" s="83"/>
      <c r="F2" s="83"/>
      <c r="G2" s="67"/>
    </row>
    <row r="3" spans="2:7" ht="15" customHeight="1" thickBot="1">
      <c r="B3" s="84"/>
      <c r="C3" s="70"/>
      <c r="D3" s="71"/>
      <c r="E3" s="71"/>
      <c r="F3" s="71"/>
      <c r="G3" s="72" t="s">
        <v>73</v>
      </c>
    </row>
    <row r="4" spans="2:7" ht="15" customHeight="1" thickTop="1">
      <c r="B4" s="73" t="s">
        <v>101</v>
      </c>
      <c r="C4" s="74" t="s">
        <v>95</v>
      </c>
      <c r="D4" s="74" t="s">
        <v>96</v>
      </c>
      <c r="E4" s="74" t="s">
        <v>97</v>
      </c>
      <c r="F4" s="74" t="s">
        <v>98</v>
      </c>
      <c r="G4" s="75" t="s">
        <v>99</v>
      </c>
    </row>
    <row r="5" spans="2:7" s="79" customFormat="1" ht="15" customHeight="1">
      <c r="B5" s="76" t="s">
        <v>320</v>
      </c>
      <c r="C5" s="235">
        <v>845180</v>
      </c>
      <c r="D5" s="235">
        <v>4836</v>
      </c>
      <c r="E5" s="235">
        <v>331042</v>
      </c>
      <c r="F5" s="235">
        <v>34044</v>
      </c>
      <c r="G5" s="236">
        <v>440317</v>
      </c>
    </row>
    <row r="6" spans="2:7" ht="15" customHeight="1">
      <c r="B6" s="49" t="s">
        <v>102</v>
      </c>
      <c r="C6" s="237">
        <v>844456</v>
      </c>
      <c r="D6" s="237">
        <v>4852</v>
      </c>
      <c r="E6" s="237">
        <v>331703</v>
      </c>
      <c r="F6" s="237">
        <v>33274</v>
      </c>
      <c r="G6" s="238">
        <v>440007</v>
      </c>
    </row>
    <row r="7" spans="2:7" ht="15" customHeight="1">
      <c r="B7" s="50">
        <v>6</v>
      </c>
      <c r="C7" s="237">
        <v>857836</v>
      </c>
      <c r="D7" s="237">
        <v>4854</v>
      </c>
      <c r="E7" s="237">
        <v>332914</v>
      </c>
      <c r="F7" s="237">
        <v>33892</v>
      </c>
      <c r="G7" s="238">
        <v>451912</v>
      </c>
    </row>
    <row r="8" spans="2:7" ht="15" customHeight="1">
      <c r="B8" s="50">
        <v>7</v>
      </c>
      <c r="C8" s="237">
        <v>852665</v>
      </c>
      <c r="D8" s="237">
        <v>4861</v>
      </c>
      <c r="E8" s="237">
        <v>332191</v>
      </c>
      <c r="F8" s="237">
        <v>34483</v>
      </c>
      <c r="G8" s="238">
        <v>442929</v>
      </c>
    </row>
    <row r="9" spans="2:7" ht="15" customHeight="1">
      <c r="B9" s="50">
        <v>8</v>
      </c>
      <c r="C9" s="237">
        <v>856377</v>
      </c>
      <c r="D9" s="237">
        <v>4867</v>
      </c>
      <c r="E9" s="237">
        <v>331375</v>
      </c>
      <c r="F9" s="237">
        <v>31058</v>
      </c>
      <c r="G9" s="238">
        <v>449550</v>
      </c>
    </row>
    <row r="10" spans="2:7" s="79" customFormat="1" ht="15" customHeight="1">
      <c r="B10" s="50">
        <v>9</v>
      </c>
      <c r="C10" s="237">
        <v>851436</v>
      </c>
      <c r="D10" s="237">
        <v>4919</v>
      </c>
      <c r="E10" s="237">
        <v>332271</v>
      </c>
      <c r="F10" s="237">
        <v>29073</v>
      </c>
      <c r="G10" s="238">
        <v>447701</v>
      </c>
    </row>
    <row r="11" spans="2:7" ht="15" customHeight="1">
      <c r="B11" s="50">
        <v>10</v>
      </c>
      <c r="C11" s="237">
        <v>866616</v>
      </c>
      <c r="D11" s="237">
        <v>4952</v>
      </c>
      <c r="E11" s="237">
        <v>329728</v>
      </c>
      <c r="F11" s="237">
        <v>31946</v>
      </c>
      <c r="G11" s="238">
        <v>459123</v>
      </c>
    </row>
    <row r="12" spans="2:7" ht="15" customHeight="1">
      <c r="B12" s="50">
        <v>11</v>
      </c>
      <c r="C12" s="237">
        <v>869867</v>
      </c>
      <c r="D12" s="237">
        <v>4624</v>
      </c>
      <c r="E12" s="237">
        <v>327046</v>
      </c>
      <c r="F12" s="237">
        <v>30355</v>
      </c>
      <c r="G12" s="238">
        <v>470110</v>
      </c>
    </row>
    <row r="13" spans="2:7" ht="15" customHeight="1">
      <c r="B13" s="50">
        <v>12</v>
      </c>
      <c r="C13" s="237">
        <v>878264</v>
      </c>
      <c r="D13" s="237">
        <v>4564</v>
      </c>
      <c r="E13" s="237">
        <v>324476</v>
      </c>
      <c r="F13" s="237">
        <v>28031</v>
      </c>
      <c r="G13" s="238">
        <v>483965</v>
      </c>
    </row>
    <row r="14" spans="2:7" ht="15" customHeight="1">
      <c r="B14" s="49" t="s">
        <v>321</v>
      </c>
      <c r="C14" s="237">
        <v>855827</v>
      </c>
      <c r="D14" s="237">
        <v>4577</v>
      </c>
      <c r="E14" s="237">
        <v>323511</v>
      </c>
      <c r="F14" s="237">
        <v>29529</v>
      </c>
      <c r="G14" s="238">
        <v>458221</v>
      </c>
    </row>
    <row r="15" spans="2:7" ht="15" customHeight="1">
      <c r="B15" s="49" t="s">
        <v>326</v>
      </c>
      <c r="C15" s="237">
        <v>855632</v>
      </c>
      <c r="D15" s="237">
        <v>4620</v>
      </c>
      <c r="E15" s="237">
        <v>323588</v>
      </c>
      <c r="F15" s="237">
        <v>29137</v>
      </c>
      <c r="G15" s="238">
        <v>458914</v>
      </c>
    </row>
    <row r="16" spans="2:7" ht="15" customHeight="1" thickBot="1">
      <c r="B16" s="51" t="s">
        <v>327</v>
      </c>
      <c r="C16" s="239">
        <v>850359</v>
      </c>
      <c r="D16" s="239">
        <v>4772</v>
      </c>
      <c r="E16" s="239">
        <v>327632</v>
      </c>
      <c r="F16" s="239">
        <v>29220</v>
      </c>
      <c r="G16" s="240">
        <v>451885</v>
      </c>
    </row>
    <row r="17" spans="2:7" ht="15" customHeight="1">
      <c r="B17" s="67" t="s">
        <v>103</v>
      </c>
      <c r="C17" s="67"/>
      <c r="D17" s="67"/>
      <c r="E17" s="67"/>
      <c r="F17" s="67"/>
      <c r="G17" s="67"/>
    </row>
    <row r="18" spans="2:7" ht="15" customHeight="1">
      <c r="B18" s="78" t="s">
        <v>104</v>
      </c>
      <c r="C18" s="78"/>
      <c r="D18" s="78"/>
      <c r="E18" s="78"/>
      <c r="F18" s="78"/>
      <c r="G18" s="78"/>
    </row>
  </sheetData>
  <printOptions/>
  <pageMargins left="0.75" right="0.16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875" style="23" customWidth="1"/>
    <col min="2" max="2" width="15.625" style="23" customWidth="1"/>
    <col min="3" max="6" width="10.625" style="23" customWidth="1"/>
    <col min="7" max="16384" width="9.00390625" style="23" customWidth="1"/>
  </cols>
  <sheetData>
    <row r="2" ht="15" customHeight="1">
      <c r="B2" s="85" t="s">
        <v>428</v>
      </c>
    </row>
    <row r="3" spans="2:6" ht="15" customHeight="1" thickBot="1">
      <c r="B3" s="26"/>
      <c r="C3" s="42"/>
      <c r="D3" s="26"/>
      <c r="F3" s="45" t="s">
        <v>329</v>
      </c>
    </row>
    <row r="4" spans="2:6" ht="15" customHeight="1" thickTop="1">
      <c r="B4" s="46" t="s">
        <v>74</v>
      </c>
      <c r="C4" s="47" t="s">
        <v>105</v>
      </c>
      <c r="D4" s="47" t="s">
        <v>106</v>
      </c>
      <c r="E4" s="47" t="s">
        <v>107</v>
      </c>
      <c r="F4" s="65" t="s">
        <v>108</v>
      </c>
    </row>
    <row r="5" spans="2:6" ht="15" customHeight="1">
      <c r="B5" s="76" t="s">
        <v>330</v>
      </c>
      <c r="C5" s="235">
        <v>898</v>
      </c>
      <c r="D5" s="235">
        <v>256558</v>
      </c>
      <c r="E5" s="235">
        <v>192553</v>
      </c>
      <c r="F5" s="241">
        <v>75.05</v>
      </c>
    </row>
    <row r="6" spans="2:6" ht="15" customHeight="1">
      <c r="B6" s="49" t="s">
        <v>331</v>
      </c>
      <c r="C6" s="237">
        <v>898</v>
      </c>
      <c r="D6" s="237">
        <v>255472</v>
      </c>
      <c r="E6" s="237">
        <v>192791</v>
      </c>
      <c r="F6" s="242">
        <v>75.46</v>
      </c>
    </row>
    <row r="7" spans="2:6" ht="15" customHeight="1">
      <c r="B7" s="50">
        <v>6</v>
      </c>
      <c r="C7" s="237">
        <v>900</v>
      </c>
      <c r="D7" s="237">
        <v>259060</v>
      </c>
      <c r="E7" s="237">
        <v>192902</v>
      </c>
      <c r="F7" s="242">
        <v>74.46</v>
      </c>
    </row>
    <row r="8" spans="2:6" ht="15" customHeight="1">
      <c r="B8" s="50">
        <v>7</v>
      </c>
      <c r="C8" s="237">
        <v>899</v>
      </c>
      <c r="D8" s="237">
        <v>258463</v>
      </c>
      <c r="E8" s="237">
        <v>192936</v>
      </c>
      <c r="F8" s="242">
        <v>74.64</v>
      </c>
    </row>
    <row r="9" spans="2:6" ht="15" customHeight="1">
      <c r="B9" s="50">
        <v>8</v>
      </c>
      <c r="C9" s="237">
        <v>900</v>
      </c>
      <c r="D9" s="237">
        <v>256953</v>
      </c>
      <c r="E9" s="237">
        <v>193711</v>
      </c>
      <c r="F9" s="242">
        <v>75.38</v>
      </c>
    </row>
    <row r="10" spans="2:6" ht="15" customHeight="1">
      <c r="B10" s="50">
        <v>9</v>
      </c>
      <c r="C10" s="237">
        <v>900</v>
      </c>
      <c r="D10" s="237">
        <v>255041</v>
      </c>
      <c r="E10" s="237">
        <v>194373</v>
      </c>
      <c r="F10" s="242">
        <v>76.21</v>
      </c>
    </row>
    <row r="11" spans="2:6" ht="15" customHeight="1">
      <c r="B11" s="50">
        <v>10</v>
      </c>
      <c r="C11" s="237">
        <v>901</v>
      </c>
      <c r="D11" s="237">
        <v>254582</v>
      </c>
      <c r="E11" s="237">
        <v>196043</v>
      </c>
      <c r="F11" s="242">
        <v>77</v>
      </c>
    </row>
    <row r="12" spans="2:6" ht="15" customHeight="1">
      <c r="B12" s="50">
        <v>11</v>
      </c>
      <c r="C12" s="237">
        <v>901</v>
      </c>
      <c r="D12" s="237">
        <v>253131</v>
      </c>
      <c r="E12" s="237">
        <v>197562</v>
      </c>
      <c r="F12" s="242">
        <v>78.04</v>
      </c>
    </row>
    <row r="13" spans="2:6" ht="15" customHeight="1">
      <c r="B13" s="50">
        <v>12</v>
      </c>
      <c r="C13" s="237">
        <v>901</v>
      </c>
      <c r="D13" s="237">
        <v>258634</v>
      </c>
      <c r="E13" s="237">
        <v>198580</v>
      </c>
      <c r="F13" s="242">
        <v>76.78</v>
      </c>
    </row>
    <row r="14" spans="2:6" ht="15" customHeight="1">
      <c r="B14" s="49" t="s">
        <v>321</v>
      </c>
      <c r="C14" s="237">
        <v>901</v>
      </c>
      <c r="D14" s="237">
        <v>257114</v>
      </c>
      <c r="E14" s="237">
        <v>198119</v>
      </c>
      <c r="F14" s="242">
        <v>77.05</v>
      </c>
    </row>
    <row r="15" spans="2:6" ht="15" customHeight="1">
      <c r="B15" s="49" t="s">
        <v>326</v>
      </c>
      <c r="C15" s="237">
        <v>900</v>
      </c>
      <c r="D15" s="237">
        <v>257007</v>
      </c>
      <c r="E15" s="237">
        <v>198297</v>
      </c>
      <c r="F15" s="242">
        <v>77.15</v>
      </c>
    </row>
    <row r="16" spans="2:6" ht="15" customHeight="1" thickBot="1">
      <c r="B16" s="51" t="s">
        <v>327</v>
      </c>
      <c r="C16" s="239">
        <v>900</v>
      </c>
      <c r="D16" s="239">
        <v>255669</v>
      </c>
      <c r="E16" s="239">
        <v>199957</v>
      </c>
      <c r="F16" s="243">
        <v>78.2</v>
      </c>
    </row>
    <row r="17" s="25" customFormat="1" ht="15" customHeight="1">
      <c r="B17" s="25" t="s">
        <v>109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23" customWidth="1"/>
    <col min="2" max="5" width="14.625" style="23" customWidth="1"/>
    <col min="6" max="16384" width="9.00390625" style="23" customWidth="1"/>
  </cols>
  <sheetData>
    <row r="2" spans="2:4" ht="15" customHeight="1">
      <c r="B2" s="24" t="s">
        <v>415</v>
      </c>
      <c r="C2" s="25"/>
      <c r="D2" s="26"/>
    </row>
    <row r="3" spans="2:5" ht="15" customHeight="1" thickBot="1">
      <c r="B3" s="26"/>
      <c r="C3" s="26"/>
      <c r="D3" s="26"/>
      <c r="E3" s="45" t="s">
        <v>438</v>
      </c>
    </row>
    <row r="4" spans="2:5" ht="15" customHeight="1" thickTop="1">
      <c r="B4" s="46" t="s">
        <v>332</v>
      </c>
      <c r="C4" s="47" t="s">
        <v>110</v>
      </c>
      <c r="D4" s="47" t="s">
        <v>111</v>
      </c>
      <c r="E4" s="65" t="s">
        <v>112</v>
      </c>
    </row>
    <row r="5" spans="2:5" ht="22.5" customHeight="1">
      <c r="B5" s="87">
        <v>14</v>
      </c>
      <c r="C5" s="88">
        <v>1335804</v>
      </c>
      <c r="D5" s="88">
        <v>1374006</v>
      </c>
      <c r="E5" s="89">
        <v>1806020</v>
      </c>
    </row>
    <row r="6" spans="2:5" ht="22.5" customHeight="1">
      <c r="B6" s="90"/>
      <c r="C6" s="88"/>
      <c r="D6" s="88"/>
      <c r="E6" s="89"/>
    </row>
    <row r="7" spans="2:5" ht="22.5" customHeight="1">
      <c r="B7" s="87">
        <v>15</v>
      </c>
      <c r="C7" s="88">
        <v>1078754</v>
      </c>
      <c r="D7" s="88">
        <v>1127951</v>
      </c>
      <c r="E7" s="89">
        <v>1756823</v>
      </c>
    </row>
    <row r="8" spans="2:5" ht="22.5" customHeight="1">
      <c r="B8" s="90"/>
      <c r="C8" s="88"/>
      <c r="D8" s="88"/>
      <c r="E8" s="89"/>
    </row>
    <row r="9" spans="2:5" ht="22.5" customHeight="1">
      <c r="B9" s="87">
        <v>16</v>
      </c>
      <c r="C9" s="88">
        <v>1137767</v>
      </c>
      <c r="D9" s="88">
        <v>1252084</v>
      </c>
      <c r="E9" s="89">
        <v>1642507</v>
      </c>
    </row>
    <row r="10" spans="2:5" ht="22.5" customHeight="1">
      <c r="B10" s="91"/>
      <c r="C10" s="88"/>
      <c r="D10" s="88"/>
      <c r="E10" s="89"/>
    </row>
    <row r="11" spans="2:5" ht="22.5" customHeight="1">
      <c r="B11" s="87">
        <v>17</v>
      </c>
      <c r="C11" s="88">
        <v>1136035</v>
      </c>
      <c r="D11" s="88">
        <v>1252565</v>
      </c>
      <c r="E11" s="89">
        <v>1525977</v>
      </c>
    </row>
    <row r="12" spans="2:5" ht="22.5" customHeight="1">
      <c r="B12" s="91"/>
      <c r="C12" s="88"/>
      <c r="D12" s="88"/>
      <c r="E12" s="89"/>
    </row>
    <row r="13" spans="2:5" ht="22.5" customHeight="1" thickBot="1">
      <c r="B13" s="244">
        <v>18</v>
      </c>
      <c r="C13" s="245">
        <v>1288365</v>
      </c>
      <c r="D13" s="245">
        <v>1395297</v>
      </c>
      <c r="E13" s="246">
        <v>1419045</v>
      </c>
    </row>
    <row r="14" s="25" customFormat="1" ht="15" customHeight="1">
      <c r="B14" s="25" t="s">
        <v>333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　　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00390625" style="23" customWidth="1"/>
    <col min="2" max="2" width="17.75390625" style="23" customWidth="1"/>
    <col min="3" max="6" width="12.625" style="23" customWidth="1"/>
    <col min="7" max="16384" width="9.00390625" style="23" customWidth="1"/>
  </cols>
  <sheetData>
    <row r="2" spans="2:4" ht="15" customHeight="1">
      <c r="B2" s="24" t="s">
        <v>429</v>
      </c>
      <c r="C2" s="25"/>
      <c r="D2" s="25"/>
    </row>
    <row r="3" spans="2:6" ht="15" customHeight="1" thickBot="1">
      <c r="B3" s="28"/>
      <c r="C3" s="28"/>
      <c r="D3" s="28"/>
      <c r="E3" s="28"/>
      <c r="F3" s="45" t="s">
        <v>118</v>
      </c>
    </row>
    <row r="4" spans="2:6" ht="15" customHeight="1" thickTop="1">
      <c r="B4" s="109" t="s">
        <v>119</v>
      </c>
      <c r="C4" s="92" t="s">
        <v>113</v>
      </c>
      <c r="D4" s="92"/>
      <c r="E4" s="92" t="s">
        <v>120</v>
      </c>
      <c r="F4" s="93"/>
    </row>
    <row r="5" spans="2:6" ht="15" customHeight="1">
      <c r="B5" s="94"/>
      <c r="C5" s="95" t="s">
        <v>114</v>
      </c>
      <c r="D5" s="95" t="s">
        <v>121</v>
      </c>
      <c r="E5" s="95" t="s">
        <v>114</v>
      </c>
      <c r="F5" s="96" t="s">
        <v>121</v>
      </c>
    </row>
    <row r="6" spans="2:6" ht="6" customHeight="1">
      <c r="B6" s="76"/>
      <c r="C6" s="231"/>
      <c r="D6" s="231"/>
      <c r="E6" s="231"/>
      <c r="F6" s="247"/>
    </row>
    <row r="7" spans="2:6" ht="27" customHeight="1">
      <c r="B7" s="49" t="s">
        <v>334</v>
      </c>
      <c r="C7" s="88">
        <v>69750</v>
      </c>
      <c r="D7" s="88">
        <v>180720.773</v>
      </c>
      <c r="E7" s="88">
        <v>913839</v>
      </c>
      <c r="F7" s="89">
        <v>2103857.248</v>
      </c>
    </row>
    <row r="8" spans="2:6" ht="27" customHeight="1">
      <c r="B8" s="49" t="s">
        <v>335</v>
      </c>
      <c r="C8" s="88">
        <v>60451</v>
      </c>
      <c r="D8" s="88">
        <v>155258.559</v>
      </c>
      <c r="E8" s="88">
        <v>868099</v>
      </c>
      <c r="F8" s="89">
        <v>2026195.035</v>
      </c>
    </row>
    <row r="9" spans="2:6" ht="27" customHeight="1">
      <c r="B9" s="49" t="s">
        <v>115</v>
      </c>
      <c r="C9" s="88">
        <v>50334</v>
      </c>
      <c r="D9" s="88">
        <v>131028.167</v>
      </c>
      <c r="E9" s="88">
        <v>832432</v>
      </c>
      <c r="F9" s="89">
        <v>1966538.276</v>
      </c>
    </row>
    <row r="10" spans="2:6" ht="27" customHeight="1">
      <c r="B10" s="49" t="s">
        <v>116</v>
      </c>
      <c r="C10" s="88">
        <v>43466</v>
      </c>
      <c r="D10" s="88">
        <v>113695.019</v>
      </c>
      <c r="E10" s="88">
        <v>781819</v>
      </c>
      <c r="F10" s="89">
        <v>1867831.699</v>
      </c>
    </row>
    <row r="11" spans="2:6" ht="27" customHeight="1">
      <c r="B11" s="248" t="s">
        <v>117</v>
      </c>
      <c r="C11" s="249">
        <v>35944</v>
      </c>
      <c r="D11" s="249">
        <v>97722.127</v>
      </c>
      <c r="E11" s="249">
        <v>736008</v>
      </c>
      <c r="F11" s="250">
        <v>1765889.837</v>
      </c>
    </row>
    <row r="12" spans="2:6" ht="5.25" customHeight="1" thickBot="1">
      <c r="B12" s="51"/>
      <c r="C12" s="233"/>
      <c r="D12" s="233"/>
      <c r="E12" s="233"/>
      <c r="F12" s="251"/>
    </row>
    <row r="13" ht="15" customHeight="1">
      <c r="B13" s="23" t="s">
        <v>122</v>
      </c>
    </row>
    <row r="14" ht="15" customHeight="1">
      <c r="B14" s="23" t="s">
        <v>123</v>
      </c>
    </row>
    <row r="15" s="25" customFormat="1" ht="15" customHeight="1">
      <c r="B15" s="25" t="s">
        <v>124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A1" sqref="A1"/>
    </sheetView>
  </sheetViews>
  <sheetFormatPr defaultColWidth="9.00390625" defaultRowHeight="13.5"/>
  <cols>
    <col min="1" max="1" width="2.875" style="99" customWidth="1"/>
    <col min="2" max="2" width="15.625" style="99" customWidth="1"/>
    <col min="3" max="3" width="8.125" style="99" customWidth="1"/>
    <col min="4" max="4" width="10.375" style="99" customWidth="1"/>
    <col min="5" max="5" width="8.125" style="99" customWidth="1"/>
    <col min="6" max="6" width="11.50390625" style="99" customWidth="1"/>
    <col min="7" max="16384" width="9.00390625" style="99" customWidth="1"/>
  </cols>
  <sheetData>
    <row r="2" spans="2:6" ht="14.25">
      <c r="B2" s="97" t="s">
        <v>416</v>
      </c>
      <c r="C2" s="98"/>
      <c r="D2" s="98"/>
      <c r="E2" s="98"/>
      <c r="F2" s="98"/>
    </row>
    <row r="4" spans="2:6" ht="12.75" thickBot="1">
      <c r="B4" s="100"/>
      <c r="C4" s="100"/>
      <c r="D4" s="100"/>
      <c r="E4" s="100"/>
      <c r="F4" s="101" t="s">
        <v>125</v>
      </c>
    </row>
    <row r="5" spans="2:6" ht="12.75" thickTop="1">
      <c r="B5" s="102" t="s">
        <v>336</v>
      </c>
      <c r="C5" s="103" t="s">
        <v>126</v>
      </c>
      <c r="D5" s="103"/>
      <c r="E5" s="103" t="s">
        <v>127</v>
      </c>
      <c r="F5" s="104"/>
    </row>
    <row r="6" spans="2:6" ht="12">
      <c r="B6" s="105"/>
      <c r="C6" s="106" t="s">
        <v>128</v>
      </c>
      <c r="D6" s="106" t="s">
        <v>129</v>
      </c>
      <c r="E6" s="106" t="s">
        <v>128</v>
      </c>
      <c r="F6" s="107" t="s">
        <v>129</v>
      </c>
    </row>
    <row r="7" spans="2:6" ht="12">
      <c r="B7" s="49" t="s">
        <v>337</v>
      </c>
      <c r="C7" s="252">
        <v>12</v>
      </c>
      <c r="D7" s="252">
        <v>340</v>
      </c>
      <c r="E7" s="252">
        <v>2460</v>
      </c>
      <c r="F7" s="253">
        <v>82221</v>
      </c>
    </row>
    <row r="8" spans="2:6" ht="12">
      <c r="B8" s="49" t="s">
        <v>338</v>
      </c>
      <c r="C8" s="252">
        <v>24</v>
      </c>
      <c r="D8" s="252">
        <v>1392</v>
      </c>
      <c r="E8" s="252">
        <v>2469</v>
      </c>
      <c r="F8" s="253">
        <v>82179</v>
      </c>
    </row>
    <row r="9" spans="2:6" ht="12">
      <c r="B9" s="50">
        <v>6</v>
      </c>
      <c r="C9" s="252">
        <v>35</v>
      </c>
      <c r="D9" s="252">
        <v>1640</v>
      </c>
      <c r="E9" s="252">
        <v>2447</v>
      </c>
      <c r="F9" s="253">
        <v>82317</v>
      </c>
    </row>
    <row r="10" spans="2:6" ht="12">
      <c r="B10" s="50">
        <v>7</v>
      </c>
      <c r="C10" s="252">
        <v>11</v>
      </c>
      <c r="D10" s="252">
        <v>333</v>
      </c>
      <c r="E10" s="252">
        <v>2431</v>
      </c>
      <c r="F10" s="253">
        <v>81187</v>
      </c>
    </row>
    <row r="11" spans="2:6" ht="12">
      <c r="B11" s="50">
        <v>8</v>
      </c>
      <c r="C11" s="252">
        <v>24</v>
      </c>
      <c r="D11" s="252">
        <v>985</v>
      </c>
      <c r="E11" s="252">
        <v>2437</v>
      </c>
      <c r="F11" s="253">
        <v>80518</v>
      </c>
    </row>
    <row r="12" spans="2:6" ht="12">
      <c r="B12" s="50">
        <v>9</v>
      </c>
      <c r="C12" s="252">
        <v>59</v>
      </c>
      <c r="D12" s="252">
        <v>2408</v>
      </c>
      <c r="E12" s="252">
        <v>2482</v>
      </c>
      <c r="F12" s="253">
        <v>81442</v>
      </c>
    </row>
    <row r="13" spans="2:6" ht="12">
      <c r="B13" s="50">
        <v>10</v>
      </c>
      <c r="C13" s="252">
        <v>8</v>
      </c>
      <c r="D13" s="252">
        <v>335</v>
      </c>
      <c r="E13" s="252">
        <v>2474</v>
      </c>
      <c r="F13" s="253">
        <v>80350</v>
      </c>
    </row>
    <row r="14" spans="2:6" ht="12">
      <c r="B14" s="50">
        <v>11</v>
      </c>
      <c r="C14" s="252">
        <v>12</v>
      </c>
      <c r="D14" s="252">
        <v>655</v>
      </c>
      <c r="E14" s="252">
        <v>2473</v>
      </c>
      <c r="F14" s="253">
        <v>79758</v>
      </c>
    </row>
    <row r="15" spans="2:6" ht="12">
      <c r="B15" s="50">
        <v>12</v>
      </c>
      <c r="C15" s="252">
        <v>68</v>
      </c>
      <c r="D15" s="252">
        <v>3033</v>
      </c>
      <c r="E15" s="252">
        <v>2510</v>
      </c>
      <c r="F15" s="253">
        <v>81080</v>
      </c>
    </row>
    <row r="16" spans="2:6" ht="12">
      <c r="B16" s="49" t="s">
        <v>321</v>
      </c>
      <c r="C16" s="252">
        <v>2</v>
      </c>
      <c r="D16" s="252">
        <v>30</v>
      </c>
      <c r="E16" s="252">
        <v>2502</v>
      </c>
      <c r="F16" s="253">
        <v>79891</v>
      </c>
    </row>
    <row r="17" spans="2:6" ht="12">
      <c r="B17" s="49" t="s">
        <v>326</v>
      </c>
      <c r="C17" s="252">
        <v>29</v>
      </c>
      <c r="D17" s="252">
        <v>1037</v>
      </c>
      <c r="E17" s="252">
        <v>2511</v>
      </c>
      <c r="F17" s="253">
        <v>79662</v>
      </c>
    </row>
    <row r="18" spans="2:6" ht="12.75" thickBot="1">
      <c r="B18" s="51" t="s">
        <v>327</v>
      </c>
      <c r="C18" s="254">
        <v>70</v>
      </c>
      <c r="D18" s="254">
        <v>2420</v>
      </c>
      <c r="E18" s="254">
        <v>2531</v>
      </c>
      <c r="F18" s="255">
        <v>79770</v>
      </c>
    </row>
    <row r="19" ht="12">
      <c r="B19" s="99" t="s">
        <v>131</v>
      </c>
    </row>
    <row r="20" ht="12">
      <c r="B20" s="99" t="s">
        <v>130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3.125" style="23" customWidth="1"/>
    <col min="2" max="2" width="15.625" style="23" customWidth="1"/>
    <col min="3" max="6" width="10.625" style="23" customWidth="1"/>
    <col min="7" max="16384" width="9.00390625" style="23" customWidth="1"/>
  </cols>
  <sheetData>
    <row r="2" spans="2:6" ht="16.5" customHeight="1">
      <c r="B2" s="24" t="s">
        <v>417</v>
      </c>
      <c r="C2" s="25"/>
      <c r="D2" s="25"/>
      <c r="E2" s="25"/>
      <c r="F2" s="26"/>
    </row>
    <row r="3" spans="2:6" ht="16.5" customHeight="1" thickBot="1">
      <c r="B3" s="28"/>
      <c r="C3" s="28"/>
      <c r="D3" s="28"/>
      <c r="E3" s="108"/>
      <c r="F3" s="45" t="s">
        <v>136</v>
      </c>
    </row>
    <row r="4" spans="2:6" ht="16.5" customHeight="1" thickTop="1">
      <c r="B4" s="109" t="s">
        <v>132</v>
      </c>
      <c r="C4" s="92" t="s">
        <v>126</v>
      </c>
      <c r="D4" s="92"/>
      <c r="E4" s="92" t="s">
        <v>133</v>
      </c>
      <c r="F4" s="93"/>
    </row>
    <row r="5" spans="2:6" ht="16.5" customHeight="1">
      <c r="B5" s="94"/>
      <c r="C5" s="95" t="s">
        <v>114</v>
      </c>
      <c r="D5" s="95" t="s">
        <v>134</v>
      </c>
      <c r="E5" s="95" t="s">
        <v>114</v>
      </c>
      <c r="F5" s="96" t="s">
        <v>134</v>
      </c>
    </row>
    <row r="6" spans="2:6" ht="16.5" customHeight="1">
      <c r="B6" s="49" t="s">
        <v>339</v>
      </c>
      <c r="C6" s="252">
        <v>576</v>
      </c>
      <c r="D6" s="252">
        <v>1847</v>
      </c>
      <c r="E6" s="256">
        <v>29105</v>
      </c>
      <c r="F6" s="253">
        <v>98031</v>
      </c>
    </row>
    <row r="7" spans="2:6" ht="16.5" customHeight="1">
      <c r="B7" s="49" t="s">
        <v>340</v>
      </c>
      <c r="C7" s="252">
        <v>361</v>
      </c>
      <c r="D7" s="252">
        <v>1598</v>
      </c>
      <c r="E7" s="252">
        <v>29048</v>
      </c>
      <c r="F7" s="253">
        <v>96800</v>
      </c>
    </row>
    <row r="8" spans="2:6" ht="16.5" customHeight="1">
      <c r="B8" s="50">
        <v>6</v>
      </c>
      <c r="C8" s="252">
        <v>382</v>
      </c>
      <c r="D8" s="252">
        <v>1863</v>
      </c>
      <c r="E8" s="252">
        <v>28948</v>
      </c>
      <c r="F8" s="253">
        <v>96112</v>
      </c>
    </row>
    <row r="9" spans="2:6" ht="16.5" customHeight="1">
      <c r="B9" s="50">
        <v>7</v>
      </c>
      <c r="C9" s="252">
        <v>328</v>
      </c>
      <c r="D9" s="252">
        <v>1857</v>
      </c>
      <c r="E9" s="252">
        <v>28869</v>
      </c>
      <c r="F9" s="253">
        <v>95484</v>
      </c>
    </row>
    <row r="10" spans="2:6" ht="16.5" customHeight="1">
      <c r="B10" s="50">
        <v>8</v>
      </c>
      <c r="C10" s="252">
        <v>412</v>
      </c>
      <c r="D10" s="252">
        <v>1733</v>
      </c>
      <c r="E10" s="252">
        <v>28754</v>
      </c>
      <c r="F10" s="253">
        <v>94685</v>
      </c>
    </row>
    <row r="11" spans="2:6" ht="16.5" customHeight="1">
      <c r="B11" s="50">
        <v>9</v>
      </c>
      <c r="C11" s="252">
        <v>316</v>
      </c>
      <c r="D11" s="252">
        <v>1706</v>
      </c>
      <c r="E11" s="252">
        <v>28698</v>
      </c>
      <c r="F11" s="253">
        <v>94102</v>
      </c>
    </row>
    <row r="12" spans="2:6" ht="16.5" customHeight="1">
      <c r="B12" s="50">
        <v>10</v>
      </c>
      <c r="C12" s="252">
        <v>464</v>
      </c>
      <c r="D12" s="252">
        <v>2188</v>
      </c>
      <c r="E12" s="252">
        <v>28614</v>
      </c>
      <c r="F12" s="253">
        <v>93608</v>
      </c>
    </row>
    <row r="13" spans="2:6" ht="16.5" customHeight="1">
      <c r="B13" s="50">
        <v>11</v>
      </c>
      <c r="C13" s="252">
        <v>439</v>
      </c>
      <c r="D13" s="252">
        <v>2501</v>
      </c>
      <c r="E13" s="252">
        <v>28683</v>
      </c>
      <c r="F13" s="253">
        <v>94244</v>
      </c>
    </row>
    <row r="14" spans="2:6" ht="16.5" customHeight="1">
      <c r="B14" s="50">
        <v>12</v>
      </c>
      <c r="C14" s="252">
        <v>670</v>
      </c>
      <c r="D14" s="252">
        <v>2761</v>
      </c>
      <c r="E14" s="252">
        <v>28558</v>
      </c>
      <c r="F14" s="253">
        <v>93573</v>
      </c>
    </row>
    <row r="15" spans="2:6" ht="16.5" customHeight="1">
      <c r="B15" s="49" t="s">
        <v>321</v>
      </c>
      <c r="C15" s="252">
        <v>224</v>
      </c>
      <c r="D15" s="252">
        <v>909</v>
      </c>
      <c r="E15" s="252">
        <v>28384</v>
      </c>
      <c r="F15" s="253">
        <v>92320</v>
      </c>
    </row>
    <row r="16" spans="2:6" ht="16.5" customHeight="1">
      <c r="B16" s="49" t="s">
        <v>326</v>
      </c>
      <c r="C16" s="252">
        <v>512</v>
      </c>
      <c r="D16" s="252">
        <v>1738</v>
      </c>
      <c r="E16" s="252">
        <v>28378</v>
      </c>
      <c r="F16" s="253">
        <v>92262</v>
      </c>
    </row>
    <row r="17" spans="2:6" ht="16.5" customHeight="1" thickBot="1">
      <c r="B17" s="51" t="s">
        <v>327</v>
      </c>
      <c r="C17" s="254">
        <v>603</v>
      </c>
      <c r="D17" s="254">
        <v>2139</v>
      </c>
      <c r="E17" s="254">
        <v>28351</v>
      </c>
      <c r="F17" s="255">
        <v>91581</v>
      </c>
    </row>
    <row r="18" spans="2:6" ht="16.5" customHeight="1">
      <c r="B18" s="330" t="s">
        <v>439</v>
      </c>
      <c r="C18" s="330"/>
      <c r="D18" s="330"/>
      <c r="E18" s="330"/>
      <c r="F18" s="330"/>
    </row>
    <row r="19" spans="2:6" ht="16.5" customHeight="1">
      <c r="B19" s="331"/>
      <c r="C19" s="331"/>
      <c r="D19" s="331"/>
      <c r="E19" s="331"/>
      <c r="F19" s="331"/>
    </row>
    <row r="20" ht="16.5" customHeight="1">
      <c r="B20" s="23" t="s">
        <v>135</v>
      </c>
    </row>
    <row r="21" ht="16.5" customHeight="1">
      <c r="B21" s="23" t="s">
        <v>137</v>
      </c>
    </row>
    <row r="22" ht="16.5" customHeight="1">
      <c r="B22" s="23" t="s">
        <v>138</v>
      </c>
    </row>
  </sheetData>
  <mergeCells count="1">
    <mergeCell ref="B18:F19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37890625" style="23" customWidth="1"/>
    <col min="2" max="2" width="6.625" style="23" customWidth="1"/>
    <col min="3" max="3" width="5.625" style="23" customWidth="1"/>
    <col min="4" max="4" width="11.125" style="23" bestFit="1" customWidth="1"/>
    <col min="5" max="6" width="5.625" style="23" customWidth="1"/>
    <col min="7" max="7" width="11.125" style="23" bestFit="1" customWidth="1"/>
    <col min="8" max="8" width="5.625" style="23" customWidth="1"/>
    <col min="9" max="9" width="6.625" style="23" customWidth="1"/>
    <col min="10" max="10" width="12.125" style="23" customWidth="1"/>
    <col min="11" max="11" width="5.625" style="23" customWidth="1"/>
    <col min="12" max="12" width="6.625" style="23" customWidth="1"/>
    <col min="13" max="13" width="10.375" style="23" bestFit="1" customWidth="1"/>
    <col min="14" max="14" width="6.50390625" style="23" customWidth="1"/>
    <col min="15" max="15" width="2.50390625" style="23" customWidth="1"/>
    <col min="16" max="16384" width="9.00390625" style="23" customWidth="1"/>
  </cols>
  <sheetData>
    <row r="2" spans="1:14" s="25" customFormat="1" ht="15" customHeight="1">
      <c r="A2" s="23"/>
      <c r="B2" s="24" t="s">
        <v>430</v>
      </c>
      <c r="G2" s="23"/>
      <c r="H2" s="23"/>
      <c r="I2" s="23"/>
      <c r="J2" s="23"/>
      <c r="K2" s="23"/>
      <c r="L2" s="23"/>
      <c r="M2" s="23"/>
      <c r="N2" s="23"/>
    </row>
    <row r="3" spans="1:14" s="25" customFormat="1" ht="15" customHeight="1" thickBot="1">
      <c r="A3" s="23"/>
      <c r="B3" s="26" t="s">
        <v>341</v>
      </c>
      <c r="C3" s="26"/>
      <c r="D3" s="26"/>
      <c r="E3" s="26"/>
      <c r="F3" s="26"/>
      <c r="G3" s="26"/>
      <c r="H3" s="26"/>
      <c r="I3" s="26"/>
      <c r="J3" s="26"/>
      <c r="L3" s="26"/>
      <c r="M3" s="26"/>
      <c r="N3" s="27" t="s">
        <v>342</v>
      </c>
    </row>
    <row r="4" spans="2:15" ht="15" customHeight="1" thickTop="1">
      <c r="B4" s="29"/>
      <c r="C4" s="110" t="s">
        <v>139</v>
      </c>
      <c r="D4" s="110"/>
      <c r="E4" s="110"/>
      <c r="F4" s="110"/>
      <c r="G4" s="110"/>
      <c r="H4" s="110"/>
      <c r="I4" s="110" t="s">
        <v>140</v>
      </c>
      <c r="J4" s="110"/>
      <c r="K4" s="110"/>
      <c r="L4" s="110"/>
      <c r="M4" s="110"/>
      <c r="N4" s="111"/>
      <c r="O4" s="28"/>
    </row>
    <row r="5" spans="2:15" ht="15" customHeight="1">
      <c r="B5" s="332" t="s">
        <v>141</v>
      </c>
      <c r="C5" s="112" t="s">
        <v>142</v>
      </c>
      <c r="D5" s="112"/>
      <c r="E5" s="112"/>
      <c r="F5" s="112" t="s">
        <v>343</v>
      </c>
      <c r="G5" s="112"/>
      <c r="H5" s="112"/>
      <c r="I5" s="112" t="s">
        <v>344</v>
      </c>
      <c r="J5" s="112"/>
      <c r="K5" s="112"/>
      <c r="L5" s="112" t="s">
        <v>343</v>
      </c>
      <c r="M5" s="112"/>
      <c r="N5" s="113"/>
      <c r="O5" s="28"/>
    </row>
    <row r="6" spans="2:15" ht="15" customHeight="1">
      <c r="B6" s="332"/>
      <c r="C6" s="333" t="s">
        <v>128</v>
      </c>
      <c r="D6" s="333" t="s">
        <v>134</v>
      </c>
      <c r="E6" s="114" t="s">
        <v>345</v>
      </c>
      <c r="F6" s="333" t="s">
        <v>128</v>
      </c>
      <c r="G6" s="333" t="s">
        <v>134</v>
      </c>
      <c r="H6" s="114" t="s">
        <v>345</v>
      </c>
      <c r="I6" s="333" t="s">
        <v>128</v>
      </c>
      <c r="J6" s="333" t="s">
        <v>134</v>
      </c>
      <c r="K6" s="114" t="s">
        <v>345</v>
      </c>
      <c r="L6" s="333" t="s">
        <v>128</v>
      </c>
      <c r="M6" s="333" t="s">
        <v>134</v>
      </c>
      <c r="N6" s="115" t="s">
        <v>143</v>
      </c>
      <c r="O6" s="28"/>
    </row>
    <row r="7" spans="2:15" ht="15" customHeight="1">
      <c r="B7" s="116"/>
      <c r="C7" s="304"/>
      <c r="D7" s="304"/>
      <c r="E7" s="117" t="s">
        <v>144</v>
      </c>
      <c r="F7" s="304"/>
      <c r="G7" s="304"/>
      <c r="H7" s="117" t="s">
        <v>144</v>
      </c>
      <c r="I7" s="304"/>
      <c r="J7" s="304"/>
      <c r="K7" s="117" t="s">
        <v>144</v>
      </c>
      <c r="L7" s="304"/>
      <c r="M7" s="304"/>
      <c r="N7" s="118" t="s">
        <v>144</v>
      </c>
      <c r="O7" s="28"/>
    </row>
    <row r="8" spans="1:15" s="37" customFormat="1" ht="15" customHeight="1">
      <c r="A8" s="23"/>
      <c r="B8" s="35" t="s">
        <v>145</v>
      </c>
      <c r="C8" s="119">
        <v>15668</v>
      </c>
      <c r="D8" s="120">
        <v>160254089</v>
      </c>
      <c r="E8" s="121">
        <v>106.28095532077235</v>
      </c>
      <c r="F8" s="119">
        <f>SUM(F10:F21)</f>
        <v>14514</v>
      </c>
      <c r="G8" s="120">
        <v>148061971</v>
      </c>
      <c r="H8" s="257">
        <f>G8/D8*100</f>
        <v>92.3920081689772</v>
      </c>
      <c r="I8" s="122" t="s">
        <v>146</v>
      </c>
      <c r="J8" s="122" t="s">
        <v>146</v>
      </c>
      <c r="K8" s="122" t="s">
        <v>146</v>
      </c>
      <c r="L8" s="123" t="s">
        <v>146</v>
      </c>
      <c r="M8" s="122" t="s">
        <v>146</v>
      </c>
      <c r="N8" s="124" t="s">
        <v>146</v>
      </c>
      <c r="O8" s="34"/>
    </row>
    <row r="9" spans="2:15" ht="15" customHeight="1">
      <c r="B9" s="38"/>
      <c r="C9" s="125"/>
      <c r="D9" s="125"/>
      <c r="E9" s="126"/>
      <c r="F9" s="125"/>
      <c r="G9" s="125"/>
      <c r="H9" s="126"/>
      <c r="I9" s="125"/>
      <c r="J9" s="125"/>
      <c r="K9" s="126"/>
      <c r="L9" s="125"/>
      <c r="M9" s="125"/>
      <c r="N9" s="127"/>
      <c r="O9" s="28"/>
    </row>
    <row r="10" spans="2:16" ht="15" customHeight="1">
      <c r="B10" s="128" t="s">
        <v>147</v>
      </c>
      <c r="C10" s="129">
        <v>766</v>
      </c>
      <c r="D10" s="129">
        <v>6177108</v>
      </c>
      <c r="E10" s="130">
        <v>81.88214559019265</v>
      </c>
      <c r="F10" s="129">
        <v>686</v>
      </c>
      <c r="G10" s="129">
        <v>5505900</v>
      </c>
      <c r="H10" s="130">
        <f aca="true" t="shared" si="0" ref="H10:H17">G10/D10*100</f>
        <v>89.1339442340979</v>
      </c>
      <c r="I10" s="129">
        <v>44695</v>
      </c>
      <c r="J10" s="129">
        <v>356757184</v>
      </c>
      <c r="K10" s="130">
        <v>103.67698038544846</v>
      </c>
      <c r="L10" s="129">
        <v>42807</v>
      </c>
      <c r="M10" s="129">
        <v>362218406</v>
      </c>
      <c r="N10" s="131">
        <f aca="true" t="shared" si="1" ref="N10:N21">M10/J10*100</f>
        <v>101.53079524251429</v>
      </c>
      <c r="O10" s="28"/>
      <c r="P10" s="132"/>
    </row>
    <row r="11" spans="2:16" ht="15" customHeight="1">
      <c r="B11" s="128" t="s">
        <v>148</v>
      </c>
      <c r="C11" s="129">
        <v>933</v>
      </c>
      <c r="D11" s="129">
        <v>9411223</v>
      </c>
      <c r="E11" s="130">
        <v>114.11839414936095</v>
      </c>
      <c r="F11" s="129">
        <v>920</v>
      </c>
      <c r="G11" s="129">
        <v>9715678</v>
      </c>
      <c r="H11" s="130">
        <f t="shared" si="0"/>
        <v>103.23502057065272</v>
      </c>
      <c r="I11" s="129">
        <v>44109</v>
      </c>
      <c r="J11" s="129">
        <v>349993536</v>
      </c>
      <c r="K11" s="130">
        <v>102.49336464737206</v>
      </c>
      <c r="L11" s="129">
        <v>42310</v>
      </c>
      <c r="M11" s="129">
        <v>356466985</v>
      </c>
      <c r="N11" s="131">
        <f t="shared" si="1"/>
        <v>101.84959101644667</v>
      </c>
      <c r="O11" s="28"/>
      <c r="P11" s="132"/>
    </row>
    <row r="12" spans="2:16" ht="15" customHeight="1">
      <c r="B12" s="128" t="s">
        <v>149</v>
      </c>
      <c r="C12" s="129">
        <v>2143</v>
      </c>
      <c r="D12" s="129">
        <v>22390341</v>
      </c>
      <c r="E12" s="130">
        <v>111.23713986096115</v>
      </c>
      <c r="F12" s="129">
        <v>1915</v>
      </c>
      <c r="G12" s="129">
        <v>20934956</v>
      </c>
      <c r="H12" s="130">
        <f t="shared" si="0"/>
        <v>93.49994267617451</v>
      </c>
      <c r="I12" s="129">
        <v>44204</v>
      </c>
      <c r="J12" s="129">
        <v>354602968</v>
      </c>
      <c r="K12" s="130">
        <v>102.33574240024733</v>
      </c>
      <c r="L12" s="129">
        <v>42121</v>
      </c>
      <c r="M12" s="129">
        <v>359008477</v>
      </c>
      <c r="N12" s="131">
        <f t="shared" si="1"/>
        <v>101.24237792617686</v>
      </c>
      <c r="O12" s="28"/>
      <c r="P12" s="132"/>
    </row>
    <row r="13" spans="2:16" ht="15" customHeight="1">
      <c r="B13" s="128" t="s">
        <v>150</v>
      </c>
      <c r="C13" s="129">
        <v>1299</v>
      </c>
      <c r="D13" s="129">
        <v>11521745</v>
      </c>
      <c r="E13" s="130">
        <v>95.4803529619329</v>
      </c>
      <c r="F13" s="129">
        <v>1269</v>
      </c>
      <c r="G13" s="129">
        <v>12922468</v>
      </c>
      <c r="H13" s="130">
        <f t="shared" si="0"/>
        <v>112.15721229726921</v>
      </c>
      <c r="I13" s="129">
        <v>44426</v>
      </c>
      <c r="J13" s="129">
        <v>357946306</v>
      </c>
      <c r="K13" s="130">
        <v>101.89684289863155</v>
      </c>
      <c r="L13" s="129">
        <v>42306</v>
      </c>
      <c r="M13" s="129">
        <v>362350542</v>
      </c>
      <c r="N13" s="131">
        <f t="shared" si="1"/>
        <v>101.23041806164079</v>
      </c>
      <c r="O13" s="28"/>
      <c r="P13" s="132"/>
    </row>
    <row r="14" spans="2:16" ht="15" customHeight="1">
      <c r="B14" s="128" t="s">
        <v>151</v>
      </c>
      <c r="C14" s="129">
        <v>1162</v>
      </c>
      <c r="D14" s="129">
        <v>10556682</v>
      </c>
      <c r="E14" s="130">
        <v>89.71514138400207</v>
      </c>
      <c r="F14" s="129">
        <v>1186</v>
      </c>
      <c r="G14" s="129">
        <v>11664879</v>
      </c>
      <c r="H14" s="130">
        <f t="shared" si="0"/>
        <v>110.49758816264428</v>
      </c>
      <c r="I14" s="129">
        <v>44384</v>
      </c>
      <c r="J14" s="129">
        <v>355788832</v>
      </c>
      <c r="K14" s="130">
        <v>101.30445019960493</v>
      </c>
      <c r="L14" s="129">
        <v>42441</v>
      </c>
      <c r="M14" s="129">
        <v>363939703</v>
      </c>
      <c r="N14" s="131">
        <f t="shared" si="1"/>
        <v>102.2909294128715</v>
      </c>
      <c r="O14" s="28"/>
      <c r="P14" s="132"/>
    </row>
    <row r="15" spans="2:16" ht="15" customHeight="1">
      <c r="B15" s="128" t="s">
        <v>152</v>
      </c>
      <c r="C15" s="129">
        <v>1413</v>
      </c>
      <c r="D15" s="129">
        <v>16282774</v>
      </c>
      <c r="E15" s="130">
        <v>109.2</v>
      </c>
      <c r="F15" s="129">
        <v>1286</v>
      </c>
      <c r="G15" s="129">
        <v>14750390</v>
      </c>
      <c r="H15" s="130">
        <f t="shared" si="0"/>
        <v>90.58892544968074</v>
      </c>
      <c r="I15" s="129">
        <v>44525</v>
      </c>
      <c r="J15" s="129">
        <v>361121661</v>
      </c>
      <c r="K15" s="130">
        <v>101.50603318509627</v>
      </c>
      <c r="L15" s="129">
        <v>42660</v>
      </c>
      <c r="M15" s="129">
        <v>369314194</v>
      </c>
      <c r="N15" s="131">
        <f t="shared" si="1"/>
        <v>102.26863516780291</v>
      </c>
      <c r="O15" s="28"/>
      <c r="P15" s="132"/>
    </row>
    <row r="16" spans="2:16" ht="15" customHeight="1">
      <c r="B16" s="128" t="s">
        <v>153</v>
      </c>
      <c r="C16" s="129">
        <v>846</v>
      </c>
      <c r="D16" s="129">
        <v>6834600</v>
      </c>
      <c r="E16" s="130">
        <v>88.6</v>
      </c>
      <c r="F16" s="129">
        <v>976</v>
      </c>
      <c r="G16" s="129">
        <v>8179633</v>
      </c>
      <c r="H16" s="130">
        <f t="shared" si="0"/>
        <v>119.67976180025165</v>
      </c>
      <c r="I16" s="129">
        <v>44147</v>
      </c>
      <c r="J16" s="129">
        <v>355808962</v>
      </c>
      <c r="K16" s="130">
        <v>100.21887668228555</v>
      </c>
      <c r="L16" s="129">
        <v>42484</v>
      </c>
      <c r="M16" s="129">
        <v>365404389</v>
      </c>
      <c r="N16" s="131">
        <f t="shared" si="1"/>
        <v>102.69679182504683</v>
      </c>
      <c r="O16" s="28"/>
      <c r="P16" s="132"/>
    </row>
    <row r="17" spans="2:16" ht="15" customHeight="1">
      <c r="B17" s="128" t="s">
        <v>154</v>
      </c>
      <c r="C17" s="129">
        <v>1088</v>
      </c>
      <c r="D17" s="129">
        <v>10539269</v>
      </c>
      <c r="E17" s="130">
        <v>95.60646050585132</v>
      </c>
      <c r="F17" s="129">
        <v>1132</v>
      </c>
      <c r="G17" s="129">
        <v>11045430</v>
      </c>
      <c r="H17" s="130">
        <f t="shared" si="0"/>
        <v>104.80261961242283</v>
      </c>
      <c r="I17" s="129">
        <v>43805</v>
      </c>
      <c r="J17" s="129">
        <v>354313803</v>
      </c>
      <c r="K17" s="130">
        <v>100.4005972285159</v>
      </c>
      <c r="L17" s="129">
        <v>42334</v>
      </c>
      <c r="M17" s="129">
        <v>364688970</v>
      </c>
      <c r="N17" s="131">
        <f t="shared" si="1"/>
        <v>102.92824239760144</v>
      </c>
      <c r="O17" s="28"/>
      <c r="P17" s="132"/>
    </row>
    <row r="18" spans="2:16" ht="15" customHeight="1">
      <c r="B18" s="128" t="s">
        <v>155</v>
      </c>
      <c r="C18" s="129">
        <v>2628</v>
      </c>
      <c r="D18" s="129">
        <v>28560419</v>
      </c>
      <c r="E18" s="130">
        <v>114.5816627095919</v>
      </c>
      <c r="F18" s="129">
        <v>2182</v>
      </c>
      <c r="G18" s="129">
        <v>22261619</v>
      </c>
      <c r="H18" s="130">
        <v>78</v>
      </c>
      <c r="I18" s="129">
        <v>44152</v>
      </c>
      <c r="J18" s="129">
        <v>365522118</v>
      </c>
      <c r="K18" s="130">
        <v>100.41566879082451</v>
      </c>
      <c r="L18" s="129">
        <v>42648</v>
      </c>
      <c r="M18" s="129">
        <v>372530279</v>
      </c>
      <c r="N18" s="131">
        <f t="shared" si="1"/>
        <v>101.91730148598013</v>
      </c>
      <c r="O18" s="28"/>
      <c r="P18" s="132"/>
    </row>
    <row r="19" spans="2:16" ht="15" customHeight="1">
      <c r="B19" s="128" t="s">
        <v>156</v>
      </c>
      <c r="C19" s="129">
        <v>689</v>
      </c>
      <c r="D19" s="129">
        <v>5762256</v>
      </c>
      <c r="E19" s="130">
        <v>95.31296728075353</v>
      </c>
      <c r="F19" s="129">
        <v>712</v>
      </c>
      <c r="G19" s="129">
        <v>5960422</v>
      </c>
      <c r="H19" s="130">
        <f>G19/D19*100</f>
        <v>103.43903498907372</v>
      </c>
      <c r="I19" s="129">
        <v>43554</v>
      </c>
      <c r="J19" s="129">
        <v>357998933</v>
      </c>
      <c r="K19" s="130">
        <v>99.89286681328082</v>
      </c>
      <c r="L19" s="129">
        <v>42321</v>
      </c>
      <c r="M19" s="129">
        <v>366741776</v>
      </c>
      <c r="N19" s="131">
        <f t="shared" si="1"/>
        <v>102.44214219487633</v>
      </c>
      <c r="O19" s="28"/>
      <c r="P19" s="132"/>
    </row>
    <row r="20" spans="2:16" ht="15" customHeight="1">
      <c r="B20" s="128" t="s">
        <v>157</v>
      </c>
      <c r="C20" s="129">
        <v>954</v>
      </c>
      <c r="D20" s="129">
        <v>9668302</v>
      </c>
      <c r="E20" s="130">
        <v>119.1</v>
      </c>
      <c r="F20" s="129">
        <v>841</v>
      </c>
      <c r="G20" s="129">
        <v>7756047</v>
      </c>
      <c r="H20" s="130">
        <f>G20/D20*100</f>
        <v>80.22139771802742</v>
      </c>
      <c r="I20" s="129">
        <v>43159</v>
      </c>
      <c r="J20" s="129">
        <v>356452962</v>
      </c>
      <c r="K20" s="130">
        <v>100.1357781549866</v>
      </c>
      <c r="L20" s="129">
        <v>42159</v>
      </c>
      <c r="M20" s="129">
        <v>364263326</v>
      </c>
      <c r="N20" s="131">
        <f t="shared" si="1"/>
        <v>102.19113454863084</v>
      </c>
      <c r="O20" s="28"/>
      <c r="P20" s="132"/>
    </row>
    <row r="21" spans="2:16" ht="15" customHeight="1" thickBot="1">
      <c r="B21" s="133" t="s">
        <v>158</v>
      </c>
      <c r="C21" s="134">
        <v>1747</v>
      </c>
      <c r="D21" s="134">
        <v>22549370</v>
      </c>
      <c r="E21" s="135">
        <v>123.1672353546925</v>
      </c>
      <c r="F21" s="134">
        <v>1409</v>
      </c>
      <c r="G21" s="134">
        <v>17364547</v>
      </c>
      <c r="H21" s="135">
        <f>G21/D21*100</f>
        <v>77.00679442485533</v>
      </c>
      <c r="I21" s="134">
        <v>43179</v>
      </c>
      <c r="J21" s="134">
        <v>367318981</v>
      </c>
      <c r="K21" s="135">
        <v>101.35981221086247</v>
      </c>
      <c r="L21" s="134">
        <v>42341</v>
      </c>
      <c r="M21" s="134">
        <v>373230112</v>
      </c>
      <c r="N21" s="136">
        <f t="shared" si="1"/>
        <v>101.6092636933456</v>
      </c>
      <c r="O21" s="28"/>
      <c r="P21" s="132"/>
    </row>
    <row r="22" spans="2:16" ht="15" customHeight="1">
      <c r="B22" s="26" t="s">
        <v>245</v>
      </c>
      <c r="C22" s="137"/>
      <c r="D22" s="137"/>
      <c r="E22" s="138"/>
      <c r="F22" s="137"/>
      <c r="G22" s="137"/>
      <c r="H22" s="138"/>
      <c r="I22" s="137"/>
      <c r="J22" s="137"/>
      <c r="K22" s="138"/>
      <c r="L22" s="137"/>
      <c r="M22" s="137"/>
      <c r="N22" s="138"/>
      <c r="O22" s="28"/>
      <c r="P22" s="132"/>
    </row>
    <row r="23" ht="15" customHeight="1">
      <c r="B23" s="23" t="s">
        <v>346</v>
      </c>
    </row>
    <row r="24" ht="15" customHeight="1">
      <c r="F24" s="28"/>
    </row>
    <row r="25" ht="15" customHeight="1">
      <c r="F25" s="28"/>
    </row>
    <row r="26" ht="15" customHeight="1">
      <c r="F26" s="28"/>
    </row>
    <row r="27" ht="15" customHeight="1">
      <c r="F27" s="28"/>
    </row>
    <row r="28" ht="15" customHeight="1">
      <c r="F28" s="28"/>
    </row>
    <row r="29" ht="15" customHeight="1">
      <c r="F29" s="28"/>
    </row>
    <row r="30" ht="15" customHeight="1">
      <c r="F30" s="28"/>
    </row>
    <row r="31" spans="6:15" ht="15" customHeight="1">
      <c r="F31" s="28"/>
      <c r="N31" s="28"/>
      <c r="O31" s="28"/>
    </row>
    <row r="32" spans="6:14" ht="15" customHeight="1">
      <c r="F32" s="28"/>
      <c r="N32" s="28"/>
    </row>
    <row r="33" spans="6:15" ht="15" customHeight="1">
      <c r="F33" s="28"/>
      <c r="N33" s="28"/>
      <c r="O33" s="28"/>
    </row>
    <row r="34" spans="14:15" ht="15" customHeight="1">
      <c r="N34" s="28"/>
      <c r="O34" s="28"/>
    </row>
    <row r="35" spans="14:15" ht="15" customHeight="1">
      <c r="N35" s="28"/>
      <c r="O35" s="28"/>
    </row>
    <row r="36" spans="14:15" ht="15" customHeight="1">
      <c r="N36" s="28"/>
      <c r="O36" s="28"/>
    </row>
    <row r="37" spans="14:15" ht="15" customHeight="1">
      <c r="N37" s="28"/>
      <c r="O37" s="28"/>
    </row>
    <row r="38" spans="14:15" ht="15" customHeight="1">
      <c r="N38" s="28"/>
      <c r="O38" s="28"/>
    </row>
    <row r="39" spans="14:15" ht="15" customHeight="1">
      <c r="N39" s="28"/>
      <c r="O39" s="28"/>
    </row>
    <row r="40" spans="14:15" ht="15" customHeight="1">
      <c r="N40" s="28"/>
      <c r="O40" s="28"/>
    </row>
    <row r="41" spans="14:15" ht="15" customHeight="1">
      <c r="N41" s="28"/>
      <c r="O41" s="28"/>
    </row>
    <row r="42" spans="14:15" ht="15" customHeight="1">
      <c r="N42" s="28"/>
      <c r="O42" s="28"/>
    </row>
    <row r="43" spans="14:15" ht="15" customHeight="1">
      <c r="N43" s="28"/>
      <c r="O43" s="28"/>
    </row>
    <row r="44" spans="14:15" ht="15" customHeight="1">
      <c r="N44" s="28"/>
      <c r="O44" s="28"/>
    </row>
  </sheetData>
  <mergeCells count="9">
    <mergeCell ref="M6:M7"/>
    <mergeCell ref="G6:G7"/>
    <mergeCell ref="I6:I7"/>
    <mergeCell ref="J6:J7"/>
    <mergeCell ref="L6:L7"/>
    <mergeCell ref="B5:B6"/>
    <mergeCell ref="C6:C7"/>
    <mergeCell ref="D6:D7"/>
    <mergeCell ref="F6:F7"/>
  </mergeCells>
  <printOptions/>
  <pageMargins left="0.16" right="0.16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9.00390625" defaultRowHeight="13.5"/>
  <cols>
    <col min="1" max="1" width="2.625" style="23" customWidth="1"/>
    <col min="2" max="2" width="3.125" style="23" customWidth="1"/>
    <col min="3" max="3" width="2.625" style="23" customWidth="1"/>
    <col min="4" max="4" width="15.625" style="23" customWidth="1"/>
    <col min="5" max="8" width="10.625" style="23" customWidth="1"/>
    <col min="9" max="16384" width="9.00390625" style="23" customWidth="1"/>
  </cols>
  <sheetData>
    <row r="2" spans="1:9" s="25" customFormat="1" ht="15" customHeight="1">
      <c r="A2" s="23"/>
      <c r="B2" s="147" t="s">
        <v>397</v>
      </c>
      <c r="C2" s="26"/>
      <c r="E2" s="26"/>
      <c r="F2" s="28"/>
      <c r="G2" s="28"/>
      <c r="H2" s="28"/>
      <c r="I2" s="23"/>
    </row>
    <row r="3" spans="4:8" ht="12.75" thickBot="1">
      <c r="D3" s="28"/>
      <c r="E3" s="28"/>
      <c r="F3" s="28"/>
      <c r="H3" s="45" t="s">
        <v>347</v>
      </c>
    </row>
    <row r="4" spans="2:8" ht="12.75" thickTop="1">
      <c r="B4" s="305" t="s">
        <v>246</v>
      </c>
      <c r="C4" s="306"/>
      <c r="D4" s="306"/>
      <c r="E4" s="92" t="s">
        <v>159</v>
      </c>
      <c r="F4" s="92"/>
      <c r="G4" s="92" t="s">
        <v>160</v>
      </c>
      <c r="H4" s="93"/>
    </row>
    <row r="5" spans="2:8" ht="12">
      <c r="B5" s="307"/>
      <c r="C5" s="308"/>
      <c r="D5" s="308"/>
      <c r="E5" s="95" t="s">
        <v>161</v>
      </c>
      <c r="F5" s="95" t="s">
        <v>162</v>
      </c>
      <c r="G5" s="95" t="s">
        <v>161</v>
      </c>
      <c r="H5" s="96" t="s">
        <v>162</v>
      </c>
    </row>
    <row r="6" spans="1:9" s="37" customFormat="1" ht="11.25" customHeight="1">
      <c r="A6" s="23"/>
      <c r="B6" s="140" t="s">
        <v>247</v>
      </c>
      <c r="C6" s="141"/>
      <c r="D6" s="141"/>
      <c r="E6" s="258">
        <f>SUM(E8:E33)</f>
        <v>14514</v>
      </c>
      <c r="F6" s="258">
        <f>SUM(F8:F33)</f>
        <v>148062</v>
      </c>
      <c r="G6" s="258">
        <f>SUM(G8:G33)</f>
        <v>42341</v>
      </c>
      <c r="H6" s="259">
        <f>SUM(H8:H33)</f>
        <v>373230</v>
      </c>
      <c r="I6" s="23"/>
    </row>
    <row r="7" spans="2:8" ht="11.25" customHeight="1">
      <c r="B7" s="28"/>
      <c r="C7" s="71" t="s">
        <v>248</v>
      </c>
      <c r="D7" s="142"/>
      <c r="E7" s="200">
        <f>SUM(E8:E24)</f>
        <v>3273</v>
      </c>
      <c r="F7" s="200">
        <f>SUM(F8:F24)</f>
        <v>40169</v>
      </c>
      <c r="G7" s="200">
        <f>SUM(G8:G24)</f>
        <v>9769</v>
      </c>
      <c r="H7" s="201">
        <f>SUM(H8:H24)</f>
        <v>102810</v>
      </c>
    </row>
    <row r="8" spans="2:8" ht="11.25" customHeight="1">
      <c r="B8" s="71"/>
      <c r="C8" s="71"/>
      <c r="D8" s="143" t="s">
        <v>163</v>
      </c>
      <c r="E8" s="163">
        <v>461</v>
      </c>
      <c r="F8" s="163">
        <v>6109</v>
      </c>
      <c r="G8" s="163">
        <v>1321</v>
      </c>
      <c r="H8" s="201">
        <v>16007</v>
      </c>
    </row>
    <row r="9" spans="2:8" ht="11.25" customHeight="1">
      <c r="B9" s="71"/>
      <c r="C9" s="71"/>
      <c r="D9" s="143" t="s">
        <v>164</v>
      </c>
      <c r="E9" s="163">
        <v>309</v>
      </c>
      <c r="F9" s="163">
        <v>3697</v>
      </c>
      <c r="G9" s="163">
        <v>1022</v>
      </c>
      <c r="H9" s="201">
        <v>8626</v>
      </c>
    </row>
    <row r="10" spans="2:8" ht="11.25" customHeight="1">
      <c r="B10" s="71"/>
      <c r="C10" s="71"/>
      <c r="D10" s="143" t="s">
        <v>165</v>
      </c>
      <c r="E10" s="163">
        <v>141</v>
      </c>
      <c r="F10" s="163">
        <v>1297</v>
      </c>
      <c r="G10" s="163">
        <v>443</v>
      </c>
      <c r="H10" s="201">
        <v>3975</v>
      </c>
    </row>
    <row r="11" spans="2:8" ht="11.25" customHeight="1">
      <c r="B11" s="71"/>
      <c r="C11" s="71"/>
      <c r="D11" s="143" t="s">
        <v>166</v>
      </c>
      <c r="E11" s="163">
        <v>179</v>
      </c>
      <c r="F11" s="163">
        <v>1460</v>
      </c>
      <c r="G11" s="163">
        <v>513</v>
      </c>
      <c r="H11" s="201">
        <v>3270</v>
      </c>
    </row>
    <row r="12" spans="2:8" ht="11.25" customHeight="1">
      <c r="B12" s="71"/>
      <c r="C12" s="71"/>
      <c r="D12" s="143" t="s">
        <v>167</v>
      </c>
      <c r="E12" s="163">
        <v>33</v>
      </c>
      <c r="F12" s="163">
        <v>303</v>
      </c>
      <c r="G12" s="163">
        <v>128</v>
      </c>
      <c r="H12" s="201">
        <v>1180</v>
      </c>
    </row>
    <row r="13" spans="2:8" ht="11.25" customHeight="1">
      <c r="B13" s="71"/>
      <c r="C13" s="71"/>
      <c r="D13" s="143" t="s">
        <v>168</v>
      </c>
      <c r="E13" s="163">
        <v>137</v>
      </c>
      <c r="F13" s="163">
        <v>1705</v>
      </c>
      <c r="G13" s="163">
        <v>485</v>
      </c>
      <c r="H13" s="201">
        <v>5847</v>
      </c>
    </row>
    <row r="14" spans="2:8" ht="11.25" customHeight="1">
      <c r="B14" s="71"/>
      <c r="C14" s="71"/>
      <c r="D14" s="143" t="s">
        <v>169</v>
      </c>
      <c r="E14" s="163">
        <v>17</v>
      </c>
      <c r="F14" s="163">
        <v>803</v>
      </c>
      <c r="G14" s="163">
        <v>54</v>
      </c>
      <c r="H14" s="201">
        <v>1197</v>
      </c>
    </row>
    <row r="15" spans="2:8" ht="11.25" customHeight="1">
      <c r="B15" s="71"/>
      <c r="C15" s="71"/>
      <c r="D15" s="143" t="s">
        <v>170</v>
      </c>
      <c r="E15" s="155">
        <v>0</v>
      </c>
      <c r="F15" s="155">
        <v>0</v>
      </c>
      <c r="G15" s="260">
        <v>0</v>
      </c>
      <c r="H15" s="261">
        <v>0</v>
      </c>
    </row>
    <row r="16" spans="2:8" ht="11.25" customHeight="1">
      <c r="B16" s="71"/>
      <c r="C16" s="71"/>
      <c r="D16" s="143" t="s">
        <v>171</v>
      </c>
      <c r="E16" s="163">
        <v>80</v>
      </c>
      <c r="F16" s="163">
        <v>1041</v>
      </c>
      <c r="G16" s="163">
        <v>250</v>
      </c>
      <c r="H16" s="201">
        <v>2816</v>
      </c>
    </row>
    <row r="17" spans="2:8" ht="11.25" customHeight="1">
      <c r="B17" s="71"/>
      <c r="C17" s="71"/>
      <c r="D17" s="143" t="s">
        <v>172</v>
      </c>
      <c r="E17" s="163">
        <v>13</v>
      </c>
      <c r="F17" s="163">
        <v>256</v>
      </c>
      <c r="G17" s="163">
        <v>53</v>
      </c>
      <c r="H17" s="201">
        <v>518</v>
      </c>
    </row>
    <row r="18" spans="2:8" ht="11.25" customHeight="1">
      <c r="B18" s="71"/>
      <c r="C18" s="71"/>
      <c r="D18" s="143" t="s">
        <v>173</v>
      </c>
      <c r="E18" s="163">
        <v>110</v>
      </c>
      <c r="F18" s="163">
        <v>1477</v>
      </c>
      <c r="G18" s="163">
        <v>364</v>
      </c>
      <c r="H18" s="201">
        <v>4783</v>
      </c>
    </row>
    <row r="19" spans="2:8" ht="11.25" customHeight="1">
      <c r="B19" s="71"/>
      <c r="C19" s="71"/>
      <c r="D19" s="143" t="s">
        <v>174</v>
      </c>
      <c r="E19" s="163">
        <v>497</v>
      </c>
      <c r="F19" s="163">
        <v>8013</v>
      </c>
      <c r="G19" s="163">
        <v>1330</v>
      </c>
      <c r="H19" s="201">
        <v>18509</v>
      </c>
    </row>
    <row r="20" spans="2:8" ht="11.25" customHeight="1">
      <c r="B20" s="71"/>
      <c r="C20" s="71"/>
      <c r="D20" s="143" t="s">
        <v>175</v>
      </c>
      <c r="E20" s="163">
        <v>289</v>
      </c>
      <c r="F20" s="163">
        <v>4438</v>
      </c>
      <c r="G20" s="163">
        <v>875</v>
      </c>
      <c r="H20" s="201">
        <v>12354</v>
      </c>
    </row>
    <row r="21" spans="2:8" ht="11.25" customHeight="1">
      <c r="B21" s="71"/>
      <c r="C21" s="71"/>
      <c r="D21" s="143" t="s">
        <v>176</v>
      </c>
      <c r="E21" s="163">
        <v>79</v>
      </c>
      <c r="F21" s="163">
        <v>1311</v>
      </c>
      <c r="G21" s="163">
        <v>253</v>
      </c>
      <c r="H21" s="201">
        <v>3671</v>
      </c>
    </row>
    <row r="22" spans="2:8" ht="11.25" customHeight="1">
      <c r="B22" s="71"/>
      <c r="C22" s="71"/>
      <c r="D22" s="143" t="s">
        <v>177</v>
      </c>
      <c r="E22" s="163">
        <v>16</v>
      </c>
      <c r="F22" s="163">
        <v>163</v>
      </c>
      <c r="G22" s="163">
        <v>30</v>
      </c>
      <c r="H22" s="201">
        <v>292</v>
      </c>
    </row>
    <row r="23" spans="2:8" ht="11.25" customHeight="1">
      <c r="B23" s="71"/>
      <c r="C23" s="71"/>
      <c r="D23" s="143" t="s">
        <v>178</v>
      </c>
      <c r="E23" s="163">
        <v>385</v>
      </c>
      <c r="F23" s="163">
        <v>4889</v>
      </c>
      <c r="G23" s="163">
        <v>1157</v>
      </c>
      <c r="H23" s="201">
        <v>12297</v>
      </c>
    </row>
    <row r="24" spans="2:8" ht="11.25" customHeight="1">
      <c r="B24" s="71"/>
      <c r="C24" s="71"/>
      <c r="D24" s="143" t="s">
        <v>179</v>
      </c>
      <c r="E24" s="163">
        <v>527</v>
      </c>
      <c r="F24" s="163">
        <v>3207</v>
      </c>
      <c r="G24" s="163">
        <v>1491</v>
      </c>
      <c r="H24" s="201">
        <v>7468</v>
      </c>
    </row>
    <row r="25" spans="2:8" ht="11.25" customHeight="1">
      <c r="B25" s="72"/>
      <c r="C25" s="71" t="s">
        <v>249</v>
      </c>
      <c r="D25" s="90"/>
      <c r="E25" s="163">
        <v>48</v>
      </c>
      <c r="F25" s="163">
        <v>281</v>
      </c>
      <c r="G25" s="163">
        <v>151</v>
      </c>
      <c r="H25" s="262">
        <v>589</v>
      </c>
    </row>
    <row r="26" spans="2:8" ht="11.25" customHeight="1">
      <c r="B26" s="72"/>
      <c r="C26" s="71" t="s">
        <v>250</v>
      </c>
      <c r="D26" s="90"/>
      <c r="E26" s="163">
        <v>33</v>
      </c>
      <c r="F26" s="163">
        <v>377</v>
      </c>
      <c r="G26" s="163">
        <v>100</v>
      </c>
      <c r="H26" s="262">
        <v>1257</v>
      </c>
    </row>
    <row r="27" spans="2:8" ht="11.25" customHeight="1">
      <c r="B27" s="72"/>
      <c r="C27" s="71" t="s">
        <v>251</v>
      </c>
      <c r="D27" s="90"/>
      <c r="E27" s="163">
        <v>4221</v>
      </c>
      <c r="F27" s="163">
        <v>39099</v>
      </c>
      <c r="G27" s="163">
        <v>11083</v>
      </c>
      <c r="H27" s="262">
        <v>81537</v>
      </c>
    </row>
    <row r="28" spans="2:8" ht="11.25" customHeight="1">
      <c r="B28" s="72"/>
      <c r="C28" s="71" t="s">
        <v>252</v>
      </c>
      <c r="D28" s="90"/>
      <c r="E28" s="163">
        <v>1364</v>
      </c>
      <c r="F28" s="163">
        <v>17650</v>
      </c>
      <c r="G28" s="163">
        <v>3393</v>
      </c>
      <c r="H28" s="262">
        <v>36283</v>
      </c>
    </row>
    <row r="29" spans="2:8" ht="11.25" customHeight="1">
      <c r="B29" s="72"/>
      <c r="C29" s="71" t="s">
        <v>253</v>
      </c>
      <c r="D29" s="90"/>
      <c r="E29" s="163">
        <v>3378</v>
      </c>
      <c r="F29" s="163">
        <v>24555</v>
      </c>
      <c r="G29" s="163">
        <v>10376</v>
      </c>
      <c r="H29" s="262">
        <v>64919</v>
      </c>
    </row>
    <row r="30" spans="2:8" ht="11.25" customHeight="1">
      <c r="B30" s="72"/>
      <c r="C30" s="71" t="s">
        <v>254</v>
      </c>
      <c r="D30" s="90"/>
      <c r="E30" s="163">
        <v>314</v>
      </c>
      <c r="F30" s="163">
        <v>4602</v>
      </c>
      <c r="G30" s="163">
        <v>989</v>
      </c>
      <c r="H30" s="262">
        <v>11064</v>
      </c>
    </row>
    <row r="31" spans="2:8" ht="11.25" customHeight="1">
      <c r="B31" s="72"/>
      <c r="C31" s="71" t="s">
        <v>348</v>
      </c>
      <c r="D31" s="90"/>
      <c r="E31" s="163">
        <v>1679</v>
      </c>
      <c r="F31" s="163">
        <v>17868</v>
      </c>
      <c r="G31" s="163">
        <v>5797</v>
      </c>
      <c r="H31" s="262">
        <v>64654</v>
      </c>
    </row>
    <row r="32" spans="2:8" ht="11.25" customHeight="1">
      <c r="B32" s="72"/>
      <c r="C32" s="71" t="s">
        <v>255</v>
      </c>
      <c r="D32" s="90"/>
      <c r="E32" s="163">
        <v>183</v>
      </c>
      <c r="F32" s="163">
        <v>3245</v>
      </c>
      <c r="G32" s="163">
        <v>615</v>
      </c>
      <c r="H32" s="262">
        <v>9167</v>
      </c>
    </row>
    <row r="33" spans="2:8" ht="11.25" customHeight="1">
      <c r="B33" s="72"/>
      <c r="C33" s="71" t="s">
        <v>349</v>
      </c>
      <c r="D33" s="90"/>
      <c r="E33" s="163">
        <v>21</v>
      </c>
      <c r="F33" s="163">
        <v>216</v>
      </c>
      <c r="G33" s="163">
        <v>68</v>
      </c>
      <c r="H33" s="262">
        <v>950</v>
      </c>
    </row>
    <row r="34" spans="2:8" ht="9" customHeight="1" thickBot="1">
      <c r="B34" s="144"/>
      <c r="C34" s="145"/>
      <c r="D34" s="146"/>
      <c r="E34" s="177"/>
      <c r="F34" s="177"/>
      <c r="G34" s="177"/>
      <c r="H34" s="178"/>
    </row>
  </sheetData>
  <mergeCells count="1">
    <mergeCell ref="B4:D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3" customWidth="1"/>
    <col min="2" max="2" width="18.125" style="23" customWidth="1"/>
    <col min="3" max="3" width="10.625" style="23" customWidth="1"/>
    <col min="4" max="4" width="13.50390625" style="23" customWidth="1"/>
    <col min="5" max="5" width="10.625" style="23" customWidth="1"/>
    <col min="6" max="6" width="13.50390625" style="23" customWidth="1"/>
    <col min="7" max="16384" width="9.00390625" style="23" customWidth="1"/>
  </cols>
  <sheetData>
    <row r="2" spans="2:6" ht="13.5">
      <c r="B2" s="147" t="s">
        <v>350</v>
      </c>
      <c r="C2" s="26"/>
      <c r="D2" s="26"/>
      <c r="E2" s="28"/>
      <c r="F2" s="28"/>
    </row>
    <row r="3" spans="2:6" ht="9.75" customHeight="1" thickBot="1">
      <c r="B3" s="28"/>
      <c r="C3" s="28"/>
      <c r="D3" s="28"/>
      <c r="E3" s="28"/>
      <c r="F3" s="45" t="s">
        <v>351</v>
      </c>
    </row>
    <row r="4" spans="2:6" ht="12" customHeight="1" thickTop="1">
      <c r="B4" s="305" t="s">
        <v>180</v>
      </c>
      <c r="C4" s="92" t="s">
        <v>181</v>
      </c>
      <c r="D4" s="92"/>
      <c r="E4" s="92" t="s">
        <v>182</v>
      </c>
      <c r="F4" s="93"/>
    </row>
    <row r="5" spans="1:7" s="37" customFormat="1" ht="12" customHeight="1">
      <c r="A5" s="23"/>
      <c r="B5" s="307"/>
      <c r="C5" s="95" t="s">
        <v>183</v>
      </c>
      <c r="D5" s="95" t="s">
        <v>184</v>
      </c>
      <c r="E5" s="95" t="s">
        <v>183</v>
      </c>
      <c r="F5" s="96" t="s">
        <v>184</v>
      </c>
      <c r="G5" s="28"/>
    </row>
    <row r="6" spans="2:7" ht="12" customHeight="1">
      <c r="B6" s="148" t="s">
        <v>185</v>
      </c>
      <c r="C6" s="263">
        <f>SUM(C8+C12+C20+C28+C34+C39)</f>
        <v>14514</v>
      </c>
      <c r="D6" s="263">
        <f>SUM(D8+D12+D20+D28+D34+D39)</f>
        <v>148062</v>
      </c>
      <c r="E6" s="263">
        <f>SUM(E8+E12+E20+E28+E34+E39)</f>
        <v>42341</v>
      </c>
      <c r="F6" s="264">
        <f>SUM(F8+F12+F20+F28+F34+F39)</f>
        <v>373230</v>
      </c>
      <c r="G6" s="28"/>
    </row>
    <row r="7" spans="2:7" ht="12" customHeight="1">
      <c r="B7" s="149"/>
      <c r="C7" s="265"/>
      <c r="D7" s="265"/>
      <c r="E7" s="265"/>
      <c r="F7" s="266"/>
      <c r="G7" s="28"/>
    </row>
    <row r="8" spans="1:7" s="25" customFormat="1" ht="12" customHeight="1">
      <c r="A8" s="23"/>
      <c r="B8" s="149" t="s">
        <v>186</v>
      </c>
      <c r="C8" s="265">
        <f>SUM(C9)</f>
        <v>8</v>
      </c>
      <c r="D8" s="265">
        <f>SUM(D9)</f>
        <v>80</v>
      </c>
      <c r="E8" s="265">
        <f>SUM(E9)</f>
        <v>42</v>
      </c>
      <c r="F8" s="266">
        <f>SUM(F9)</f>
        <v>570</v>
      </c>
      <c r="G8" s="28"/>
    </row>
    <row r="9" spans="2:7" ht="12" customHeight="1">
      <c r="B9" s="150" t="s">
        <v>352</v>
      </c>
      <c r="C9" s="265">
        <v>8</v>
      </c>
      <c r="D9" s="265">
        <v>80</v>
      </c>
      <c r="E9" s="265">
        <v>42</v>
      </c>
      <c r="F9" s="266">
        <v>570</v>
      </c>
      <c r="G9" s="28"/>
    </row>
    <row r="10" spans="2:7" ht="12" customHeight="1">
      <c r="B10" s="149"/>
      <c r="C10" s="265"/>
      <c r="D10" s="265"/>
      <c r="E10" s="265"/>
      <c r="F10" s="266"/>
      <c r="G10" s="28"/>
    </row>
    <row r="11" spans="2:7" ht="12" customHeight="1">
      <c r="B11" s="149"/>
      <c r="C11" s="265"/>
      <c r="D11" s="265"/>
      <c r="E11" s="265"/>
      <c r="F11" s="266"/>
      <c r="G11" s="28"/>
    </row>
    <row r="12" spans="2:7" ht="12" customHeight="1">
      <c r="B12" s="149" t="s">
        <v>187</v>
      </c>
      <c r="C12" s="265">
        <f>SUM(C13:C18)</f>
        <v>11136</v>
      </c>
      <c r="D12" s="265">
        <f>SUM(D13:D18)</f>
        <v>127179</v>
      </c>
      <c r="E12" s="265">
        <f>SUM(E13:E18)</f>
        <v>32515</v>
      </c>
      <c r="F12" s="266">
        <f>SUM(F13:F18)</f>
        <v>319245</v>
      </c>
      <c r="G12" s="28"/>
    </row>
    <row r="13" spans="2:7" ht="12" customHeight="1">
      <c r="B13" s="149" t="s">
        <v>188</v>
      </c>
      <c r="C13" s="265">
        <v>3616</v>
      </c>
      <c r="D13" s="265">
        <v>46025</v>
      </c>
      <c r="E13" s="265">
        <v>10995</v>
      </c>
      <c r="F13" s="266">
        <v>122452</v>
      </c>
      <c r="G13" s="28"/>
    </row>
    <row r="14" spans="2:7" ht="12" customHeight="1">
      <c r="B14" s="149" t="s">
        <v>189</v>
      </c>
      <c r="C14" s="265">
        <v>2788</v>
      </c>
      <c r="D14" s="265">
        <v>30304</v>
      </c>
      <c r="E14" s="265">
        <v>7623</v>
      </c>
      <c r="F14" s="266">
        <v>72099</v>
      </c>
      <c r="G14" s="28"/>
    </row>
    <row r="15" spans="2:7" ht="12" customHeight="1">
      <c r="B15" s="149" t="s">
        <v>353</v>
      </c>
      <c r="C15" s="265">
        <v>2355</v>
      </c>
      <c r="D15" s="265">
        <v>22816</v>
      </c>
      <c r="E15" s="265">
        <v>7030</v>
      </c>
      <c r="F15" s="266">
        <v>59709</v>
      </c>
      <c r="G15" s="28"/>
    </row>
    <row r="16" spans="2:7" ht="12" customHeight="1">
      <c r="B16" s="149" t="s">
        <v>190</v>
      </c>
      <c r="C16" s="265">
        <v>2364</v>
      </c>
      <c r="D16" s="265">
        <v>27688</v>
      </c>
      <c r="E16" s="265">
        <v>6800</v>
      </c>
      <c r="F16" s="266">
        <v>64278</v>
      </c>
      <c r="G16" s="28"/>
    </row>
    <row r="17" spans="2:7" ht="12" customHeight="1">
      <c r="B17" s="149" t="s">
        <v>191</v>
      </c>
      <c r="C17" s="265">
        <v>10</v>
      </c>
      <c r="D17" s="265">
        <v>324</v>
      </c>
      <c r="E17" s="265">
        <v>26</v>
      </c>
      <c r="F17" s="266">
        <v>527</v>
      </c>
      <c r="G17" s="28"/>
    </row>
    <row r="18" spans="2:7" ht="12" customHeight="1">
      <c r="B18" s="149" t="s">
        <v>192</v>
      </c>
      <c r="C18" s="265">
        <v>3</v>
      </c>
      <c r="D18" s="267">
        <v>22</v>
      </c>
      <c r="E18" s="265">
        <v>41</v>
      </c>
      <c r="F18" s="266">
        <v>180</v>
      </c>
      <c r="G18" s="28"/>
    </row>
    <row r="19" spans="2:7" ht="12" customHeight="1">
      <c r="B19" s="149"/>
      <c r="C19" s="265"/>
      <c r="D19" s="265"/>
      <c r="E19" s="265"/>
      <c r="F19" s="266"/>
      <c r="G19" s="28"/>
    </row>
    <row r="20" spans="2:7" ht="12" customHeight="1">
      <c r="B20" s="149" t="s">
        <v>193</v>
      </c>
      <c r="C20" s="265">
        <f>SUM(C21:C26)</f>
        <v>2009</v>
      </c>
      <c r="D20" s="265">
        <v>12934</v>
      </c>
      <c r="E20" s="265">
        <f>SUM(E21:E26)</f>
        <v>6016</v>
      </c>
      <c r="F20" s="266">
        <v>33169</v>
      </c>
      <c r="G20" s="28"/>
    </row>
    <row r="21" spans="2:7" ht="12" customHeight="1">
      <c r="B21" s="149" t="s">
        <v>194</v>
      </c>
      <c r="C21" s="265">
        <v>372</v>
      </c>
      <c r="D21" s="265">
        <v>2216</v>
      </c>
      <c r="E21" s="265">
        <v>913</v>
      </c>
      <c r="F21" s="266">
        <v>4044</v>
      </c>
      <c r="G21" s="28"/>
    </row>
    <row r="22" spans="2:7" ht="12" customHeight="1">
      <c r="B22" s="149" t="s">
        <v>195</v>
      </c>
      <c r="C22" s="265">
        <v>673</v>
      </c>
      <c r="D22" s="265">
        <v>5173</v>
      </c>
      <c r="E22" s="265">
        <v>2080</v>
      </c>
      <c r="F22" s="266">
        <v>12657</v>
      </c>
      <c r="G22" s="28"/>
    </row>
    <row r="23" spans="2:7" ht="12" customHeight="1">
      <c r="B23" s="149" t="s">
        <v>196</v>
      </c>
      <c r="C23" s="265">
        <v>109</v>
      </c>
      <c r="D23" s="265">
        <v>851</v>
      </c>
      <c r="E23" s="265">
        <v>412</v>
      </c>
      <c r="F23" s="266">
        <v>2426</v>
      </c>
      <c r="G23" s="28"/>
    </row>
    <row r="24" spans="2:7" ht="12" customHeight="1">
      <c r="B24" s="149" t="s">
        <v>197</v>
      </c>
      <c r="C24" s="265">
        <v>304</v>
      </c>
      <c r="D24" s="265">
        <v>1500</v>
      </c>
      <c r="E24" s="265">
        <v>773</v>
      </c>
      <c r="F24" s="266">
        <v>3425</v>
      </c>
      <c r="G24" s="28"/>
    </row>
    <row r="25" spans="2:7" ht="12" customHeight="1">
      <c r="B25" s="149" t="s">
        <v>198</v>
      </c>
      <c r="C25" s="265">
        <v>551</v>
      </c>
      <c r="D25" s="265">
        <v>3193</v>
      </c>
      <c r="E25" s="265">
        <v>1838</v>
      </c>
      <c r="F25" s="266">
        <v>10618</v>
      </c>
      <c r="G25" s="28"/>
    </row>
    <row r="26" spans="2:7" ht="12" customHeight="1">
      <c r="B26" s="149" t="s">
        <v>199</v>
      </c>
      <c r="C26" s="260">
        <v>0</v>
      </c>
      <c r="D26" s="260">
        <v>0</v>
      </c>
      <c r="E26" s="267">
        <v>0</v>
      </c>
      <c r="F26" s="268">
        <v>0</v>
      </c>
      <c r="G26" s="28"/>
    </row>
    <row r="27" spans="2:7" ht="12" customHeight="1">
      <c r="B27" s="149"/>
      <c r="C27" s="265"/>
      <c r="D27" s="265"/>
      <c r="E27" s="265"/>
      <c r="F27" s="266"/>
      <c r="G27" s="28"/>
    </row>
    <row r="28" spans="2:7" ht="12" customHeight="1">
      <c r="B28" s="149" t="s">
        <v>200</v>
      </c>
      <c r="C28" s="265">
        <f>SUM(C29:C32)</f>
        <v>1325</v>
      </c>
      <c r="D28" s="265">
        <f>SUM(D29:D32)</f>
        <v>7139</v>
      </c>
      <c r="E28" s="265">
        <f>SUM(E29:E32)</f>
        <v>3487</v>
      </c>
      <c r="F28" s="266">
        <v>15684</v>
      </c>
      <c r="G28" s="28"/>
    </row>
    <row r="29" spans="2:7" ht="12" customHeight="1">
      <c r="B29" s="149" t="s">
        <v>201</v>
      </c>
      <c r="C29" s="265">
        <v>275</v>
      </c>
      <c r="D29" s="265">
        <v>1339</v>
      </c>
      <c r="E29" s="265">
        <v>861</v>
      </c>
      <c r="F29" s="266">
        <v>3900</v>
      </c>
      <c r="G29" s="28"/>
    </row>
    <row r="30" spans="2:7" ht="12" customHeight="1">
      <c r="B30" s="149" t="s">
        <v>202</v>
      </c>
      <c r="C30" s="265">
        <v>407</v>
      </c>
      <c r="D30" s="265">
        <v>2207</v>
      </c>
      <c r="E30" s="265">
        <v>1042</v>
      </c>
      <c r="F30" s="266">
        <v>4382</v>
      </c>
      <c r="G30" s="28"/>
    </row>
    <row r="31" spans="2:7" ht="12" customHeight="1">
      <c r="B31" s="149" t="s">
        <v>203</v>
      </c>
      <c r="C31" s="265">
        <v>409</v>
      </c>
      <c r="D31" s="265">
        <v>2193</v>
      </c>
      <c r="E31" s="265">
        <v>998</v>
      </c>
      <c r="F31" s="266">
        <v>4033</v>
      </c>
      <c r="G31" s="28"/>
    </row>
    <row r="32" spans="2:7" ht="12" customHeight="1">
      <c r="B32" s="149" t="s">
        <v>204</v>
      </c>
      <c r="C32" s="265">
        <v>234</v>
      </c>
      <c r="D32" s="265">
        <v>1400</v>
      </c>
      <c r="E32" s="265">
        <v>586</v>
      </c>
      <c r="F32" s="266">
        <v>3370</v>
      </c>
      <c r="G32" s="28"/>
    </row>
    <row r="33" spans="2:7" ht="12" customHeight="1">
      <c r="B33" s="149"/>
      <c r="C33" s="265"/>
      <c r="D33" s="265"/>
      <c r="E33" s="265"/>
      <c r="F33" s="266"/>
      <c r="G33" s="28"/>
    </row>
    <row r="34" spans="2:7" ht="12" customHeight="1">
      <c r="B34" s="149" t="s">
        <v>354</v>
      </c>
      <c r="C34" s="265">
        <f>SUM(C35:C37)</f>
        <v>36</v>
      </c>
      <c r="D34" s="265">
        <f>SUM(D35:D37)</f>
        <v>730</v>
      </c>
      <c r="E34" s="265">
        <f>SUM(E35:E37)</f>
        <v>271</v>
      </c>
      <c r="F34" s="266">
        <f>SUM(F35:F37)</f>
        <v>4509</v>
      </c>
      <c r="G34" s="28"/>
    </row>
    <row r="35" spans="2:7" ht="12" customHeight="1">
      <c r="B35" s="149" t="s">
        <v>205</v>
      </c>
      <c r="C35" s="265">
        <v>36</v>
      </c>
      <c r="D35" s="265">
        <v>730</v>
      </c>
      <c r="E35" s="265">
        <v>240</v>
      </c>
      <c r="F35" s="266">
        <v>4084</v>
      </c>
      <c r="G35" s="28"/>
    </row>
    <row r="36" spans="2:7" ht="12" customHeight="1">
      <c r="B36" s="149" t="s">
        <v>206</v>
      </c>
      <c r="C36" s="260">
        <v>0</v>
      </c>
      <c r="D36" s="260">
        <v>0</v>
      </c>
      <c r="E36" s="265">
        <v>6</v>
      </c>
      <c r="F36" s="266">
        <v>137</v>
      </c>
      <c r="G36" s="28"/>
    </row>
    <row r="37" spans="2:7" ht="12" customHeight="1">
      <c r="B37" s="149" t="s">
        <v>256</v>
      </c>
      <c r="C37" s="260">
        <v>0</v>
      </c>
      <c r="D37" s="260">
        <v>0</v>
      </c>
      <c r="E37" s="265">
        <v>25</v>
      </c>
      <c r="F37" s="266">
        <v>288</v>
      </c>
      <c r="G37" s="28"/>
    </row>
    <row r="38" spans="2:7" ht="12" customHeight="1">
      <c r="B38" s="149"/>
      <c r="C38" s="265"/>
      <c r="D38" s="265"/>
      <c r="E38" s="265"/>
      <c r="F38" s="266"/>
      <c r="G38" s="28"/>
    </row>
    <row r="39" spans="2:7" ht="12" customHeight="1">
      <c r="B39" s="149" t="s">
        <v>257</v>
      </c>
      <c r="C39" s="260">
        <f>SUM(C40:C42)</f>
        <v>0</v>
      </c>
      <c r="D39" s="260">
        <f>SUM(D40:D42)</f>
        <v>0</v>
      </c>
      <c r="E39" s="265">
        <f>SUM(E40:E42)</f>
        <v>10</v>
      </c>
      <c r="F39" s="266">
        <v>53</v>
      </c>
      <c r="G39" s="28"/>
    </row>
    <row r="40" spans="2:7" ht="12" customHeight="1">
      <c r="B40" s="149" t="s">
        <v>258</v>
      </c>
      <c r="C40" s="267">
        <v>0</v>
      </c>
      <c r="D40" s="267">
        <v>0</v>
      </c>
      <c r="E40" s="265">
        <v>5</v>
      </c>
      <c r="F40" s="266">
        <v>32</v>
      </c>
      <c r="G40" s="28"/>
    </row>
    <row r="41" spans="2:7" ht="12" customHeight="1">
      <c r="B41" s="149" t="s">
        <v>259</v>
      </c>
      <c r="C41" s="267">
        <v>0</v>
      </c>
      <c r="D41" s="267">
        <v>0</v>
      </c>
      <c r="E41" s="265">
        <v>5</v>
      </c>
      <c r="F41" s="266">
        <v>22</v>
      </c>
      <c r="G41" s="28"/>
    </row>
    <row r="42" spans="2:7" ht="12" customHeight="1" thickBot="1">
      <c r="B42" s="151"/>
      <c r="C42" s="152"/>
      <c r="D42" s="152"/>
      <c r="E42" s="152"/>
      <c r="F42" s="153"/>
      <c r="G42" s="28"/>
    </row>
    <row r="43" ht="9.75" customHeight="1">
      <c r="F43" s="28"/>
    </row>
    <row r="44" ht="9.75" customHeight="1">
      <c r="F44" s="28"/>
    </row>
    <row r="45" ht="9.75" customHeight="1">
      <c r="F45" s="28"/>
    </row>
    <row r="46" ht="15" customHeight="1">
      <c r="F46" s="28"/>
    </row>
    <row r="47" ht="15" customHeight="1">
      <c r="F47" s="28"/>
    </row>
    <row r="48" ht="9" customHeight="1">
      <c r="F48" s="28"/>
    </row>
    <row r="49" ht="9" customHeight="1">
      <c r="F49" s="28"/>
    </row>
    <row r="50" ht="9" customHeight="1">
      <c r="F50" s="28"/>
    </row>
    <row r="51" ht="9" customHeight="1">
      <c r="F51" s="28"/>
    </row>
    <row r="52" ht="9" customHeight="1">
      <c r="F52" s="28"/>
    </row>
    <row r="53" ht="9" customHeight="1">
      <c r="F53" s="28"/>
    </row>
    <row r="54" ht="9" customHeight="1">
      <c r="F54" s="28"/>
    </row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</sheetData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3" customWidth="1"/>
    <col min="2" max="2" width="20.875" style="23" customWidth="1"/>
    <col min="3" max="3" width="11.625" style="23" customWidth="1"/>
    <col min="4" max="4" width="13.625" style="23" customWidth="1"/>
    <col min="5" max="5" width="10.50390625" style="23" customWidth="1"/>
    <col min="6" max="6" width="11.625" style="23" customWidth="1"/>
    <col min="7" max="7" width="13.75390625" style="23" customWidth="1"/>
    <col min="8" max="8" width="10.50390625" style="23" customWidth="1"/>
    <col min="9" max="16384" width="9.00390625" style="23" customWidth="1"/>
  </cols>
  <sheetData>
    <row r="1" ht="21" customHeight="1"/>
    <row r="2" spans="2:3" ht="15" customHeight="1">
      <c r="B2" s="24" t="s">
        <v>355</v>
      </c>
      <c r="C2" s="25"/>
    </row>
    <row r="3" spans="2:8" ht="10.5" customHeight="1" thickBot="1">
      <c r="B3" s="28"/>
      <c r="C3" s="28"/>
      <c r="D3" s="28"/>
      <c r="E3" s="28"/>
      <c r="G3" s="28"/>
      <c r="H3" s="45" t="s">
        <v>356</v>
      </c>
    </row>
    <row r="4" spans="2:8" ht="10.5" customHeight="1" thickTop="1">
      <c r="B4" s="305" t="s">
        <v>207</v>
      </c>
      <c r="C4" s="92" t="s">
        <v>208</v>
      </c>
      <c r="D4" s="92"/>
      <c r="E4" s="92"/>
      <c r="F4" s="92" t="s">
        <v>209</v>
      </c>
      <c r="G4" s="92"/>
      <c r="H4" s="93"/>
    </row>
    <row r="5" spans="1:8" s="37" customFormat="1" ht="10.5" customHeight="1">
      <c r="A5" s="23"/>
      <c r="B5" s="307"/>
      <c r="C5" s="95" t="s">
        <v>210</v>
      </c>
      <c r="D5" s="95" t="s">
        <v>211</v>
      </c>
      <c r="E5" s="95" t="s">
        <v>357</v>
      </c>
      <c r="F5" s="95" t="s">
        <v>210</v>
      </c>
      <c r="G5" s="95" t="s">
        <v>211</v>
      </c>
      <c r="H5" s="96" t="s">
        <v>357</v>
      </c>
    </row>
    <row r="6" spans="2:8" ht="10.5" customHeight="1">
      <c r="B6" s="154" t="s">
        <v>358</v>
      </c>
      <c r="C6" s="269">
        <f>SUM(C8:C27)</f>
        <v>14514</v>
      </c>
      <c r="D6" s="269">
        <v>148062</v>
      </c>
      <c r="E6" s="270">
        <v>92.4</v>
      </c>
      <c r="F6" s="269">
        <f>SUM(F8:F27)-F13</f>
        <v>42341</v>
      </c>
      <c r="G6" s="269">
        <v>373230</v>
      </c>
      <c r="H6" s="271">
        <v>101.6</v>
      </c>
    </row>
    <row r="7" spans="2:8" ht="10.5" customHeight="1">
      <c r="B7" s="143"/>
      <c r="C7" s="155"/>
      <c r="D7" s="155"/>
      <c r="E7" s="156"/>
      <c r="F7" s="155"/>
      <c r="G7" s="155"/>
      <c r="H7" s="157"/>
    </row>
    <row r="8" spans="2:8" ht="10.5" customHeight="1">
      <c r="B8" s="143" t="s">
        <v>212</v>
      </c>
      <c r="C8" s="272">
        <v>3195</v>
      </c>
      <c r="D8" s="202">
        <v>37706</v>
      </c>
      <c r="E8" s="273">
        <v>79.3</v>
      </c>
      <c r="F8" s="202">
        <v>8851</v>
      </c>
      <c r="G8" s="202">
        <v>78262</v>
      </c>
      <c r="H8" s="157">
        <v>102.1</v>
      </c>
    </row>
    <row r="9" spans="2:8" ht="10.5" customHeight="1">
      <c r="B9" s="143" t="s">
        <v>213</v>
      </c>
      <c r="C9" s="272">
        <v>2021</v>
      </c>
      <c r="D9" s="202">
        <v>8287</v>
      </c>
      <c r="E9" s="273">
        <v>89.5</v>
      </c>
      <c r="F9" s="202">
        <v>8270</v>
      </c>
      <c r="G9" s="202">
        <v>20065</v>
      </c>
      <c r="H9" s="157">
        <v>95.4</v>
      </c>
    </row>
    <row r="10" spans="2:8" ht="10.5" customHeight="1">
      <c r="B10" s="143" t="s">
        <v>359</v>
      </c>
      <c r="C10" s="272">
        <v>495</v>
      </c>
      <c r="D10" s="202">
        <v>13355</v>
      </c>
      <c r="E10" s="273">
        <v>76.3</v>
      </c>
      <c r="F10" s="202">
        <v>3067</v>
      </c>
      <c r="G10" s="202">
        <v>80016</v>
      </c>
      <c r="H10" s="157">
        <v>104</v>
      </c>
    </row>
    <row r="11" spans="2:8" ht="10.5" customHeight="1">
      <c r="B11" s="143" t="s">
        <v>214</v>
      </c>
      <c r="C11" s="272">
        <v>40</v>
      </c>
      <c r="D11" s="202">
        <v>1186</v>
      </c>
      <c r="E11" s="273">
        <v>311.2</v>
      </c>
      <c r="F11" s="202">
        <v>162</v>
      </c>
      <c r="G11" s="202">
        <v>4035</v>
      </c>
      <c r="H11" s="157">
        <v>124.6</v>
      </c>
    </row>
    <row r="12" spans="2:8" ht="10.5" customHeight="1">
      <c r="B12" s="158" t="s">
        <v>360</v>
      </c>
      <c r="C12" s="272">
        <v>652</v>
      </c>
      <c r="D12" s="202">
        <v>14195</v>
      </c>
      <c r="E12" s="273">
        <v>92.1</v>
      </c>
      <c r="F12" s="202">
        <v>2154</v>
      </c>
      <c r="G12" s="202">
        <v>35995</v>
      </c>
      <c r="H12" s="274">
        <v>128.8</v>
      </c>
    </row>
    <row r="13" spans="2:8" ht="10.5" customHeight="1">
      <c r="B13" s="158" t="s">
        <v>260</v>
      </c>
      <c r="C13" s="272">
        <v>0</v>
      </c>
      <c r="D13" s="202">
        <v>0</v>
      </c>
      <c r="E13" s="273">
        <v>0</v>
      </c>
      <c r="F13" s="202">
        <v>344</v>
      </c>
      <c r="G13" s="202">
        <v>2881</v>
      </c>
      <c r="H13" s="274">
        <v>77.1</v>
      </c>
    </row>
    <row r="14" spans="2:8" ht="10.5" customHeight="1">
      <c r="B14" s="143" t="s">
        <v>215</v>
      </c>
      <c r="C14" s="272">
        <v>11</v>
      </c>
      <c r="D14" s="202">
        <v>477</v>
      </c>
      <c r="E14" s="273">
        <v>20.3</v>
      </c>
      <c r="F14" s="202">
        <v>773</v>
      </c>
      <c r="G14" s="202">
        <v>16973</v>
      </c>
      <c r="H14" s="157">
        <v>84.6</v>
      </c>
    </row>
    <row r="15" spans="2:8" ht="10.5" customHeight="1">
      <c r="B15" s="143" t="s">
        <v>216</v>
      </c>
      <c r="C15" s="272">
        <v>797</v>
      </c>
      <c r="D15" s="202">
        <v>18470</v>
      </c>
      <c r="E15" s="273">
        <v>238.7</v>
      </c>
      <c r="F15" s="202">
        <v>1735</v>
      </c>
      <c r="G15" s="202">
        <v>34314</v>
      </c>
      <c r="H15" s="157">
        <v>126.1</v>
      </c>
    </row>
    <row r="16" spans="2:8" ht="10.5" customHeight="1">
      <c r="B16" s="143" t="s">
        <v>217</v>
      </c>
      <c r="C16" s="272">
        <v>4311</v>
      </c>
      <c r="D16" s="202">
        <v>18607</v>
      </c>
      <c r="E16" s="273">
        <v>143.6</v>
      </c>
      <c r="F16" s="202">
        <v>9496</v>
      </c>
      <c r="G16" s="202">
        <v>32609</v>
      </c>
      <c r="H16" s="157">
        <v>109.1</v>
      </c>
    </row>
    <row r="17" spans="2:8" ht="10.5" customHeight="1">
      <c r="B17" s="143" t="s">
        <v>261</v>
      </c>
      <c r="C17" s="272">
        <v>67</v>
      </c>
      <c r="D17" s="202">
        <v>5481</v>
      </c>
      <c r="E17" s="273">
        <v>120.4</v>
      </c>
      <c r="F17" s="202">
        <v>181</v>
      </c>
      <c r="G17" s="202">
        <v>17544</v>
      </c>
      <c r="H17" s="157">
        <v>125</v>
      </c>
    </row>
    <row r="18" spans="2:8" ht="10.5" customHeight="1">
      <c r="B18" s="143" t="s">
        <v>218</v>
      </c>
      <c r="C18" s="272">
        <v>149</v>
      </c>
      <c r="D18" s="202">
        <v>2088</v>
      </c>
      <c r="E18" s="273">
        <v>116.4</v>
      </c>
      <c r="F18" s="202">
        <v>790</v>
      </c>
      <c r="G18" s="202">
        <v>5965</v>
      </c>
      <c r="H18" s="157">
        <v>113</v>
      </c>
    </row>
    <row r="19" spans="2:8" ht="10.5" customHeight="1">
      <c r="B19" s="143" t="s">
        <v>262</v>
      </c>
      <c r="C19" s="272">
        <v>2605</v>
      </c>
      <c r="D19" s="202">
        <v>26695</v>
      </c>
      <c r="E19" s="273">
        <v>80.9</v>
      </c>
      <c r="F19" s="202">
        <v>1245</v>
      </c>
      <c r="G19" s="202">
        <v>11484</v>
      </c>
      <c r="H19" s="157">
        <v>87.2</v>
      </c>
    </row>
    <row r="20" spans="1:8" s="25" customFormat="1" ht="10.5" customHeight="1">
      <c r="A20" s="23"/>
      <c r="B20" s="143" t="s">
        <v>219</v>
      </c>
      <c r="C20" s="272">
        <v>76</v>
      </c>
      <c r="D20" s="202">
        <v>711</v>
      </c>
      <c r="E20" s="273">
        <v>80.7</v>
      </c>
      <c r="F20" s="202">
        <v>80</v>
      </c>
      <c r="G20" s="202">
        <v>728</v>
      </c>
      <c r="H20" s="157">
        <v>84.9</v>
      </c>
    </row>
    <row r="21" spans="2:8" ht="10.5" customHeight="1">
      <c r="B21" s="143" t="s">
        <v>263</v>
      </c>
      <c r="C21" s="272">
        <v>89</v>
      </c>
      <c r="D21" s="202">
        <v>779</v>
      </c>
      <c r="E21" s="273">
        <v>73.4</v>
      </c>
      <c r="F21" s="202">
        <v>29</v>
      </c>
      <c r="G21" s="202">
        <v>534</v>
      </c>
      <c r="H21" s="157">
        <v>81.2</v>
      </c>
    </row>
    <row r="22" spans="2:8" ht="10.5" customHeight="1">
      <c r="B22" s="143" t="s">
        <v>220</v>
      </c>
      <c r="C22" s="272">
        <v>0</v>
      </c>
      <c r="D22" s="202">
        <v>0</v>
      </c>
      <c r="E22" s="273">
        <v>0</v>
      </c>
      <c r="F22" s="202">
        <v>4300</v>
      </c>
      <c r="G22" s="202">
        <v>23668</v>
      </c>
      <c r="H22" s="157">
        <v>68.6</v>
      </c>
    </row>
    <row r="23" spans="2:8" ht="10.5" customHeight="1">
      <c r="B23" s="143" t="s">
        <v>264</v>
      </c>
      <c r="C23" s="272">
        <v>0</v>
      </c>
      <c r="D23" s="202">
        <v>0</v>
      </c>
      <c r="E23" s="273">
        <v>0</v>
      </c>
      <c r="F23" s="202">
        <v>860</v>
      </c>
      <c r="G23" s="202">
        <v>9205</v>
      </c>
      <c r="H23" s="157">
        <v>72.6</v>
      </c>
    </row>
    <row r="24" spans="2:8" ht="10.5" customHeight="1">
      <c r="B24" s="143" t="s">
        <v>265</v>
      </c>
      <c r="C24" s="272">
        <v>0</v>
      </c>
      <c r="D24" s="202">
        <v>0</v>
      </c>
      <c r="E24" s="273">
        <v>0</v>
      </c>
      <c r="F24" s="202">
        <v>340</v>
      </c>
      <c r="G24" s="202">
        <v>1739</v>
      </c>
      <c r="H24" s="157">
        <v>59.4</v>
      </c>
    </row>
    <row r="25" spans="2:8" ht="10.5" customHeight="1">
      <c r="B25" s="143" t="s">
        <v>266</v>
      </c>
      <c r="C25" s="272">
        <v>0</v>
      </c>
      <c r="D25" s="202">
        <v>0</v>
      </c>
      <c r="E25" s="273">
        <v>0</v>
      </c>
      <c r="F25" s="202">
        <v>0</v>
      </c>
      <c r="G25" s="202">
        <v>0</v>
      </c>
      <c r="H25" s="274">
        <v>0</v>
      </c>
    </row>
    <row r="26" spans="1:8" ht="15" customHeight="1">
      <c r="A26" s="25"/>
      <c r="B26" s="158" t="s">
        <v>267</v>
      </c>
      <c r="C26" s="272">
        <v>0</v>
      </c>
      <c r="D26" s="202">
        <v>0</v>
      </c>
      <c r="E26" s="273">
        <v>0</v>
      </c>
      <c r="F26" s="202">
        <v>0</v>
      </c>
      <c r="G26" s="260">
        <v>0</v>
      </c>
      <c r="H26" s="274">
        <v>0</v>
      </c>
    </row>
    <row r="27" spans="2:8" ht="15" customHeight="1" thickBot="1">
      <c r="B27" s="159" t="s">
        <v>221</v>
      </c>
      <c r="C27" s="275">
        <v>6</v>
      </c>
      <c r="D27" s="276">
        <v>26</v>
      </c>
      <c r="E27" s="277">
        <v>53.5</v>
      </c>
      <c r="F27" s="278">
        <v>8</v>
      </c>
      <c r="G27" s="278">
        <v>96</v>
      </c>
      <c r="H27" s="279">
        <v>50.1</v>
      </c>
    </row>
    <row r="28" ht="15" customHeight="1">
      <c r="B28" s="23" t="s">
        <v>440</v>
      </c>
    </row>
    <row r="29" ht="15" customHeight="1">
      <c r="B29" s="23" t="s">
        <v>441</v>
      </c>
    </row>
    <row r="30" ht="15" customHeight="1">
      <c r="B30" s="23" t="s">
        <v>442</v>
      </c>
    </row>
    <row r="31" ht="15" customHeight="1">
      <c r="B31" s="23" t="s">
        <v>443</v>
      </c>
    </row>
  </sheetData>
  <mergeCells count="1">
    <mergeCell ref="B4:B5"/>
  </mergeCells>
  <printOptions/>
  <pageMargins left="0.29" right="0.2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2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2" width="8.375" style="2" customWidth="1"/>
    <col min="3" max="4" width="4.875" style="2" customWidth="1"/>
    <col min="5" max="5" width="5.50390625" style="2" customWidth="1"/>
    <col min="6" max="11" width="4.875" style="2" customWidth="1"/>
    <col min="12" max="12" width="5.125" style="2" customWidth="1"/>
    <col min="13" max="13" width="5.625" style="2" customWidth="1"/>
    <col min="14" max="15" width="5.125" style="2" customWidth="1"/>
    <col min="16" max="16" width="5.625" style="2" customWidth="1"/>
    <col min="17" max="18" width="5.125" style="2" customWidth="1"/>
    <col min="19" max="16384" width="9.00390625" style="2" customWidth="1"/>
  </cols>
  <sheetData>
    <row r="1" spans="1:1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"/>
      <c r="B2" s="294" t="s">
        <v>421</v>
      </c>
      <c r="C2" s="1"/>
      <c r="D2" s="1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4"/>
      <c r="Q2" s="1"/>
      <c r="R2" s="1"/>
      <c r="S2" s="1"/>
    </row>
    <row r="3" spans="1:19" ht="12.75" customHeight="1" thickBot="1">
      <c r="A3" s="1"/>
      <c r="B3" s="1"/>
      <c r="C3" s="1"/>
      <c r="D3" s="1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5" t="s">
        <v>433</v>
      </c>
      <c r="S3" s="1"/>
    </row>
    <row r="4" spans="1:19" ht="20.25" customHeight="1" thickTop="1">
      <c r="A4" s="1"/>
      <c r="B4" s="6"/>
      <c r="C4" s="7" t="s">
        <v>0</v>
      </c>
      <c r="D4" s="7"/>
      <c r="E4" s="7"/>
      <c r="F4" s="7" t="s">
        <v>1</v>
      </c>
      <c r="G4" s="7"/>
      <c r="H4" s="7"/>
      <c r="I4" s="7"/>
      <c r="J4" s="7"/>
      <c r="K4" s="7"/>
      <c r="L4" s="7" t="s">
        <v>2</v>
      </c>
      <c r="M4" s="7"/>
      <c r="N4" s="7"/>
      <c r="O4" s="7"/>
      <c r="P4" s="8"/>
      <c r="Q4" s="314" t="s">
        <v>39</v>
      </c>
      <c r="R4" s="317" t="s">
        <v>40</v>
      </c>
      <c r="S4" s="1"/>
    </row>
    <row r="5" spans="1:19" ht="20.25" customHeight="1">
      <c r="A5" s="1"/>
      <c r="B5" s="320" t="s">
        <v>3</v>
      </c>
      <c r="C5" s="10" t="s">
        <v>312</v>
      </c>
      <c r="D5" s="321" t="s">
        <v>4</v>
      </c>
      <c r="E5" s="321"/>
      <c r="F5" s="321" t="s">
        <v>5</v>
      </c>
      <c r="G5" s="321"/>
      <c r="H5" s="321" t="s">
        <v>6</v>
      </c>
      <c r="I5" s="321"/>
      <c r="J5" s="323" t="s">
        <v>41</v>
      </c>
      <c r="K5" s="323" t="s">
        <v>42</v>
      </c>
      <c r="L5" s="323" t="s">
        <v>43</v>
      </c>
      <c r="M5" s="10"/>
      <c r="N5" s="10" t="s">
        <v>7</v>
      </c>
      <c r="O5" s="10" t="s">
        <v>8</v>
      </c>
      <c r="P5" s="324" t="s">
        <v>9</v>
      </c>
      <c r="Q5" s="315"/>
      <c r="R5" s="318"/>
      <c r="S5" s="1"/>
    </row>
    <row r="6" spans="1:19" ht="20.25" customHeight="1">
      <c r="A6" s="1"/>
      <c r="B6" s="320"/>
      <c r="C6" s="12" t="s">
        <v>10</v>
      </c>
      <c r="D6" s="322"/>
      <c r="E6" s="322"/>
      <c r="F6" s="322"/>
      <c r="G6" s="322"/>
      <c r="H6" s="322"/>
      <c r="I6" s="322"/>
      <c r="J6" s="315"/>
      <c r="K6" s="324"/>
      <c r="L6" s="324"/>
      <c r="M6" s="11" t="s">
        <v>11</v>
      </c>
      <c r="N6" s="11" t="s">
        <v>12</v>
      </c>
      <c r="O6" s="11" t="s">
        <v>12</v>
      </c>
      <c r="P6" s="324"/>
      <c r="Q6" s="315"/>
      <c r="R6" s="318"/>
      <c r="S6" s="1"/>
    </row>
    <row r="7" spans="1:19" ht="20.25" customHeight="1">
      <c r="A7" s="1"/>
      <c r="B7" s="13"/>
      <c r="C7" s="12" t="s">
        <v>13</v>
      </c>
      <c r="D7" s="12" t="s">
        <v>14</v>
      </c>
      <c r="E7" s="12" t="s">
        <v>13</v>
      </c>
      <c r="F7" s="12" t="s">
        <v>14</v>
      </c>
      <c r="G7" s="12" t="s">
        <v>13</v>
      </c>
      <c r="H7" s="12" t="s">
        <v>14</v>
      </c>
      <c r="I7" s="12" t="s">
        <v>13</v>
      </c>
      <c r="J7" s="316"/>
      <c r="K7" s="322"/>
      <c r="L7" s="322"/>
      <c r="M7" s="14"/>
      <c r="N7" s="12" t="s">
        <v>15</v>
      </c>
      <c r="O7" s="12" t="s">
        <v>15</v>
      </c>
      <c r="P7" s="322"/>
      <c r="Q7" s="316"/>
      <c r="R7" s="319"/>
      <c r="S7" s="1"/>
    </row>
    <row r="8" spans="1:19" ht="20.25" customHeight="1">
      <c r="A8" s="1"/>
      <c r="B8" s="15" t="s">
        <v>16</v>
      </c>
      <c r="C8" s="214">
        <f aca="true" t="shared" si="0" ref="C8:R8">SUM(C10:C32)</f>
        <v>1</v>
      </c>
      <c r="D8" s="214">
        <f t="shared" si="0"/>
        <v>4</v>
      </c>
      <c r="E8" s="214">
        <f t="shared" si="0"/>
        <v>230</v>
      </c>
      <c r="F8" s="214">
        <f t="shared" si="0"/>
        <v>5</v>
      </c>
      <c r="G8" s="214">
        <f t="shared" si="0"/>
        <v>51</v>
      </c>
      <c r="H8" s="214">
        <f t="shared" si="0"/>
        <v>5</v>
      </c>
      <c r="I8" s="214">
        <f t="shared" si="0"/>
        <v>31</v>
      </c>
      <c r="J8" s="214">
        <f t="shared" si="0"/>
        <v>2</v>
      </c>
      <c r="K8" s="214">
        <f t="shared" si="0"/>
        <v>14</v>
      </c>
      <c r="L8" s="214">
        <f t="shared" si="0"/>
        <v>1</v>
      </c>
      <c r="M8" s="214">
        <f t="shared" si="0"/>
        <v>1</v>
      </c>
      <c r="N8" s="214">
        <f t="shared" si="0"/>
        <v>166</v>
      </c>
      <c r="O8" s="214">
        <f t="shared" si="0"/>
        <v>5</v>
      </c>
      <c r="P8" s="214">
        <f t="shared" si="0"/>
        <v>400</v>
      </c>
      <c r="Q8" s="214">
        <f t="shared" si="0"/>
        <v>1</v>
      </c>
      <c r="R8" s="303">
        <f t="shared" si="0"/>
        <v>3</v>
      </c>
      <c r="S8" s="1"/>
    </row>
    <row r="9" spans="1:19" ht="11.25" customHeight="1">
      <c r="A9" s="1"/>
      <c r="B9" s="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"/>
    </row>
    <row r="10" spans="1:19" ht="20.25" customHeight="1">
      <c r="A10" s="1"/>
      <c r="B10" s="18" t="s">
        <v>17</v>
      </c>
      <c r="C10" s="295">
        <v>1</v>
      </c>
      <c r="D10" s="295">
        <v>3</v>
      </c>
      <c r="E10" s="295">
        <v>67</v>
      </c>
      <c r="F10" s="295">
        <v>1</v>
      </c>
      <c r="G10" s="295">
        <v>6</v>
      </c>
      <c r="H10" s="302">
        <v>2</v>
      </c>
      <c r="I10" s="295">
        <v>6</v>
      </c>
      <c r="J10" s="295">
        <v>1</v>
      </c>
      <c r="K10" s="295">
        <v>3</v>
      </c>
      <c r="L10" s="295">
        <v>1</v>
      </c>
      <c r="M10" s="295">
        <v>1</v>
      </c>
      <c r="N10" s="295">
        <v>30</v>
      </c>
      <c r="O10" s="296">
        <v>0</v>
      </c>
      <c r="P10" s="295">
        <v>55</v>
      </c>
      <c r="Q10" s="295">
        <v>1</v>
      </c>
      <c r="R10" s="297">
        <v>1</v>
      </c>
      <c r="S10" s="1"/>
    </row>
    <row r="11" spans="1:19" ht="20.25" customHeight="1">
      <c r="A11" s="1"/>
      <c r="B11" s="18" t="s">
        <v>18</v>
      </c>
      <c r="C11" s="296">
        <v>0</v>
      </c>
      <c r="D11" s="296">
        <v>0</v>
      </c>
      <c r="E11" s="296">
        <v>14</v>
      </c>
      <c r="F11" s="295">
        <v>1</v>
      </c>
      <c r="G11" s="295">
        <v>10</v>
      </c>
      <c r="H11" s="296">
        <v>0</v>
      </c>
      <c r="I11" s="295">
        <v>2</v>
      </c>
      <c r="J11" s="296">
        <v>0</v>
      </c>
      <c r="K11" s="295">
        <v>1</v>
      </c>
      <c r="L11" s="296">
        <v>0</v>
      </c>
      <c r="M11" s="296">
        <v>0</v>
      </c>
      <c r="N11" s="295">
        <v>3</v>
      </c>
      <c r="O11" s="296">
        <v>0</v>
      </c>
      <c r="P11" s="295">
        <v>24</v>
      </c>
      <c r="Q11" s="296">
        <v>0</v>
      </c>
      <c r="R11" s="297">
        <v>1</v>
      </c>
      <c r="S11" s="1"/>
    </row>
    <row r="12" spans="1:19" ht="20.25" customHeight="1">
      <c r="A12" s="1"/>
      <c r="B12" s="18" t="s">
        <v>19</v>
      </c>
      <c r="C12" s="296">
        <v>0</v>
      </c>
      <c r="D12" s="296">
        <v>1</v>
      </c>
      <c r="E12" s="296">
        <v>30</v>
      </c>
      <c r="F12" s="295">
        <v>1</v>
      </c>
      <c r="G12" s="295">
        <v>12</v>
      </c>
      <c r="H12" s="296">
        <v>0</v>
      </c>
      <c r="I12" s="296">
        <v>0</v>
      </c>
      <c r="J12" s="296">
        <v>0</v>
      </c>
      <c r="K12" s="295">
        <v>1</v>
      </c>
      <c r="L12" s="296">
        <v>0</v>
      </c>
      <c r="M12" s="296">
        <v>0</v>
      </c>
      <c r="N12" s="295">
        <v>15</v>
      </c>
      <c r="O12" s="295">
        <v>2</v>
      </c>
      <c r="P12" s="295">
        <v>56</v>
      </c>
      <c r="Q12" s="296">
        <v>0</v>
      </c>
      <c r="R12" s="298">
        <v>0</v>
      </c>
      <c r="S12" s="1"/>
    </row>
    <row r="13" spans="1:19" ht="20.25" customHeight="1">
      <c r="A13" s="1"/>
      <c r="B13" s="18" t="s">
        <v>20</v>
      </c>
      <c r="C13" s="296">
        <v>0</v>
      </c>
      <c r="D13" s="296">
        <v>0</v>
      </c>
      <c r="E13" s="296">
        <v>24</v>
      </c>
      <c r="F13" s="295">
        <v>1</v>
      </c>
      <c r="G13" s="295">
        <v>7</v>
      </c>
      <c r="H13" s="296">
        <v>0</v>
      </c>
      <c r="I13" s="296">
        <v>0</v>
      </c>
      <c r="J13" s="295">
        <v>1</v>
      </c>
      <c r="K13" s="295">
        <v>1</v>
      </c>
      <c r="L13" s="296">
        <v>0</v>
      </c>
      <c r="M13" s="296">
        <v>0</v>
      </c>
      <c r="N13" s="295">
        <v>9</v>
      </c>
      <c r="O13" s="295">
        <v>2</v>
      </c>
      <c r="P13" s="295">
        <v>44</v>
      </c>
      <c r="Q13" s="296">
        <v>0</v>
      </c>
      <c r="R13" s="297">
        <v>1</v>
      </c>
      <c r="S13" s="1"/>
    </row>
    <row r="14" spans="1:19" ht="20.25" customHeight="1">
      <c r="A14" s="1"/>
      <c r="B14" s="18" t="s">
        <v>21</v>
      </c>
      <c r="C14" s="296">
        <v>0</v>
      </c>
      <c r="D14" s="296">
        <v>0</v>
      </c>
      <c r="E14" s="296">
        <v>5</v>
      </c>
      <c r="F14" s="295">
        <v>1</v>
      </c>
      <c r="G14" s="295">
        <v>3</v>
      </c>
      <c r="H14" s="296">
        <v>0</v>
      </c>
      <c r="I14" s="295">
        <v>1</v>
      </c>
      <c r="J14" s="296">
        <v>0</v>
      </c>
      <c r="K14" s="295">
        <v>1</v>
      </c>
      <c r="L14" s="296">
        <v>0</v>
      </c>
      <c r="M14" s="296">
        <v>0</v>
      </c>
      <c r="N14" s="295">
        <v>7</v>
      </c>
      <c r="O14" s="296">
        <v>0</v>
      </c>
      <c r="P14" s="295">
        <v>12</v>
      </c>
      <c r="Q14" s="296">
        <v>0</v>
      </c>
      <c r="R14" s="298">
        <v>0</v>
      </c>
      <c r="S14" s="1"/>
    </row>
    <row r="15" spans="1:19" ht="20.25" customHeight="1">
      <c r="A15" s="1"/>
      <c r="B15" s="18" t="s">
        <v>22</v>
      </c>
      <c r="C15" s="296">
        <v>0</v>
      </c>
      <c r="D15" s="296">
        <v>0</v>
      </c>
      <c r="E15" s="296">
        <v>7</v>
      </c>
      <c r="F15" s="296">
        <v>0</v>
      </c>
      <c r="G15" s="295">
        <v>1</v>
      </c>
      <c r="H15" s="296">
        <v>0</v>
      </c>
      <c r="I15" s="295">
        <v>2</v>
      </c>
      <c r="J15" s="296">
        <v>0</v>
      </c>
      <c r="K15" s="295">
        <v>1</v>
      </c>
      <c r="L15" s="296">
        <v>0</v>
      </c>
      <c r="M15" s="296">
        <v>0</v>
      </c>
      <c r="N15" s="295">
        <v>10</v>
      </c>
      <c r="O15" s="296">
        <v>0</v>
      </c>
      <c r="P15" s="295">
        <v>13</v>
      </c>
      <c r="Q15" s="296">
        <v>0</v>
      </c>
      <c r="R15" s="298">
        <v>0</v>
      </c>
      <c r="S15" s="1"/>
    </row>
    <row r="16" spans="1:19" ht="20.25" customHeight="1">
      <c r="A16" s="1"/>
      <c r="B16" s="18" t="s">
        <v>23</v>
      </c>
      <c r="C16" s="296">
        <v>0</v>
      </c>
      <c r="D16" s="296">
        <v>0</v>
      </c>
      <c r="E16" s="296">
        <v>4</v>
      </c>
      <c r="F16" s="296">
        <v>0</v>
      </c>
      <c r="G16" s="295">
        <v>1</v>
      </c>
      <c r="H16" s="296">
        <v>0</v>
      </c>
      <c r="I16" s="295">
        <v>1</v>
      </c>
      <c r="J16" s="296">
        <v>0</v>
      </c>
      <c r="K16" s="295">
        <v>1</v>
      </c>
      <c r="L16" s="296">
        <v>0</v>
      </c>
      <c r="M16" s="296">
        <v>0</v>
      </c>
      <c r="N16" s="295">
        <v>4</v>
      </c>
      <c r="O16" s="296">
        <v>0</v>
      </c>
      <c r="P16" s="295">
        <v>11</v>
      </c>
      <c r="Q16" s="296">
        <v>0</v>
      </c>
      <c r="R16" s="298">
        <v>0</v>
      </c>
      <c r="S16" s="1"/>
    </row>
    <row r="17" spans="1:19" ht="20.25" customHeight="1">
      <c r="A17" s="1"/>
      <c r="B17" s="18" t="s">
        <v>24</v>
      </c>
      <c r="C17" s="296">
        <v>0</v>
      </c>
      <c r="D17" s="296">
        <v>0</v>
      </c>
      <c r="E17" s="296">
        <v>5</v>
      </c>
      <c r="F17" s="296">
        <v>0</v>
      </c>
      <c r="G17" s="296">
        <v>0</v>
      </c>
      <c r="H17" s="295">
        <v>1</v>
      </c>
      <c r="I17" s="295">
        <v>1</v>
      </c>
      <c r="J17" s="296">
        <v>0</v>
      </c>
      <c r="K17" s="295">
        <v>1</v>
      </c>
      <c r="L17" s="296">
        <v>0</v>
      </c>
      <c r="M17" s="296">
        <v>0</v>
      </c>
      <c r="N17" s="295">
        <v>7</v>
      </c>
      <c r="O17" s="296">
        <v>0</v>
      </c>
      <c r="P17" s="295">
        <v>12</v>
      </c>
      <c r="Q17" s="296">
        <v>0</v>
      </c>
      <c r="R17" s="298">
        <v>0</v>
      </c>
      <c r="S17" s="1"/>
    </row>
    <row r="18" spans="1:19" ht="20.25" customHeight="1">
      <c r="A18" s="1"/>
      <c r="B18" s="18" t="s">
        <v>25</v>
      </c>
      <c r="C18" s="296">
        <v>0</v>
      </c>
      <c r="D18" s="296">
        <v>0</v>
      </c>
      <c r="E18" s="296">
        <v>4</v>
      </c>
      <c r="F18" s="296">
        <v>0</v>
      </c>
      <c r="G18" s="295">
        <v>1</v>
      </c>
      <c r="H18" s="296">
        <v>1</v>
      </c>
      <c r="I18" s="295">
        <v>1</v>
      </c>
      <c r="J18" s="296">
        <v>0</v>
      </c>
      <c r="K18" s="295">
        <v>1</v>
      </c>
      <c r="L18" s="296">
        <v>0</v>
      </c>
      <c r="M18" s="296">
        <v>0</v>
      </c>
      <c r="N18" s="295">
        <v>3</v>
      </c>
      <c r="O18" s="296">
        <v>0</v>
      </c>
      <c r="P18" s="295">
        <v>10</v>
      </c>
      <c r="Q18" s="296">
        <v>0</v>
      </c>
      <c r="R18" s="298">
        <v>0</v>
      </c>
      <c r="S18" s="1"/>
    </row>
    <row r="19" spans="1:19" ht="20.25" customHeight="1">
      <c r="A19" s="1"/>
      <c r="B19" s="18" t="s">
        <v>26</v>
      </c>
      <c r="C19" s="296">
        <v>0</v>
      </c>
      <c r="D19" s="296">
        <v>0</v>
      </c>
      <c r="E19" s="296">
        <v>11</v>
      </c>
      <c r="F19" s="296">
        <v>0</v>
      </c>
      <c r="G19" s="295">
        <v>1</v>
      </c>
      <c r="H19" s="296">
        <v>0</v>
      </c>
      <c r="I19" s="295">
        <v>2</v>
      </c>
      <c r="J19" s="296">
        <v>0</v>
      </c>
      <c r="K19" s="295">
        <v>1</v>
      </c>
      <c r="L19" s="296">
        <v>0</v>
      </c>
      <c r="M19" s="296">
        <v>0</v>
      </c>
      <c r="N19" s="295">
        <v>10</v>
      </c>
      <c r="O19" s="296">
        <v>1</v>
      </c>
      <c r="P19" s="295">
        <v>15</v>
      </c>
      <c r="Q19" s="296">
        <v>0</v>
      </c>
      <c r="R19" s="298">
        <v>0</v>
      </c>
      <c r="S19" s="1"/>
    </row>
    <row r="20" spans="1:19" ht="20.25" customHeight="1">
      <c r="A20" s="1"/>
      <c r="B20" s="18" t="s">
        <v>27</v>
      </c>
      <c r="C20" s="296">
        <v>0</v>
      </c>
      <c r="D20" s="296">
        <v>0</v>
      </c>
      <c r="E20" s="296">
        <v>7</v>
      </c>
      <c r="F20" s="296">
        <v>0</v>
      </c>
      <c r="G20" s="296">
        <v>1</v>
      </c>
      <c r="H20" s="296">
        <v>0</v>
      </c>
      <c r="I20" s="295">
        <v>3</v>
      </c>
      <c r="J20" s="296">
        <v>0</v>
      </c>
      <c r="K20" s="296">
        <v>0</v>
      </c>
      <c r="L20" s="296">
        <v>0</v>
      </c>
      <c r="M20" s="296">
        <v>0</v>
      </c>
      <c r="N20" s="295">
        <v>10</v>
      </c>
      <c r="O20" s="296">
        <v>0</v>
      </c>
      <c r="P20" s="295">
        <v>10</v>
      </c>
      <c r="Q20" s="296">
        <v>0</v>
      </c>
      <c r="R20" s="298">
        <v>0</v>
      </c>
      <c r="S20" s="1"/>
    </row>
    <row r="21" spans="1:19" ht="20.25" customHeight="1">
      <c r="A21" s="1"/>
      <c r="B21" s="18" t="s">
        <v>28</v>
      </c>
      <c r="C21" s="296">
        <v>0</v>
      </c>
      <c r="D21" s="296">
        <v>0</v>
      </c>
      <c r="E21" s="296">
        <v>3</v>
      </c>
      <c r="F21" s="296">
        <v>0</v>
      </c>
      <c r="G21" s="296">
        <v>0</v>
      </c>
      <c r="H21" s="296">
        <v>0</v>
      </c>
      <c r="I21" s="295">
        <v>1</v>
      </c>
      <c r="J21" s="296">
        <v>0</v>
      </c>
      <c r="K21" s="296">
        <v>0</v>
      </c>
      <c r="L21" s="296">
        <v>0</v>
      </c>
      <c r="M21" s="296">
        <v>0</v>
      </c>
      <c r="N21" s="295">
        <v>6</v>
      </c>
      <c r="O21" s="296">
        <v>0</v>
      </c>
      <c r="P21" s="295">
        <v>8</v>
      </c>
      <c r="Q21" s="296">
        <v>0</v>
      </c>
      <c r="R21" s="298">
        <v>0</v>
      </c>
      <c r="S21" s="1"/>
    </row>
    <row r="22" spans="1:19" ht="20.25" customHeight="1">
      <c r="A22" s="1"/>
      <c r="B22" s="18" t="s">
        <v>29</v>
      </c>
      <c r="C22" s="296">
        <v>0</v>
      </c>
      <c r="D22" s="296">
        <v>0</v>
      </c>
      <c r="E22" s="296">
        <v>6</v>
      </c>
      <c r="F22" s="296">
        <v>0</v>
      </c>
      <c r="G22" s="295">
        <v>1</v>
      </c>
      <c r="H22" s="296">
        <v>0</v>
      </c>
      <c r="I22" s="295">
        <v>3</v>
      </c>
      <c r="J22" s="296">
        <v>0</v>
      </c>
      <c r="K22" s="296">
        <v>1</v>
      </c>
      <c r="L22" s="296">
        <v>0</v>
      </c>
      <c r="M22" s="296">
        <v>0</v>
      </c>
      <c r="N22" s="295">
        <v>3</v>
      </c>
      <c r="O22" s="296">
        <v>0</v>
      </c>
      <c r="P22" s="295">
        <v>8</v>
      </c>
      <c r="Q22" s="296">
        <v>0</v>
      </c>
      <c r="R22" s="298">
        <v>0</v>
      </c>
      <c r="S22" s="1"/>
    </row>
    <row r="23" spans="1:19" ht="10.5" customHeight="1">
      <c r="A23" s="1"/>
      <c r="B23" s="18"/>
      <c r="C23" s="296"/>
      <c r="D23" s="296"/>
      <c r="E23" s="296"/>
      <c r="F23" s="296"/>
      <c r="G23" s="295"/>
      <c r="H23" s="295"/>
      <c r="I23" s="295"/>
      <c r="J23" s="296"/>
      <c r="K23" s="296"/>
      <c r="L23" s="296"/>
      <c r="M23" s="296"/>
      <c r="N23" s="295"/>
      <c r="O23" s="295"/>
      <c r="P23" s="295"/>
      <c r="Q23" s="296"/>
      <c r="R23" s="298"/>
      <c r="S23" s="1"/>
    </row>
    <row r="24" spans="1:19" ht="20.25" customHeight="1">
      <c r="A24" s="1"/>
      <c r="B24" s="18" t="s">
        <v>30</v>
      </c>
      <c r="C24" s="296">
        <v>0</v>
      </c>
      <c r="D24" s="296">
        <v>0</v>
      </c>
      <c r="E24" s="296">
        <v>5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5">
        <v>4</v>
      </c>
      <c r="O24" s="296">
        <v>0</v>
      </c>
      <c r="P24" s="295">
        <v>6</v>
      </c>
      <c r="Q24" s="296">
        <v>0</v>
      </c>
      <c r="R24" s="298">
        <v>0</v>
      </c>
      <c r="S24" s="1"/>
    </row>
    <row r="25" spans="1:19" ht="20.25" customHeight="1">
      <c r="A25" s="1"/>
      <c r="B25" s="18" t="s">
        <v>31</v>
      </c>
      <c r="C25" s="296">
        <v>0</v>
      </c>
      <c r="D25" s="296">
        <v>0</v>
      </c>
      <c r="E25" s="296">
        <v>12</v>
      </c>
      <c r="F25" s="296">
        <v>0</v>
      </c>
      <c r="G25" s="296">
        <v>1</v>
      </c>
      <c r="H25" s="296">
        <v>0</v>
      </c>
      <c r="I25" s="295">
        <v>2</v>
      </c>
      <c r="J25" s="296">
        <v>0</v>
      </c>
      <c r="K25" s="296">
        <v>0</v>
      </c>
      <c r="L25" s="296">
        <v>0</v>
      </c>
      <c r="M25" s="296">
        <v>0</v>
      </c>
      <c r="N25" s="295">
        <v>10</v>
      </c>
      <c r="O25" s="296">
        <v>0</v>
      </c>
      <c r="P25" s="295">
        <v>20</v>
      </c>
      <c r="Q25" s="296">
        <v>0</v>
      </c>
      <c r="R25" s="298">
        <v>0</v>
      </c>
      <c r="S25" s="1"/>
    </row>
    <row r="26" spans="1:19" ht="20.25" customHeight="1">
      <c r="A26" s="1"/>
      <c r="B26" s="18" t="s">
        <v>32</v>
      </c>
      <c r="C26" s="296">
        <v>0</v>
      </c>
      <c r="D26" s="296">
        <v>0</v>
      </c>
      <c r="E26" s="296">
        <v>1</v>
      </c>
      <c r="F26" s="296">
        <v>0</v>
      </c>
      <c r="G26" s="296">
        <v>1</v>
      </c>
      <c r="H26" s="296">
        <v>0</v>
      </c>
      <c r="I26" s="295">
        <v>1</v>
      </c>
      <c r="J26" s="296">
        <v>0</v>
      </c>
      <c r="K26" s="296">
        <v>0</v>
      </c>
      <c r="L26" s="296">
        <v>0</v>
      </c>
      <c r="M26" s="296">
        <v>0</v>
      </c>
      <c r="N26" s="295">
        <v>1</v>
      </c>
      <c r="O26" s="296">
        <v>0</v>
      </c>
      <c r="P26" s="295">
        <v>4</v>
      </c>
      <c r="Q26" s="296">
        <v>0</v>
      </c>
      <c r="R26" s="298">
        <v>0</v>
      </c>
      <c r="S26" s="1"/>
    </row>
    <row r="27" spans="1:19" ht="20.25" customHeight="1">
      <c r="A27" s="1"/>
      <c r="B27" s="18" t="s">
        <v>33</v>
      </c>
      <c r="C27" s="296">
        <v>0</v>
      </c>
      <c r="D27" s="296">
        <v>0</v>
      </c>
      <c r="E27" s="296">
        <v>7</v>
      </c>
      <c r="F27" s="296">
        <v>0</v>
      </c>
      <c r="G27" s="296">
        <v>2</v>
      </c>
      <c r="H27" s="296">
        <v>0</v>
      </c>
      <c r="I27" s="296">
        <v>0</v>
      </c>
      <c r="J27" s="296">
        <v>0</v>
      </c>
      <c r="K27" s="296">
        <v>0</v>
      </c>
      <c r="L27" s="296">
        <v>0</v>
      </c>
      <c r="M27" s="296">
        <v>0</v>
      </c>
      <c r="N27" s="295">
        <v>11</v>
      </c>
      <c r="O27" s="296">
        <v>0</v>
      </c>
      <c r="P27" s="295">
        <v>27</v>
      </c>
      <c r="Q27" s="296">
        <v>0</v>
      </c>
      <c r="R27" s="298">
        <v>0</v>
      </c>
      <c r="S27" s="1"/>
    </row>
    <row r="28" spans="1:19" ht="20.25" customHeight="1">
      <c r="A28" s="1"/>
      <c r="B28" s="18" t="s">
        <v>34</v>
      </c>
      <c r="C28" s="296">
        <v>0</v>
      </c>
      <c r="D28" s="296">
        <v>0</v>
      </c>
      <c r="E28" s="296">
        <v>4</v>
      </c>
      <c r="F28" s="296">
        <v>0</v>
      </c>
      <c r="G28" s="296">
        <v>2</v>
      </c>
      <c r="H28" s="295">
        <v>1</v>
      </c>
      <c r="I28" s="295">
        <v>2</v>
      </c>
      <c r="J28" s="296">
        <v>0</v>
      </c>
      <c r="K28" s="296">
        <v>0</v>
      </c>
      <c r="L28" s="296">
        <v>0</v>
      </c>
      <c r="M28" s="296">
        <v>0</v>
      </c>
      <c r="N28" s="295">
        <v>8</v>
      </c>
      <c r="O28" s="296">
        <v>0</v>
      </c>
      <c r="P28" s="295">
        <v>19</v>
      </c>
      <c r="Q28" s="296">
        <v>0</v>
      </c>
      <c r="R28" s="298">
        <v>0</v>
      </c>
      <c r="S28" s="1"/>
    </row>
    <row r="29" spans="1:19" ht="20.25" customHeight="1">
      <c r="A29" s="1"/>
      <c r="B29" s="18" t="s">
        <v>35</v>
      </c>
      <c r="C29" s="296">
        <v>0</v>
      </c>
      <c r="D29" s="296">
        <v>0</v>
      </c>
      <c r="E29" s="296">
        <v>4</v>
      </c>
      <c r="F29" s="296">
        <v>0</v>
      </c>
      <c r="G29" s="296">
        <v>0</v>
      </c>
      <c r="H29" s="296">
        <v>0</v>
      </c>
      <c r="I29" s="295">
        <v>3</v>
      </c>
      <c r="J29" s="296">
        <v>0</v>
      </c>
      <c r="K29" s="296">
        <v>1</v>
      </c>
      <c r="L29" s="296">
        <v>0</v>
      </c>
      <c r="M29" s="296">
        <v>0</v>
      </c>
      <c r="N29" s="295">
        <v>6</v>
      </c>
      <c r="O29" s="296">
        <v>0</v>
      </c>
      <c r="P29" s="295">
        <v>21</v>
      </c>
      <c r="Q29" s="296">
        <v>0</v>
      </c>
      <c r="R29" s="298">
        <v>0</v>
      </c>
      <c r="S29" s="1"/>
    </row>
    <row r="30" spans="1:19" ht="20.25" customHeight="1">
      <c r="A30" s="1"/>
      <c r="B30" s="18" t="s">
        <v>36</v>
      </c>
      <c r="C30" s="296">
        <v>0</v>
      </c>
      <c r="D30" s="296">
        <v>0</v>
      </c>
      <c r="E30" s="296">
        <v>7</v>
      </c>
      <c r="F30" s="296">
        <v>0</v>
      </c>
      <c r="G30" s="296">
        <v>1</v>
      </c>
      <c r="H30" s="296">
        <v>0</v>
      </c>
      <c r="I30" s="296">
        <v>0</v>
      </c>
      <c r="J30" s="296">
        <v>0</v>
      </c>
      <c r="K30" s="296">
        <v>0</v>
      </c>
      <c r="L30" s="296">
        <v>0</v>
      </c>
      <c r="M30" s="296">
        <v>0</v>
      </c>
      <c r="N30" s="295">
        <v>4</v>
      </c>
      <c r="O30" s="296">
        <v>0</v>
      </c>
      <c r="P30" s="295">
        <v>16</v>
      </c>
      <c r="Q30" s="296">
        <v>0</v>
      </c>
      <c r="R30" s="298">
        <v>0</v>
      </c>
      <c r="S30" s="1"/>
    </row>
    <row r="31" spans="1:19" ht="20.25" customHeight="1">
      <c r="A31" s="1"/>
      <c r="B31" s="18" t="s">
        <v>37</v>
      </c>
      <c r="C31" s="296">
        <v>0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5">
        <v>0</v>
      </c>
      <c r="O31" s="296">
        <v>0</v>
      </c>
      <c r="P31" s="296">
        <v>0</v>
      </c>
      <c r="Q31" s="296">
        <v>0</v>
      </c>
      <c r="R31" s="298">
        <v>0</v>
      </c>
      <c r="S31" s="1"/>
    </row>
    <row r="32" spans="1:19" ht="20.25" customHeight="1" thickBot="1">
      <c r="A32" s="1"/>
      <c r="B32" s="19" t="s">
        <v>38</v>
      </c>
      <c r="C32" s="299">
        <v>0</v>
      </c>
      <c r="D32" s="299">
        <v>0</v>
      </c>
      <c r="E32" s="299">
        <v>3</v>
      </c>
      <c r="F32" s="299">
        <v>0</v>
      </c>
      <c r="G32" s="299">
        <v>0</v>
      </c>
      <c r="H32" s="299">
        <v>0</v>
      </c>
      <c r="I32" s="300">
        <v>0</v>
      </c>
      <c r="J32" s="299">
        <v>0</v>
      </c>
      <c r="K32" s="299">
        <v>0</v>
      </c>
      <c r="L32" s="299">
        <v>0</v>
      </c>
      <c r="M32" s="299">
        <v>0</v>
      </c>
      <c r="N32" s="300">
        <v>5</v>
      </c>
      <c r="O32" s="299">
        <v>0</v>
      </c>
      <c r="P32" s="300">
        <v>9</v>
      </c>
      <c r="Q32" s="299">
        <v>0</v>
      </c>
      <c r="R32" s="301">
        <v>0</v>
      </c>
      <c r="S32" s="1"/>
    </row>
    <row r="33" spans="1:19" ht="12">
      <c r="A33" s="1"/>
      <c r="B33" s="20" t="s">
        <v>313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"/>
      <c r="P33" s="1"/>
      <c r="Q33" s="1"/>
      <c r="R33" s="1"/>
      <c r="S33" s="1"/>
    </row>
    <row r="34" spans="1:19" ht="12">
      <c r="A34" s="1"/>
      <c r="B34" s="20" t="s">
        <v>314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"/>
      <c r="P34" s="1"/>
      <c r="Q34" s="1"/>
      <c r="R34" s="1"/>
      <c r="S34" s="1"/>
    </row>
    <row r="35" spans="1:19" ht="12">
      <c r="A35" s="1"/>
      <c r="B35" s="22" t="s">
        <v>44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"/>
      <c r="P35" s="1"/>
      <c r="Q35" s="1"/>
      <c r="R35" s="1"/>
      <c r="S35" s="1"/>
    </row>
    <row r="36" spans="1:19" ht="12">
      <c r="A36" s="1"/>
      <c r="B36" s="20" t="s">
        <v>315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"/>
      <c r="P36" s="1"/>
      <c r="Q36" s="1"/>
      <c r="R36" s="1"/>
      <c r="S36" s="1"/>
    </row>
    <row r="37" spans="1:19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</sheetData>
  <mergeCells count="10">
    <mergeCell ref="Q4:Q7"/>
    <mergeCell ref="R4:R7"/>
    <mergeCell ref="B5:B6"/>
    <mergeCell ref="D5:E6"/>
    <mergeCell ref="F5:G6"/>
    <mergeCell ref="H5:I6"/>
    <mergeCell ref="J5:J7"/>
    <mergeCell ref="K5:K7"/>
    <mergeCell ref="L5:L7"/>
    <mergeCell ref="P5:P7"/>
  </mergeCells>
  <printOptions/>
  <pageMargins left="0.43" right="0.16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3" customWidth="1"/>
    <col min="2" max="2" width="16.25390625" style="23" customWidth="1"/>
    <col min="3" max="3" width="12.625" style="23" customWidth="1"/>
    <col min="4" max="4" width="14.50390625" style="23" customWidth="1"/>
    <col min="5" max="5" width="12.50390625" style="23" customWidth="1"/>
    <col min="6" max="16384" width="9.00390625" style="23" customWidth="1"/>
  </cols>
  <sheetData>
    <row r="2" spans="1:5" s="25" customFormat="1" ht="19.5" customHeight="1">
      <c r="A2" s="23"/>
      <c r="B2" s="24" t="s">
        <v>361</v>
      </c>
      <c r="E2" s="23"/>
    </row>
    <row r="3" spans="1:5" s="25" customFormat="1" ht="15" customHeight="1" thickBot="1">
      <c r="A3" s="23"/>
      <c r="B3" s="28"/>
      <c r="C3" s="23"/>
      <c r="D3" s="28"/>
      <c r="E3" s="45" t="s">
        <v>222</v>
      </c>
    </row>
    <row r="4" spans="1:5" s="25" customFormat="1" ht="15" customHeight="1" thickTop="1">
      <c r="A4" s="23"/>
      <c r="B4" s="46" t="s">
        <v>362</v>
      </c>
      <c r="C4" s="47" t="s">
        <v>210</v>
      </c>
      <c r="D4" s="47" t="s">
        <v>223</v>
      </c>
      <c r="E4" s="65" t="s">
        <v>357</v>
      </c>
    </row>
    <row r="5" spans="1:5" s="161" customFormat="1" ht="15" customHeight="1">
      <c r="A5" s="23"/>
      <c r="B5" s="160" t="s">
        <v>224</v>
      </c>
      <c r="C5" s="258">
        <f>SUM(C7:C17)</f>
        <v>14514</v>
      </c>
      <c r="D5" s="258">
        <f>SUM(D7:D17)</f>
        <v>148062</v>
      </c>
      <c r="E5" s="280">
        <v>92.4</v>
      </c>
    </row>
    <row r="6" spans="1:5" s="25" customFormat="1" ht="15" customHeight="1">
      <c r="A6" s="23"/>
      <c r="B6" s="162"/>
      <c r="C6" s="163"/>
      <c r="D6" s="163"/>
      <c r="E6" s="164"/>
    </row>
    <row r="7" spans="1:5" s="25" customFormat="1" ht="15" customHeight="1">
      <c r="A7" s="23"/>
      <c r="B7" s="162" t="s">
        <v>225</v>
      </c>
      <c r="C7" s="163">
        <v>1439</v>
      </c>
      <c r="D7" s="163">
        <v>1367</v>
      </c>
      <c r="E7" s="164">
        <v>91.7</v>
      </c>
    </row>
    <row r="8" spans="1:5" s="25" customFormat="1" ht="15" customHeight="1">
      <c r="A8" s="23"/>
      <c r="B8" s="165" t="s">
        <v>226</v>
      </c>
      <c r="C8" s="163">
        <v>2013</v>
      </c>
      <c r="D8" s="163">
        <v>3675</v>
      </c>
      <c r="E8" s="164">
        <v>99.5</v>
      </c>
    </row>
    <row r="9" spans="1:5" s="25" customFormat="1" ht="15" customHeight="1">
      <c r="A9" s="23"/>
      <c r="B9" s="165" t="s">
        <v>227</v>
      </c>
      <c r="C9" s="163">
        <v>1722</v>
      </c>
      <c r="D9" s="163">
        <v>5012</v>
      </c>
      <c r="E9" s="164">
        <v>91.7</v>
      </c>
    </row>
    <row r="10" spans="1:5" s="25" customFormat="1" ht="15" customHeight="1">
      <c r="A10" s="23"/>
      <c r="B10" s="165" t="s">
        <v>228</v>
      </c>
      <c r="C10" s="163">
        <v>3058</v>
      </c>
      <c r="D10" s="163">
        <v>14594</v>
      </c>
      <c r="E10" s="164">
        <v>89</v>
      </c>
    </row>
    <row r="11" spans="1:5" s="25" customFormat="1" ht="15" customHeight="1">
      <c r="A11" s="23"/>
      <c r="B11" s="165" t="s">
        <v>363</v>
      </c>
      <c r="C11" s="163">
        <v>2539</v>
      </c>
      <c r="D11" s="163">
        <v>22469</v>
      </c>
      <c r="E11" s="164">
        <v>94.1</v>
      </c>
    </row>
    <row r="12" spans="1:5" s="25" customFormat="1" ht="15" customHeight="1">
      <c r="A12" s="23"/>
      <c r="B12" s="165" t="s">
        <v>364</v>
      </c>
      <c r="C12" s="163">
        <v>851</v>
      </c>
      <c r="D12" s="163">
        <v>11952</v>
      </c>
      <c r="E12" s="164">
        <v>92.9</v>
      </c>
    </row>
    <row r="13" spans="1:5" s="25" customFormat="1" ht="15" customHeight="1">
      <c r="A13" s="23"/>
      <c r="B13" s="165" t="s">
        <v>365</v>
      </c>
      <c r="C13" s="163">
        <v>1600</v>
      </c>
      <c r="D13" s="163">
        <v>31576</v>
      </c>
      <c r="E13" s="164">
        <v>94.8</v>
      </c>
    </row>
    <row r="14" spans="1:5" s="25" customFormat="1" ht="15" customHeight="1">
      <c r="A14" s="23"/>
      <c r="B14" s="165" t="s">
        <v>366</v>
      </c>
      <c r="C14" s="163">
        <v>707</v>
      </c>
      <c r="D14" s="163">
        <v>19977</v>
      </c>
      <c r="E14" s="164">
        <v>77</v>
      </c>
    </row>
    <row r="15" spans="1:5" s="25" customFormat="1" ht="15" customHeight="1">
      <c r="A15" s="23"/>
      <c r="B15" s="165" t="s">
        <v>367</v>
      </c>
      <c r="C15" s="163">
        <v>373</v>
      </c>
      <c r="D15" s="163">
        <v>16889</v>
      </c>
      <c r="E15" s="164">
        <v>138.1</v>
      </c>
    </row>
    <row r="16" spans="1:5" s="25" customFormat="1" ht="15" customHeight="1">
      <c r="A16" s="23"/>
      <c r="B16" s="165" t="s">
        <v>368</v>
      </c>
      <c r="C16" s="163">
        <v>70</v>
      </c>
      <c r="D16" s="163">
        <v>4337</v>
      </c>
      <c r="E16" s="164">
        <v>72.9</v>
      </c>
    </row>
    <row r="17" spans="1:5" s="25" customFormat="1" ht="15" customHeight="1" thickBot="1">
      <c r="A17" s="23"/>
      <c r="B17" s="166" t="s">
        <v>369</v>
      </c>
      <c r="C17" s="177">
        <v>142</v>
      </c>
      <c r="D17" s="177">
        <v>16214</v>
      </c>
      <c r="E17" s="281">
        <v>85.1</v>
      </c>
    </row>
    <row r="18" spans="1:5" s="25" customFormat="1" ht="10.5" customHeight="1">
      <c r="A18" s="23"/>
      <c r="B18" s="23"/>
      <c r="C18" s="23"/>
      <c r="D18" s="23"/>
      <c r="E18" s="23"/>
    </row>
    <row r="19" s="25" customFormat="1" ht="15" customHeight="1">
      <c r="B19" s="25" t="s">
        <v>370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E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3" customWidth="1"/>
    <col min="2" max="2" width="15.75390625" style="23" customWidth="1"/>
    <col min="3" max="3" width="13.875" style="23" customWidth="1"/>
    <col min="4" max="4" width="13.75390625" style="23" customWidth="1"/>
    <col min="5" max="5" width="12.25390625" style="23" customWidth="1"/>
    <col min="6" max="16384" width="9.00390625" style="23" customWidth="1"/>
  </cols>
  <sheetData>
    <row r="2" spans="2:4" ht="15" customHeight="1">
      <c r="B2" s="24" t="s">
        <v>371</v>
      </c>
      <c r="C2" s="25"/>
      <c r="D2" s="25"/>
    </row>
    <row r="3" spans="2:5" ht="15" customHeight="1" thickBot="1">
      <c r="B3" s="28"/>
      <c r="D3" s="28"/>
      <c r="E3" s="45" t="s">
        <v>356</v>
      </c>
    </row>
    <row r="4" spans="2:5" ht="15" customHeight="1" thickTop="1">
      <c r="B4" s="46" t="s">
        <v>372</v>
      </c>
      <c r="C4" s="47" t="s">
        <v>229</v>
      </c>
      <c r="D4" s="47" t="s">
        <v>223</v>
      </c>
      <c r="E4" s="65" t="s">
        <v>357</v>
      </c>
    </row>
    <row r="5" spans="2:5" ht="15" customHeight="1">
      <c r="B5" s="160" t="s">
        <v>373</v>
      </c>
      <c r="C5" s="258">
        <f>SUM(C7:C16)</f>
        <v>14514</v>
      </c>
      <c r="D5" s="258">
        <f>SUM(D7:D16)</f>
        <v>148062</v>
      </c>
      <c r="E5" s="282">
        <v>92.4</v>
      </c>
    </row>
    <row r="6" spans="2:5" ht="15" customHeight="1">
      <c r="B6" s="162"/>
      <c r="C6" s="163"/>
      <c r="D6" s="163"/>
      <c r="E6" s="164"/>
    </row>
    <row r="7" spans="2:5" ht="15" customHeight="1">
      <c r="B7" s="162" t="s">
        <v>374</v>
      </c>
      <c r="C7" s="163">
        <v>427</v>
      </c>
      <c r="D7" s="163">
        <v>3412</v>
      </c>
      <c r="E7" s="164">
        <v>65.4</v>
      </c>
    </row>
    <row r="8" spans="2:5" ht="15" customHeight="1">
      <c r="B8" s="162" t="s">
        <v>375</v>
      </c>
      <c r="C8" s="163">
        <v>1481</v>
      </c>
      <c r="D8" s="163">
        <v>14336</v>
      </c>
      <c r="E8" s="164">
        <v>84.7</v>
      </c>
    </row>
    <row r="9" spans="2:5" ht="15" customHeight="1">
      <c r="B9" s="162" t="s">
        <v>376</v>
      </c>
      <c r="C9" s="163">
        <v>2082</v>
      </c>
      <c r="D9" s="163">
        <v>24180</v>
      </c>
      <c r="E9" s="164">
        <v>85.9</v>
      </c>
    </row>
    <row r="10" spans="2:5" ht="15" customHeight="1">
      <c r="B10" s="162" t="s">
        <v>230</v>
      </c>
      <c r="C10" s="163">
        <v>5238</v>
      </c>
      <c r="D10" s="163">
        <v>37994</v>
      </c>
      <c r="E10" s="164">
        <v>332.4</v>
      </c>
    </row>
    <row r="11" spans="2:5" ht="15" customHeight="1">
      <c r="B11" s="162" t="s">
        <v>231</v>
      </c>
      <c r="C11" s="163">
        <v>295</v>
      </c>
      <c r="D11" s="163">
        <v>2321</v>
      </c>
      <c r="E11" s="164">
        <v>17.4</v>
      </c>
    </row>
    <row r="12" spans="2:5" ht="15" customHeight="1">
      <c r="B12" s="162" t="s">
        <v>232</v>
      </c>
      <c r="C12" s="163">
        <v>216</v>
      </c>
      <c r="D12" s="163">
        <v>1365</v>
      </c>
      <c r="E12" s="164">
        <v>99.9</v>
      </c>
    </row>
    <row r="13" spans="2:5" ht="15" customHeight="1">
      <c r="B13" s="162" t="s">
        <v>233</v>
      </c>
      <c r="C13" s="163">
        <v>1517</v>
      </c>
      <c r="D13" s="163">
        <v>12566</v>
      </c>
      <c r="E13" s="164">
        <v>81.9</v>
      </c>
    </row>
    <row r="14" spans="2:5" ht="15" customHeight="1">
      <c r="B14" s="162" t="s">
        <v>234</v>
      </c>
      <c r="C14" s="163">
        <v>2080</v>
      </c>
      <c r="D14" s="163">
        <v>24296</v>
      </c>
      <c r="E14" s="164">
        <v>81.9</v>
      </c>
    </row>
    <row r="15" spans="2:5" ht="15" customHeight="1">
      <c r="B15" s="165" t="s">
        <v>377</v>
      </c>
      <c r="C15" s="163">
        <v>816</v>
      </c>
      <c r="D15" s="163">
        <v>13219</v>
      </c>
      <c r="E15" s="164">
        <v>72.1</v>
      </c>
    </row>
    <row r="16" spans="2:5" ht="15" customHeight="1" thickBot="1">
      <c r="B16" s="166" t="s">
        <v>378</v>
      </c>
      <c r="C16" s="177">
        <v>362</v>
      </c>
      <c r="D16" s="177">
        <v>14373</v>
      </c>
      <c r="E16" s="281">
        <v>70.3</v>
      </c>
    </row>
    <row r="17" ht="15" customHeight="1">
      <c r="E17" s="167" t="s">
        <v>379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68" customWidth="1"/>
    <col min="2" max="2" width="3.125" style="168" customWidth="1"/>
    <col min="3" max="3" width="2.125" style="168" customWidth="1"/>
    <col min="4" max="4" width="18.625" style="168" customWidth="1"/>
    <col min="5" max="5" width="15.625" style="168" customWidth="1"/>
    <col min="6" max="6" width="15.50390625" style="168" customWidth="1"/>
    <col min="7" max="16384" width="9.00390625" style="168" customWidth="1"/>
  </cols>
  <sheetData>
    <row r="1" spans="1:6" s="169" customFormat="1" ht="9.75" customHeight="1">
      <c r="A1" s="168"/>
      <c r="B1" s="168"/>
      <c r="C1" s="168"/>
      <c r="D1" s="168"/>
      <c r="E1" s="168"/>
      <c r="F1" s="168"/>
    </row>
    <row r="2" spans="2:5" ht="19.5" customHeight="1">
      <c r="B2" s="170" t="s">
        <v>380</v>
      </c>
      <c r="C2" s="169"/>
      <c r="D2" s="169"/>
      <c r="E2" s="169"/>
    </row>
    <row r="3" ht="12" customHeight="1" thickBot="1">
      <c r="F3" s="45" t="s">
        <v>381</v>
      </c>
    </row>
    <row r="4" spans="1:6" s="171" customFormat="1" ht="12" customHeight="1" thickTop="1">
      <c r="A4" s="168"/>
      <c r="B4" s="309" t="s">
        <v>382</v>
      </c>
      <c r="C4" s="310"/>
      <c r="D4" s="310"/>
      <c r="E4" s="47" t="s">
        <v>161</v>
      </c>
      <c r="F4" s="65" t="s">
        <v>162</v>
      </c>
    </row>
    <row r="5" spans="2:6" ht="12" customHeight="1">
      <c r="B5" s="140" t="s">
        <v>235</v>
      </c>
      <c r="C5" s="141"/>
      <c r="D5" s="141"/>
      <c r="E5" s="210">
        <f>SUM(E7,E25:E33)</f>
        <v>706</v>
      </c>
      <c r="F5" s="259">
        <f>SUM(F7,F25:F33)</f>
        <v>6097011</v>
      </c>
    </row>
    <row r="6" spans="2:6" ht="12" customHeight="1">
      <c r="B6" s="28"/>
      <c r="C6" s="28"/>
      <c r="D6" s="91"/>
      <c r="E6" s="200"/>
      <c r="F6" s="201"/>
    </row>
    <row r="7" spans="2:6" ht="12" customHeight="1">
      <c r="B7" s="28"/>
      <c r="C7" s="28" t="s">
        <v>236</v>
      </c>
      <c r="D7" s="172"/>
      <c r="E7" s="200">
        <f>SUM(E8:E24)</f>
        <v>129</v>
      </c>
      <c r="F7" s="201">
        <f>SUM(F8:F24)</f>
        <v>1605933</v>
      </c>
    </row>
    <row r="8" spans="2:6" ht="12" customHeight="1">
      <c r="B8" s="28"/>
      <c r="C8" s="28"/>
      <c r="D8" s="173" t="s">
        <v>163</v>
      </c>
      <c r="E8" s="155">
        <v>23</v>
      </c>
      <c r="F8" s="283">
        <v>320236</v>
      </c>
    </row>
    <row r="9" spans="2:6" ht="12" customHeight="1">
      <c r="B9" s="28"/>
      <c r="C9" s="28"/>
      <c r="D9" s="173" t="s">
        <v>164</v>
      </c>
      <c r="E9" s="163">
        <v>27</v>
      </c>
      <c r="F9" s="262">
        <v>424420</v>
      </c>
    </row>
    <row r="10" spans="2:6" ht="12" customHeight="1">
      <c r="B10" s="28"/>
      <c r="C10" s="28"/>
      <c r="D10" s="173" t="s">
        <v>165</v>
      </c>
      <c r="E10" s="163">
        <v>16</v>
      </c>
      <c r="F10" s="262">
        <v>197285</v>
      </c>
    </row>
    <row r="11" spans="2:6" ht="12" customHeight="1">
      <c r="B11" s="28"/>
      <c r="C11" s="28"/>
      <c r="D11" s="173" t="s">
        <v>166</v>
      </c>
      <c r="E11" s="163">
        <v>4</v>
      </c>
      <c r="F11" s="262">
        <v>156457</v>
      </c>
    </row>
    <row r="12" spans="2:6" ht="12" customHeight="1">
      <c r="B12" s="28"/>
      <c r="C12" s="28"/>
      <c r="D12" s="173" t="s">
        <v>167</v>
      </c>
      <c r="E12" s="155" t="s">
        <v>383</v>
      </c>
      <c r="F12" s="283" t="s">
        <v>383</v>
      </c>
    </row>
    <row r="13" spans="2:6" ht="12" customHeight="1">
      <c r="B13" s="28"/>
      <c r="C13" s="28"/>
      <c r="D13" s="173" t="s">
        <v>168</v>
      </c>
      <c r="E13" s="163">
        <v>17</v>
      </c>
      <c r="F13" s="262">
        <v>221882</v>
      </c>
    </row>
    <row r="14" spans="2:6" ht="12" customHeight="1">
      <c r="B14" s="28"/>
      <c r="C14" s="28"/>
      <c r="D14" s="173" t="s">
        <v>169</v>
      </c>
      <c r="E14" s="155">
        <v>3</v>
      </c>
      <c r="F14" s="283">
        <v>16797</v>
      </c>
    </row>
    <row r="15" spans="2:6" ht="12" customHeight="1">
      <c r="B15" s="28"/>
      <c r="C15" s="28"/>
      <c r="D15" s="174" t="s">
        <v>268</v>
      </c>
      <c r="E15" s="155" t="s">
        <v>384</v>
      </c>
      <c r="F15" s="283" t="s">
        <v>384</v>
      </c>
    </row>
    <row r="16" spans="2:6" ht="12" customHeight="1">
      <c r="B16" s="28"/>
      <c r="C16" s="28"/>
      <c r="D16" s="173" t="s">
        <v>171</v>
      </c>
      <c r="E16" s="155">
        <v>7</v>
      </c>
      <c r="F16" s="283">
        <v>103843</v>
      </c>
    </row>
    <row r="17" spans="2:6" ht="12" customHeight="1">
      <c r="B17" s="28"/>
      <c r="C17" s="28"/>
      <c r="D17" s="173" t="s">
        <v>172</v>
      </c>
      <c r="E17" s="155" t="s">
        <v>384</v>
      </c>
      <c r="F17" s="283" t="s">
        <v>384</v>
      </c>
    </row>
    <row r="18" spans="2:6" ht="12" customHeight="1">
      <c r="B18" s="28"/>
      <c r="C18" s="28"/>
      <c r="D18" s="173" t="s">
        <v>173</v>
      </c>
      <c r="E18" s="155" t="s">
        <v>384</v>
      </c>
      <c r="F18" s="283" t="s">
        <v>384</v>
      </c>
    </row>
    <row r="19" spans="2:6" ht="12" customHeight="1">
      <c r="B19" s="28"/>
      <c r="C19" s="28"/>
      <c r="D19" s="173" t="s">
        <v>174</v>
      </c>
      <c r="E19" s="163">
        <v>6</v>
      </c>
      <c r="F19" s="262">
        <v>33291</v>
      </c>
    </row>
    <row r="20" spans="2:6" ht="12" customHeight="1">
      <c r="B20" s="28"/>
      <c r="C20" s="28"/>
      <c r="D20" s="173" t="s">
        <v>175</v>
      </c>
      <c r="E20" s="163">
        <v>15</v>
      </c>
      <c r="F20" s="262">
        <v>82474</v>
      </c>
    </row>
    <row r="21" spans="2:6" ht="12" customHeight="1">
      <c r="B21" s="28"/>
      <c r="C21" s="28"/>
      <c r="D21" s="173" t="s">
        <v>176</v>
      </c>
      <c r="E21" s="155" t="s">
        <v>384</v>
      </c>
      <c r="F21" s="283" t="s">
        <v>384</v>
      </c>
    </row>
    <row r="22" spans="2:6" ht="12" customHeight="1">
      <c r="B22" s="28"/>
      <c r="C22" s="28"/>
      <c r="D22" s="173" t="s">
        <v>177</v>
      </c>
      <c r="E22" s="155" t="s">
        <v>384</v>
      </c>
      <c r="F22" s="283" t="s">
        <v>384</v>
      </c>
    </row>
    <row r="23" spans="2:6" ht="12" customHeight="1">
      <c r="B23" s="28"/>
      <c r="C23" s="28"/>
      <c r="D23" s="173" t="s">
        <v>178</v>
      </c>
      <c r="E23" s="163">
        <v>6</v>
      </c>
      <c r="F23" s="262">
        <v>30858</v>
      </c>
    </row>
    <row r="24" spans="2:6" ht="12" customHeight="1">
      <c r="B24" s="28"/>
      <c r="C24" s="28"/>
      <c r="D24" s="173" t="s">
        <v>179</v>
      </c>
      <c r="E24" s="155">
        <v>5</v>
      </c>
      <c r="F24" s="283">
        <v>18390</v>
      </c>
    </row>
    <row r="25" spans="2:6" ht="12" customHeight="1">
      <c r="B25" s="45"/>
      <c r="C25" s="28" t="s">
        <v>237</v>
      </c>
      <c r="D25" s="90"/>
      <c r="E25" s="155" t="s">
        <v>384</v>
      </c>
      <c r="F25" s="283" t="s">
        <v>384</v>
      </c>
    </row>
    <row r="26" spans="2:6" ht="12" customHeight="1">
      <c r="B26" s="45"/>
      <c r="C26" s="28" t="s">
        <v>385</v>
      </c>
      <c r="D26" s="90"/>
      <c r="E26" s="155">
        <v>1</v>
      </c>
      <c r="F26" s="283">
        <v>2303</v>
      </c>
    </row>
    <row r="27" spans="2:6" ht="12" customHeight="1">
      <c r="B27" s="45"/>
      <c r="C27" s="28" t="s">
        <v>238</v>
      </c>
      <c r="D27" s="90"/>
      <c r="E27" s="163">
        <v>295</v>
      </c>
      <c r="F27" s="262">
        <v>2103262</v>
      </c>
    </row>
    <row r="28" spans="2:6" ht="12" customHeight="1">
      <c r="B28" s="45"/>
      <c r="C28" s="28" t="s">
        <v>239</v>
      </c>
      <c r="D28" s="90"/>
      <c r="E28" s="163">
        <v>59</v>
      </c>
      <c r="F28" s="262">
        <v>628838</v>
      </c>
    </row>
    <row r="29" spans="2:6" ht="12" customHeight="1">
      <c r="B29" s="45"/>
      <c r="C29" s="28" t="s">
        <v>240</v>
      </c>
      <c r="D29" s="90"/>
      <c r="E29" s="163">
        <v>151</v>
      </c>
      <c r="F29" s="262">
        <v>929156</v>
      </c>
    </row>
    <row r="30" spans="2:6" ht="12" customHeight="1">
      <c r="B30" s="45"/>
      <c r="C30" s="28" t="s">
        <v>241</v>
      </c>
      <c r="D30" s="90"/>
      <c r="E30" s="163">
        <v>18</v>
      </c>
      <c r="F30" s="262">
        <v>104738</v>
      </c>
    </row>
    <row r="31" spans="2:6" ht="12" customHeight="1">
      <c r="B31" s="45"/>
      <c r="C31" s="28" t="s">
        <v>242</v>
      </c>
      <c r="D31" s="90"/>
      <c r="E31" s="163">
        <v>40</v>
      </c>
      <c r="F31" s="262">
        <v>244151</v>
      </c>
    </row>
    <row r="32" spans="2:6" ht="12" customHeight="1">
      <c r="B32" s="45"/>
      <c r="C32" s="28" t="s">
        <v>243</v>
      </c>
      <c r="D32" s="90"/>
      <c r="E32" s="155">
        <v>13</v>
      </c>
      <c r="F32" s="283">
        <v>478630</v>
      </c>
    </row>
    <row r="33" spans="2:6" ht="12" customHeight="1">
      <c r="B33" s="45"/>
      <c r="C33" s="28" t="s">
        <v>244</v>
      </c>
      <c r="D33" s="90"/>
      <c r="E33" s="155" t="s">
        <v>384</v>
      </c>
      <c r="F33" s="283" t="s">
        <v>384</v>
      </c>
    </row>
    <row r="34" spans="2:6" ht="15" customHeight="1" thickBot="1">
      <c r="B34" s="175"/>
      <c r="C34" s="176"/>
      <c r="D34" s="146"/>
      <c r="E34" s="177"/>
      <c r="F34" s="17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79" customWidth="1"/>
    <col min="2" max="2" width="14.375" style="179" bestFit="1" customWidth="1"/>
    <col min="3" max="4" width="11.75390625" style="179" bestFit="1" customWidth="1"/>
    <col min="5" max="9" width="10.125" style="179" bestFit="1" customWidth="1"/>
    <col min="10" max="16384" width="9.00390625" style="179" customWidth="1"/>
  </cols>
  <sheetData>
    <row r="2" spans="2:7" ht="15" customHeight="1">
      <c r="B2" s="312" t="s">
        <v>431</v>
      </c>
      <c r="C2" s="312"/>
      <c r="D2" s="312"/>
      <c r="E2" s="312"/>
      <c r="F2" s="312"/>
      <c r="G2" s="86"/>
    </row>
    <row r="3" spans="2:9" ht="15" customHeight="1" thickBot="1">
      <c r="B3" s="180"/>
      <c r="C3" s="180"/>
      <c r="D3" s="180"/>
      <c r="E3" s="180"/>
      <c r="F3" s="180"/>
      <c r="G3" s="313" t="s">
        <v>284</v>
      </c>
      <c r="H3" s="313"/>
      <c r="I3" s="313"/>
    </row>
    <row r="4" spans="1:10" ht="15" customHeight="1" thickTop="1">
      <c r="A4" s="180"/>
      <c r="B4" s="181" t="s">
        <v>386</v>
      </c>
      <c r="C4" s="334" t="s">
        <v>387</v>
      </c>
      <c r="D4" s="335"/>
      <c r="E4" s="335" t="s">
        <v>388</v>
      </c>
      <c r="F4" s="335"/>
      <c r="G4" s="335"/>
      <c r="H4" s="335"/>
      <c r="I4" s="338"/>
      <c r="J4" s="180"/>
    </row>
    <row r="5" spans="1:10" ht="15" customHeight="1">
      <c r="A5" s="180"/>
      <c r="B5" s="182"/>
      <c r="C5" s="336"/>
      <c r="D5" s="337"/>
      <c r="E5" s="337" t="s">
        <v>285</v>
      </c>
      <c r="F5" s="337"/>
      <c r="G5" s="337" t="s">
        <v>269</v>
      </c>
      <c r="H5" s="337"/>
      <c r="I5" s="339"/>
      <c r="J5" s="180"/>
    </row>
    <row r="6" spans="1:10" ht="13.5">
      <c r="A6" s="180"/>
      <c r="B6" s="183" t="s">
        <v>389</v>
      </c>
      <c r="C6" s="184" t="s">
        <v>390</v>
      </c>
      <c r="D6" s="185" t="s">
        <v>391</v>
      </c>
      <c r="E6" s="185" t="s">
        <v>390</v>
      </c>
      <c r="F6" s="185" t="s">
        <v>391</v>
      </c>
      <c r="G6" s="185" t="s">
        <v>392</v>
      </c>
      <c r="H6" s="185" t="s">
        <v>390</v>
      </c>
      <c r="I6" s="186" t="s">
        <v>391</v>
      </c>
      <c r="J6" s="180"/>
    </row>
    <row r="7" spans="1:10" ht="15" customHeight="1">
      <c r="A7" s="180"/>
      <c r="B7" s="187" t="s">
        <v>270</v>
      </c>
      <c r="C7" s="188">
        <v>1404089</v>
      </c>
      <c r="D7" s="188">
        <v>1086814</v>
      </c>
      <c r="E7" s="188">
        <v>3052</v>
      </c>
      <c r="F7" s="188">
        <v>2680</v>
      </c>
      <c r="G7" s="188">
        <v>127</v>
      </c>
      <c r="H7" s="188">
        <v>582</v>
      </c>
      <c r="I7" s="189">
        <v>401</v>
      </c>
      <c r="J7" s="180"/>
    </row>
    <row r="8" spans="1:10" ht="15" customHeight="1">
      <c r="A8" s="180"/>
      <c r="B8" s="187" t="s">
        <v>271</v>
      </c>
      <c r="C8" s="188">
        <v>1306018</v>
      </c>
      <c r="D8" s="188">
        <v>977109.979</v>
      </c>
      <c r="E8" s="188">
        <v>2097</v>
      </c>
      <c r="F8" s="188">
        <v>1464.5479999999998</v>
      </c>
      <c r="G8" s="188">
        <v>90</v>
      </c>
      <c r="H8" s="188">
        <v>349</v>
      </c>
      <c r="I8" s="189">
        <v>235.325</v>
      </c>
      <c r="J8" s="180"/>
    </row>
    <row r="9" spans="1:10" s="191" customFormat="1" ht="15" customHeight="1">
      <c r="A9" s="190"/>
      <c r="B9" s="187" t="s">
        <v>272</v>
      </c>
      <c r="C9" s="188">
        <v>1217404</v>
      </c>
      <c r="D9" s="188">
        <v>924135</v>
      </c>
      <c r="E9" s="188">
        <v>1365</v>
      </c>
      <c r="F9" s="188">
        <v>899</v>
      </c>
      <c r="G9" s="188">
        <v>67</v>
      </c>
      <c r="H9" s="188">
        <v>248</v>
      </c>
      <c r="I9" s="189">
        <v>123</v>
      </c>
      <c r="J9" s="190"/>
    </row>
    <row r="10" spans="1:10" s="191" customFormat="1" ht="15" customHeight="1">
      <c r="A10" s="190"/>
      <c r="B10" s="187" t="s">
        <v>273</v>
      </c>
      <c r="C10" s="188">
        <v>1084345</v>
      </c>
      <c r="D10" s="188">
        <v>892701.306</v>
      </c>
      <c r="E10" s="188">
        <v>1821</v>
      </c>
      <c r="F10" s="188">
        <v>1559.3129999999996</v>
      </c>
      <c r="G10" s="188">
        <v>68</v>
      </c>
      <c r="H10" s="188">
        <v>279</v>
      </c>
      <c r="I10" s="189">
        <v>290.53900000000004</v>
      </c>
      <c r="J10" s="190"/>
    </row>
    <row r="11" spans="1:10" s="191" customFormat="1" ht="15" customHeight="1">
      <c r="A11" s="190"/>
      <c r="B11" s="192" t="s">
        <v>393</v>
      </c>
      <c r="C11" s="284">
        <f aca="true" t="shared" si="0" ref="C11:I11">SUM(C13:C24)</f>
        <v>1027195</v>
      </c>
      <c r="D11" s="284">
        <f t="shared" si="0"/>
        <v>857603.903</v>
      </c>
      <c r="E11" s="284">
        <f t="shared" si="0"/>
        <v>1732</v>
      </c>
      <c r="F11" s="284">
        <f t="shared" si="0"/>
        <v>1455.001</v>
      </c>
      <c r="G11" s="284">
        <f t="shared" si="0"/>
        <v>79</v>
      </c>
      <c r="H11" s="284">
        <f t="shared" si="0"/>
        <v>248</v>
      </c>
      <c r="I11" s="285">
        <f t="shared" si="0"/>
        <v>195.23699999999997</v>
      </c>
      <c r="J11" s="190"/>
    </row>
    <row r="12" spans="1:10" ht="15" customHeight="1">
      <c r="A12" s="180"/>
      <c r="B12" s="193"/>
      <c r="C12" s="188"/>
      <c r="D12" s="194"/>
      <c r="E12" s="188"/>
      <c r="F12" s="188"/>
      <c r="G12" s="188"/>
      <c r="H12" s="188"/>
      <c r="I12" s="189"/>
      <c r="J12" s="180"/>
    </row>
    <row r="13" spans="1:10" ht="15" customHeight="1">
      <c r="A13" s="180"/>
      <c r="B13" s="193" t="s">
        <v>394</v>
      </c>
      <c r="C13" s="188">
        <v>97345</v>
      </c>
      <c r="D13" s="194">
        <v>79210.206</v>
      </c>
      <c r="E13" s="188">
        <v>229</v>
      </c>
      <c r="F13" s="188">
        <v>176.886</v>
      </c>
      <c r="G13" s="188">
        <v>5</v>
      </c>
      <c r="H13" s="188">
        <v>28</v>
      </c>
      <c r="I13" s="189">
        <v>25.189</v>
      </c>
      <c r="J13" s="180"/>
    </row>
    <row r="14" spans="1:10" ht="15" customHeight="1">
      <c r="A14" s="180"/>
      <c r="B14" s="193" t="s">
        <v>395</v>
      </c>
      <c r="C14" s="188">
        <v>86008</v>
      </c>
      <c r="D14" s="194">
        <v>68743.008</v>
      </c>
      <c r="E14" s="188">
        <v>165</v>
      </c>
      <c r="F14" s="188">
        <v>130.871</v>
      </c>
      <c r="G14" s="188">
        <v>7</v>
      </c>
      <c r="H14" s="188">
        <v>30</v>
      </c>
      <c r="I14" s="189">
        <v>9.203</v>
      </c>
      <c r="J14" s="180"/>
    </row>
    <row r="15" spans="1:10" ht="15" customHeight="1">
      <c r="A15" s="180"/>
      <c r="B15" s="193" t="s">
        <v>274</v>
      </c>
      <c r="C15" s="188">
        <v>92635</v>
      </c>
      <c r="D15" s="188">
        <v>80264.877</v>
      </c>
      <c r="E15" s="188">
        <v>101</v>
      </c>
      <c r="F15" s="188">
        <v>73.695</v>
      </c>
      <c r="G15" s="188">
        <v>4</v>
      </c>
      <c r="H15" s="188">
        <v>7</v>
      </c>
      <c r="I15" s="189">
        <v>8.747</v>
      </c>
      <c r="J15" s="180"/>
    </row>
    <row r="16" spans="1:10" ht="15" customHeight="1">
      <c r="A16" s="180"/>
      <c r="B16" s="193" t="s">
        <v>275</v>
      </c>
      <c r="C16" s="188">
        <v>72996</v>
      </c>
      <c r="D16" s="188">
        <v>60053.206</v>
      </c>
      <c r="E16" s="188">
        <v>89</v>
      </c>
      <c r="F16" s="188">
        <v>58.864</v>
      </c>
      <c r="G16" s="188">
        <v>6</v>
      </c>
      <c r="H16" s="188">
        <v>11</v>
      </c>
      <c r="I16" s="189">
        <v>5.642</v>
      </c>
      <c r="J16" s="180"/>
    </row>
    <row r="17" spans="1:10" ht="15" customHeight="1">
      <c r="A17" s="180"/>
      <c r="B17" s="193" t="s">
        <v>276</v>
      </c>
      <c r="C17" s="188">
        <v>97683</v>
      </c>
      <c r="D17" s="188">
        <v>86113.753</v>
      </c>
      <c r="E17" s="188">
        <v>139</v>
      </c>
      <c r="F17" s="188">
        <v>94.07</v>
      </c>
      <c r="G17" s="188">
        <v>11</v>
      </c>
      <c r="H17" s="188">
        <v>35</v>
      </c>
      <c r="I17" s="189">
        <v>15.229</v>
      </c>
      <c r="J17" s="180"/>
    </row>
    <row r="18" spans="1:10" ht="15" customHeight="1">
      <c r="A18" s="180"/>
      <c r="B18" s="193" t="s">
        <v>277</v>
      </c>
      <c r="C18" s="188">
        <v>85550</v>
      </c>
      <c r="D18" s="188">
        <v>78879.393</v>
      </c>
      <c r="E18" s="188">
        <v>144</v>
      </c>
      <c r="F18" s="188">
        <v>87.69</v>
      </c>
      <c r="G18" s="188">
        <v>6</v>
      </c>
      <c r="H18" s="188">
        <v>18</v>
      </c>
      <c r="I18" s="189">
        <v>13.975</v>
      </c>
      <c r="J18" s="180"/>
    </row>
    <row r="19" spans="1:10" ht="15" customHeight="1">
      <c r="A19" s="180"/>
      <c r="B19" s="193" t="s">
        <v>278</v>
      </c>
      <c r="C19" s="188">
        <v>85323</v>
      </c>
      <c r="D19" s="188">
        <v>68612.787</v>
      </c>
      <c r="E19" s="188">
        <v>91</v>
      </c>
      <c r="F19" s="188">
        <v>56.326</v>
      </c>
      <c r="G19" s="188">
        <v>4</v>
      </c>
      <c r="H19" s="188">
        <v>9</v>
      </c>
      <c r="I19" s="189">
        <v>5.389</v>
      </c>
      <c r="J19" s="180"/>
    </row>
    <row r="20" spans="1:10" ht="15" customHeight="1">
      <c r="A20" s="180"/>
      <c r="B20" s="193" t="s">
        <v>279</v>
      </c>
      <c r="C20" s="188">
        <v>86045</v>
      </c>
      <c r="D20" s="188">
        <v>73368.149</v>
      </c>
      <c r="E20" s="188">
        <v>192</v>
      </c>
      <c r="F20" s="188">
        <v>155.955</v>
      </c>
      <c r="G20" s="188">
        <v>7</v>
      </c>
      <c r="H20" s="188">
        <v>30</v>
      </c>
      <c r="I20" s="189">
        <v>45.05</v>
      </c>
      <c r="J20" s="180"/>
    </row>
    <row r="21" spans="1:10" ht="15" customHeight="1">
      <c r="A21" s="180"/>
      <c r="B21" s="193" t="s">
        <v>280</v>
      </c>
      <c r="C21" s="188">
        <v>70960</v>
      </c>
      <c r="D21" s="188">
        <v>55343.111</v>
      </c>
      <c r="E21" s="188">
        <v>129</v>
      </c>
      <c r="F21" s="188">
        <v>109.583</v>
      </c>
      <c r="G21" s="188">
        <v>9</v>
      </c>
      <c r="H21" s="188">
        <v>14</v>
      </c>
      <c r="I21" s="189">
        <v>3.945</v>
      </c>
      <c r="J21" s="180"/>
    </row>
    <row r="22" spans="1:10" ht="15" customHeight="1">
      <c r="A22" s="180"/>
      <c r="B22" s="193" t="s">
        <v>281</v>
      </c>
      <c r="C22" s="188">
        <v>94214</v>
      </c>
      <c r="D22" s="188">
        <v>78306.026</v>
      </c>
      <c r="E22" s="188">
        <v>231</v>
      </c>
      <c r="F22" s="188">
        <v>284.736</v>
      </c>
      <c r="G22" s="188">
        <v>10</v>
      </c>
      <c r="H22" s="188">
        <v>20</v>
      </c>
      <c r="I22" s="189">
        <v>21.664</v>
      </c>
      <c r="J22" s="180"/>
    </row>
    <row r="23" spans="1:10" ht="15" customHeight="1">
      <c r="A23" s="180"/>
      <c r="B23" s="193" t="s">
        <v>282</v>
      </c>
      <c r="C23" s="188">
        <v>81097</v>
      </c>
      <c r="D23" s="188">
        <v>65294.503</v>
      </c>
      <c r="E23" s="188">
        <v>133</v>
      </c>
      <c r="F23" s="188">
        <v>110.829</v>
      </c>
      <c r="G23" s="188">
        <v>4</v>
      </c>
      <c r="H23" s="188">
        <v>39</v>
      </c>
      <c r="I23" s="189">
        <v>28.988</v>
      </c>
      <c r="J23" s="180"/>
    </row>
    <row r="24" spans="1:10" ht="15" customHeight="1">
      <c r="A24" s="180"/>
      <c r="B24" s="193" t="s">
        <v>283</v>
      </c>
      <c r="C24" s="188">
        <v>77339</v>
      </c>
      <c r="D24" s="188">
        <v>63414.884</v>
      </c>
      <c r="E24" s="188">
        <v>89</v>
      </c>
      <c r="F24" s="188">
        <v>115.496</v>
      </c>
      <c r="G24" s="188">
        <v>6</v>
      </c>
      <c r="H24" s="188">
        <v>7</v>
      </c>
      <c r="I24" s="189">
        <v>12.216</v>
      </c>
      <c r="J24" s="180"/>
    </row>
    <row r="25" spans="2:10" ht="15" customHeight="1" thickBot="1">
      <c r="B25" s="195"/>
      <c r="C25" s="196"/>
      <c r="D25" s="197"/>
      <c r="E25" s="196"/>
      <c r="F25" s="196"/>
      <c r="G25" s="196"/>
      <c r="H25" s="196"/>
      <c r="I25" s="198"/>
      <c r="J25" s="180"/>
    </row>
    <row r="26" spans="2:7" ht="15" customHeight="1">
      <c r="B26" s="311" t="s">
        <v>286</v>
      </c>
      <c r="C26" s="311"/>
      <c r="D26" s="311"/>
      <c r="G26" s="180"/>
    </row>
    <row r="27" spans="2:9" ht="15" customHeight="1">
      <c r="B27" s="286"/>
      <c r="C27" s="286"/>
      <c r="D27" s="286"/>
      <c r="E27" s="286"/>
      <c r="F27" s="286"/>
      <c r="G27" s="286"/>
      <c r="H27" s="286"/>
      <c r="I27" s="286"/>
    </row>
    <row r="28" spans="2:9" ht="15" customHeight="1">
      <c r="B28" s="286"/>
      <c r="C28" s="286"/>
      <c r="D28" s="286"/>
      <c r="E28" s="286"/>
      <c r="F28" s="286"/>
      <c r="G28" s="286"/>
      <c r="H28" s="286"/>
      <c r="I28" s="286"/>
    </row>
  </sheetData>
  <mergeCells count="7">
    <mergeCell ref="B26:D26"/>
    <mergeCell ref="B2:F2"/>
    <mergeCell ref="G3:I3"/>
    <mergeCell ref="C4:D5"/>
    <mergeCell ref="E4:I4"/>
    <mergeCell ref="E5:F5"/>
    <mergeCell ref="G5:I5"/>
  </mergeCells>
  <printOptions/>
  <pageMargins left="0.39" right="0.16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SheetLayoutView="100" workbookViewId="0" topLeftCell="A1">
      <selection activeCell="A1" sqref="A1"/>
    </sheetView>
  </sheetViews>
  <sheetFormatPr defaultColWidth="9.00390625" defaultRowHeight="15" customHeight="1"/>
  <cols>
    <col min="1" max="1" width="1.625" style="23" customWidth="1"/>
    <col min="2" max="2" width="10.625" style="23" customWidth="1"/>
    <col min="3" max="3" width="6.625" style="23" customWidth="1"/>
    <col min="4" max="4" width="10.625" style="23" customWidth="1"/>
    <col min="5" max="5" width="6.625" style="23" customWidth="1"/>
    <col min="6" max="6" width="10.625" style="23" customWidth="1"/>
    <col min="7" max="7" width="6.625" style="23" customWidth="1"/>
    <col min="8" max="8" width="10.625" style="23" customWidth="1"/>
    <col min="9" max="9" width="6.75390625" style="23" customWidth="1"/>
    <col min="10" max="10" width="8.75390625" style="23" customWidth="1"/>
    <col min="11" max="11" width="6.625" style="23" customWidth="1"/>
    <col min="12" max="12" width="10.625" style="23" customWidth="1"/>
    <col min="13" max="13" width="6.625" style="23" customWidth="1"/>
    <col min="14" max="14" width="10.625" style="23" customWidth="1"/>
    <col min="15" max="16384" width="9.00390625" style="23" customWidth="1"/>
  </cols>
  <sheetData>
    <row r="2" spans="2:6" ht="15" customHeight="1">
      <c r="B2" s="292" t="s">
        <v>432</v>
      </c>
      <c r="C2" s="25"/>
      <c r="D2" s="25"/>
      <c r="E2" s="25"/>
      <c r="F2" s="25"/>
    </row>
    <row r="3" spans="2:14" ht="15" customHeight="1" thickBot="1">
      <c r="B3" s="28"/>
      <c r="C3" s="28"/>
      <c r="D3" s="28"/>
      <c r="E3" s="28"/>
      <c r="F3" s="28"/>
      <c r="G3" s="28"/>
      <c r="H3" s="28" t="s">
        <v>310</v>
      </c>
      <c r="I3" s="28"/>
      <c r="J3" s="28"/>
      <c r="K3" s="199"/>
      <c r="L3" s="28"/>
      <c r="M3" s="28"/>
      <c r="N3" s="45" t="s">
        <v>306</v>
      </c>
    </row>
    <row r="4" spans="1:14" ht="15" customHeight="1" thickTop="1">
      <c r="A4" s="28"/>
      <c r="B4" s="109" t="s">
        <v>287</v>
      </c>
      <c r="C4" s="92" t="s">
        <v>288</v>
      </c>
      <c r="D4" s="92"/>
      <c r="E4" s="92" t="s">
        <v>289</v>
      </c>
      <c r="F4" s="92"/>
      <c r="G4" s="92" t="s">
        <v>307</v>
      </c>
      <c r="H4" s="92"/>
      <c r="I4" s="92" t="s">
        <v>308</v>
      </c>
      <c r="J4" s="92"/>
      <c r="K4" s="92" t="s">
        <v>290</v>
      </c>
      <c r="L4" s="92"/>
      <c r="M4" s="92" t="s">
        <v>291</v>
      </c>
      <c r="N4" s="93"/>
    </row>
    <row r="5" spans="1:14" ht="15" customHeight="1">
      <c r="A5" s="28"/>
      <c r="B5" s="139" t="s">
        <v>292</v>
      </c>
      <c r="C5" s="95" t="s">
        <v>128</v>
      </c>
      <c r="D5" s="95" t="s">
        <v>293</v>
      </c>
      <c r="E5" s="95" t="s">
        <v>128</v>
      </c>
      <c r="F5" s="95" t="s">
        <v>293</v>
      </c>
      <c r="G5" s="95" t="s">
        <v>128</v>
      </c>
      <c r="H5" s="95" t="s">
        <v>293</v>
      </c>
      <c r="I5" s="95" t="s">
        <v>128</v>
      </c>
      <c r="J5" s="95" t="s">
        <v>293</v>
      </c>
      <c r="K5" s="95" t="s">
        <v>128</v>
      </c>
      <c r="L5" s="95" t="s">
        <v>293</v>
      </c>
      <c r="M5" s="95" t="s">
        <v>128</v>
      </c>
      <c r="N5" s="96" t="s">
        <v>293</v>
      </c>
    </row>
    <row r="6" spans="1:14" s="37" customFormat="1" ht="15" customHeight="1">
      <c r="A6" s="34"/>
      <c r="B6" s="91" t="s">
        <v>272</v>
      </c>
      <c r="C6" s="200">
        <v>110</v>
      </c>
      <c r="D6" s="200">
        <v>24262</v>
      </c>
      <c r="E6" s="200">
        <v>16</v>
      </c>
      <c r="F6" s="200">
        <v>1933</v>
      </c>
      <c r="G6" s="200">
        <v>48</v>
      </c>
      <c r="H6" s="200">
        <v>9110</v>
      </c>
      <c r="I6" s="200">
        <v>3</v>
      </c>
      <c r="J6" s="200">
        <v>145</v>
      </c>
      <c r="K6" s="200">
        <v>25</v>
      </c>
      <c r="L6" s="200">
        <v>1596</v>
      </c>
      <c r="M6" s="200">
        <v>18</v>
      </c>
      <c r="N6" s="201">
        <v>11478</v>
      </c>
    </row>
    <row r="7" spans="1:14" s="37" customFormat="1" ht="15" customHeight="1">
      <c r="A7" s="34"/>
      <c r="B7" s="91" t="s">
        <v>273</v>
      </c>
      <c r="C7" s="200">
        <v>120</v>
      </c>
      <c r="D7" s="200">
        <v>30596</v>
      </c>
      <c r="E7" s="202">
        <v>14</v>
      </c>
      <c r="F7" s="202">
        <v>3833</v>
      </c>
      <c r="G7" s="202">
        <v>37</v>
      </c>
      <c r="H7" s="202">
        <v>5434</v>
      </c>
      <c r="I7" s="202">
        <v>1</v>
      </c>
      <c r="J7" s="202">
        <v>10</v>
      </c>
      <c r="K7" s="202">
        <v>44</v>
      </c>
      <c r="L7" s="202">
        <v>7931</v>
      </c>
      <c r="M7" s="202">
        <v>24</v>
      </c>
      <c r="N7" s="203">
        <v>13388</v>
      </c>
    </row>
    <row r="8" spans="1:14" s="37" customFormat="1" ht="15" customHeight="1">
      <c r="A8" s="34"/>
      <c r="B8" s="204" t="s">
        <v>309</v>
      </c>
      <c r="C8" s="210">
        <f aca="true" t="shared" si="0" ref="C8:N8">SUM(C10:C21)</f>
        <v>152</v>
      </c>
      <c r="D8" s="210">
        <f t="shared" si="0"/>
        <v>34882</v>
      </c>
      <c r="E8" s="210">
        <f t="shared" si="0"/>
        <v>17</v>
      </c>
      <c r="F8" s="210">
        <f t="shared" si="0"/>
        <v>2254</v>
      </c>
      <c r="G8" s="210">
        <f t="shared" si="0"/>
        <v>57</v>
      </c>
      <c r="H8" s="210">
        <f t="shared" si="0"/>
        <v>9106</v>
      </c>
      <c r="I8" s="210">
        <f t="shared" si="0"/>
        <v>6</v>
      </c>
      <c r="J8" s="210">
        <f t="shared" si="0"/>
        <v>370</v>
      </c>
      <c r="K8" s="210">
        <f t="shared" si="0"/>
        <v>44</v>
      </c>
      <c r="L8" s="210">
        <f t="shared" si="0"/>
        <v>5187</v>
      </c>
      <c r="M8" s="210">
        <f t="shared" si="0"/>
        <v>28</v>
      </c>
      <c r="N8" s="211">
        <f t="shared" si="0"/>
        <v>17965</v>
      </c>
    </row>
    <row r="9" spans="1:14" s="25" customFormat="1" ht="15" customHeight="1">
      <c r="A9" s="26"/>
      <c r="B9" s="38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</row>
    <row r="10" spans="1:14" s="25" customFormat="1" ht="15" customHeight="1">
      <c r="A10" s="26"/>
      <c r="B10" s="205" t="s">
        <v>311</v>
      </c>
      <c r="C10" s="212">
        <v>7</v>
      </c>
      <c r="D10" s="212">
        <v>1365</v>
      </c>
      <c r="E10" s="212">
        <v>2</v>
      </c>
      <c r="F10" s="212">
        <v>101</v>
      </c>
      <c r="G10" s="212">
        <v>2</v>
      </c>
      <c r="H10" s="212">
        <v>766</v>
      </c>
      <c r="I10" s="212">
        <v>0</v>
      </c>
      <c r="J10" s="212">
        <v>0</v>
      </c>
      <c r="K10" s="212">
        <v>3</v>
      </c>
      <c r="L10" s="212">
        <v>498</v>
      </c>
      <c r="M10" s="212">
        <v>0</v>
      </c>
      <c r="N10" s="213">
        <v>0</v>
      </c>
    </row>
    <row r="11" spans="1:14" s="25" customFormat="1" ht="15" customHeight="1">
      <c r="A11" s="26"/>
      <c r="B11" s="206" t="s">
        <v>294</v>
      </c>
      <c r="C11" s="212">
        <v>8</v>
      </c>
      <c r="D11" s="212">
        <v>2840</v>
      </c>
      <c r="E11" s="212">
        <v>1</v>
      </c>
      <c r="F11" s="212">
        <v>470</v>
      </c>
      <c r="G11" s="212">
        <v>3</v>
      </c>
      <c r="H11" s="212">
        <v>1278</v>
      </c>
      <c r="I11" s="212">
        <v>1</v>
      </c>
      <c r="J11" s="212">
        <v>160</v>
      </c>
      <c r="K11" s="212">
        <v>3</v>
      </c>
      <c r="L11" s="212">
        <v>932</v>
      </c>
      <c r="M11" s="212">
        <v>0</v>
      </c>
      <c r="N11" s="213">
        <v>0</v>
      </c>
    </row>
    <row r="12" spans="1:14" s="25" customFormat="1" ht="15" customHeight="1">
      <c r="A12" s="26"/>
      <c r="B12" s="206" t="s">
        <v>295</v>
      </c>
      <c r="C12" s="212">
        <v>13</v>
      </c>
      <c r="D12" s="212">
        <v>2809</v>
      </c>
      <c r="E12" s="212">
        <v>0</v>
      </c>
      <c r="F12" s="212">
        <v>0</v>
      </c>
      <c r="G12" s="212">
        <v>3</v>
      </c>
      <c r="H12" s="212">
        <v>318</v>
      </c>
      <c r="I12" s="212">
        <v>1</v>
      </c>
      <c r="J12" s="212">
        <v>29</v>
      </c>
      <c r="K12" s="212">
        <v>5</v>
      </c>
      <c r="L12" s="212">
        <v>202</v>
      </c>
      <c r="M12" s="212">
        <v>4</v>
      </c>
      <c r="N12" s="213">
        <v>2260</v>
      </c>
    </row>
    <row r="13" spans="1:14" s="25" customFormat="1" ht="15" customHeight="1">
      <c r="A13" s="26"/>
      <c r="B13" s="206" t="s">
        <v>296</v>
      </c>
      <c r="C13" s="212">
        <v>10</v>
      </c>
      <c r="D13" s="212">
        <v>4643</v>
      </c>
      <c r="E13" s="212">
        <v>1</v>
      </c>
      <c r="F13" s="212">
        <v>13</v>
      </c>
      <c r="G13" s="212">
        <v>4</v>
      </c>
      <c r="H13" s="212">
        <v>361</v>
      </c>
      <c r="I13" s="212">
        <v>1</v>
      </c>
      <c r="J13" s="212">
        <v>120</v>
      </c>
      <c r="K13" s="212">
        <v>1</v>
      </c>
      <c r="L13" s="212">
        <v>13</v>
      </c>
      <c r="M13" s="212">
        <v>3</v>
      </c>
      <c r="N13" s="213">
        <v>4136</v>
      </c>
    </row>
    <row r="14" spans="1:14" s="25" customFormat="1" ht="15" customHeight="1">
      <c r="A14" s="26"/>
      <c r="B14" s="206" t="s">
        <v>297</v>
      </c>
      <c r="C14" s="212">
        <v>16</v>
      </c>
      <c r="D14" s="212">
        <v>1628</v>
      </c>
      <c r="E14" s="212">
        <v>4</v>
      </c>
      <c r="F14" s="212">
        <v>425</v>
      </c>
      <c r="G14" s="212">
        <v>4</v>
      </c>
      <c r="H14" s="212">
        <v>337</v>
      </c>
      <c r="I14" s="212">
        <v>0</v>
      </c>
      <c r="J14" s="212">
        <v>0</v>
      </c>
      <c r="K14" s="212">
        <v>3</v>
      </c>
      <c r="L14" s="212">
        <v>146</v>
      </c>
      <c r="M14" s="212">
        <v>5</v>
      </c>
      <c r="N14" s="201">
        <v>720</v>
      </c>
    </row>
    <row r="15" spans="1:14" s="25" customFormat="1" ht="15" customHeight="1">
      <c r="A15" s="26"/>
      <c r="B15" s="206" t="s">
        <v>298</v>
      </c>
      <c r="C15" s="212">
        <v>9</v>
      </c>
      <c r="D15" s="212">
        <v>1973</v>
      </c>
      <c r="E15" s="212">
        <v>1</v>
      </c>
      <c r="F15" s="212">
        <v>500</v>
      </c>
      <c r="G15" s="212">
        <v>2</v>
      </c>
      <c r="H15" s="212">
        <v>85</v>
      </c>
      <c r="I15" s="212">
        <v>0</v>
      </c>
      <c r="J15" s="212">
        <v>0</v>
      </c>
      <c r="K15" s="212">
        <v>3</v>
      </c>
      <c r="L15" s="212">
        <v>314</v>
      </c>
      <c r="M15" s="212">
        <v>3</v>
      </c>
      <c r="N15" s="213">
        <v>1074</v>
      </c>
    </row>
    <row r="16" spans="1:14" s="25" customFormat="1" ht="15" customHeight="1">
      <c r="A16" s="26"/>
      <c r="B16" s="206" t="s">
        <v>299</v>
      </c>
      <c r="C16" s="212">
        <v>17</v>
      </c>
      <c r="D16" s="212">
        <v>2335</v>
      </c>
      <c r="E16" s="212">
        <v>2</v>
      </c>
      <c r="F16" s="212">
        <v>67</v>
      </c>
      <c r="G16" s="212">
        <v>12</v>
      </c>
      <c r="H16" s="212">
        <v>2181</v>
      </c>
      <c r="I16" s="212">
        <v>1</v>
      </c>
      <c r="J16" s="212">
        <v>10</v>
      </c>
      <c r="K16" s="212">
        <v>1</v>
      </c>
      <c r="L16" s="212">
        <v>27</v>
      </c>
      <c r="M16" s="212">
        <v>1</v>
      </c>
      <c r="N16" s="213">
        <v>50</v>
      </c>
    </row>
    <row r="17" spans="1:14" s="25" customFormat="1" ht="15" customHeight="1">
      <c r="A17" s="26"/>
      <c r="B17" s="206" t="s">
        <v>300</v>
      </c>
      <c r="C17" s="212">
        <v>13</v>
      </c>
      <c r="D17" s="212">
        <v>3193</v>
      </c>
      <c r="E17" s="212">
        <v>1</v>
      </c>
      <c r="F17" s="212">
        <v>41</v>
      </c>
      <c r="G17" s="212">
        <v>5</v>
      </c>
      <c r="H17" s="212">
        <v>1691</v>
      </c>
      <c r="I17" s="212">
        <v>0</v>
      </c>
      <c r="J17" s="212">
        <v>0</v>
      </c>
      <c r="K17" s="212">
        <v>4</v>
      </c>
      <c r="L17" s="212">
        <v>561</v>
      </c>
      <c r="M17" s="212">
        <v>3</v>
      </c>
      <c r="N17" s="213">
        <v>900</v>
      </c>
    </row>
    <row r="18" spans="1:14" s="25" customFormat="1" ht="15" customHeight="1">
      <c r="A18" s="26"/>
      <c r="B18" s="206" t="s">
        <v>301</v>
      </c>
      <c r="C18" s="212">
        <v>18</v>
      </c>
      <c r="D18" s="212">
        <v>2049</v>
      </c>
      <c r="E18" s="212">
        <v>1</v>
      </c>
      <c r="F18" s="212">
        <v>20</v>
      </c>
      <c r="G18" s="212">
        <v>7</v>
      </c>
      <c r="H18" s="212">
        <v>925</v>
      </c>
      <c r="I18" s="212">
        <v>1</v>
      </c>
      <c r="J18" s="212">
        <v>10</v>
      </c>
      <c r="K18" s="212">
        <v>7</v>
      </c>
      <c r="L18" s="212">
        <v>544</v>
      </c>
      <c r="M18" s="212">
        <v>2</v>
      </c>
      <c r="N18" s="213">
        <v>550</v>
      </c>
    </row>
    <row r="19" spans="1:14" s="25" customFormat="1" ht="15" customHeight="1">
      <c r="A19" s="26"/>
      <c r="B19" s="206" t="s">
        <v>302</v>
      </c>
      <c r="C19" s="212">
        <v>17</v>
      </c>
      <c r="D19" s="212">
        <v>7435</v>
      </c>
      <c r="E19" s="212">
        <v>1</v>
      </c>
      <c r="F19" s="212">
        <v>250</v>
      </c>
      <c r="G19" s="212">
        <v>9</v>
      </c>
      <c r="H19" s="212">
        <v>836</v>
      </c>
      <c r="I19" s="212">
        <v>0</v>
      </c>
      <c r="J19" s="212">
        <v>0</v>
      </c>
      <c r="K19" s="212">
        <v>5</v>
      </c>
      <c r="L19" s="212">
        <v>359</v>
      </c>
      <c r="M19" s="212">
        <v>2</v>
      </c>
      <c r="N19" s="213">
        <v>5990</v>
      </c>
    </row>
    <row r="20" spans="1:14" s="25" customFormat="1" ht="15" customHeight="1">
      <c r="A20" s="26"/>
      <c r="B20" s="206" t="s">
        <v>303</v>
      </c>
      <c r="C20" s="212">
        <v>9</v>
      </c>
      <c r="D20" s="212">
        <v>2651</v>
      </c>
      <c r="E20" s="212">
        <v>1</v>
      </c>
      <c r="F20" s="212">
        <v>300</v>
      </c>
      <c r="G20" s="212">
        <v>2</v>
      </c>
      <c r="H20" s="212">
        <v>57</v>
      </c>
      <c r="I20" s="212">
        <v>0</v>
      </c>
      <c r="J20" s="212">
        <v>0</v>
      </c>
      <c r="K20" s="212">
        <v>4</v>
      </c>
      <c r="L20" s="212">
        <v>654</v>
      </c>
      <c r="M20" s="212">
        <v>2</v>
      </c>
      <c r="N20" s="213">
        <v>1640</v>
      </c>
    </row>
    <row r="21" spans="1:14" s="25" customFormat="1" ht="15" customHeight="1">
      <c r="A21" s="26"/>
      <c r="B21" s="206" t="s">
        <v>304</v>
      </c>
      <c r="C21" s="212">
        <v>15</v>
      </c>
      <c r="D21" s="212">
        <v>1961</v>
      </c>
      <c r="E21" s="212">
        <v>2</v>
      </c>
      <c r="F21" s="212">
        <v>67</v>
      </c>
      <c r="G21" s="212">
        <v>4</v>
      </c>
      <c r="H21" s="212">
        <v>271</v>
      </c>
      <c r="I21" s="212">
        <v>1</v>
      </c>
      <c r="J21" s="212">
        <v>41</v>
      </c>
      <c r="K21" s="212">
        <v>5</v>
      </c>
      <c r="L21" s="212">
        <v>937</v>
      </c>
      <c r="M21" s="212">
        <v>3</v>
      </c>
      <c r="N21" s="213">
        <v>645</v>
      </c>
    </row>
    <row r="22" spans="1:14" s="25" customFormat="1" ht="9.75" customHeight="1" thickBot="1">
      <c r="A22" s="26"/>
      <c r="B22" s="20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</row>
    <row r="23" ht="15" customHeight="1">
      <c r="B23" s="23" t="s">
        <v>305</v>
      </c>
    </row>
  </sheetData>
  <printOptions/>
  <pageMargins left="0.33" right="0.26" top="1" bottom="1" header="0.512" footer="0.512"/>
  <pageSetup fitToHeight="1" fitToWidth="1" horizontalDpi="600" verticalDpi="600" orientation="portrait" paperSize="9" scale="87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625" style="23" customWidth="1"/>
    <col min="2" max="5" width="18.625" style="23" customWidth="1"/>
    <col min="6" max="6" width="13.125" style="23" customWidth="1"/>
    <col min="7" max="16384" width="9.00390625" style="23" customWidth="1"/>
  </cols>
  <sheetData>
    <row r="2" spans="2:5" ht="15" customHeight="1">
      <c r="B2" s="24" t="s">
        <v>422</v>
      </c>
      <c r="C2" s="24"/>
      <c r="D2" s="25"/>
      <c r="E2" s="25"/>
    </row>
    <row r="3" spans="2:5" ht="15" customHeight="1" thickBot="1">
      <c r="B3" s="26"/>
      <c r="C3" s="26"/>
      <c r="D3" s="26"/>
      <c r="E3" s="27" t="s">
        <v>48</v>
      </c>
    </row>
    <row r="4" spans="1:5" ht="15" customHeight="1" thickTop="1">
      <c r="A4" s="28"/>
      <c r="B4" s="325" t="s">
        <v>45</v>
      </c>
      <c r="C4" s="30" t="s">
        <v>316</v>
      </c>
      <c r="D4" s="30" t="s">
        <v>49</v>
      </c>
      <c r="E4" s="31" t="s">
        <v>317</v>
      </c>
    </row>
    <row r="5" spans="1:5" ht="15" customHeight="1">
      <c r="A5" s="28"/>
      <c r="B5" s="326"/>
      <c r="C5" s="32" t="s">
        <v>318</v>
      </c>
      <c r="D5" s="32" t="s">
        <v>318</v>
      </c>
      <c r="E5" s="33" t="s">
        <v>50</v>
      </c>
    </row>
    <row r="6" spans="1:5" s="37" customFormat="1" ht="15" customHeight="1">
      <c r="A6" s="34"/>
      <c r="B6" s="35" t="s">
        <v>51</v>
      </c>
      <c r="C6" s="36">
        <v>50552</v>
      </c>
      <c r="D6" s="36">
        <v>51412</v>
      </c>
      <c r="E6" s="215">
        <f>C6-D6</f>
        <v>-860</v>
      </c>
    </row>
    <row r="7" spans="1:5" ht="15" customHeight="1">
      <c r="A7" s="28"/>
      <c r="B7" s="38" t="s">
        <v>46</v>
      </c>
      <c r="C7" s="39">
        <v>23521</v>
      </c>
      <c r="D7" s="39">
        <v>23345</v>
      </c>
      <c r="E7" s="216">
        <f>C7-D7</f>
        <v>176</v>
      </c>
    </row>
    <row r="8" spans="1:5" ht="15" customHeight="1">
      <c r="A8" s="28"/>
      <c r="B8" s="38" t="s">
        <v>47</v>
      </c>
      <c r="C8" s="39">
        <v>14190</v>
      </c>
      <c r="D8" s="39">
        <v>15260</v>
      </c>
      <c r="E8" s="216">
        <f>C8-D8</f>
        <v>-1070</v>
      </c>
    </row>
    <row r="9" spans="1:5" ht="15" customHeight="1" thickBot="1">
      <c r="A9" s="28"/>
      <c r="B9" s="40" t="s">
        <v>52</v>
      </c>
      <c r="C9" s="41">
        <v>12840</v>
      </c>
      <c r="D9" s="41">
        <v>12807</v>
      </c>
      <c r="E9" s="217">
        <f>C9-D9</f>
        <v>33</v>
      </c>
    </row>
    <row r="10" spans="1:5" ht="9" customHeight="1">
      <c r="A10" s="28"/>
      <c r="B10" s="42"/>
      <c r="C10" s="26"/>
      <c r="D10" s="26"/>
      <c r="E10" s="43"/>
    </row>
    <row r="11" spans="1:5" ht="25.5" customHeight="1">
      <c r="A11" s="28"/>
      <c r="B11" s="327" t="s">
        <v>434</v>
      </c>
      <c r="C11" s="327"/>
      <c r="D11" s="327"/>
      <c r="E11" s="327"/>
    </row>
    <row r="12" spans="2:5" ht="15" customHeight="1">
      <c r="B12" s="328" t="s">
        <v>435</v>
      </c>
      <c r="C12" s="328"/>
      <c r="D12" s="328"/>
      <c r="E12" s="328"/>
    </row>
    <row r="13" spans="2:5" ht="15" customHeight="1">
      <c r="B13" s="328"/>
      <c r="C13" s="328"/>
      <c r="D13" s="328"/>
      <c r="E13" s="328"/>
    </row>
    <row r="14" spans="2:5" ht="15" customHeight="1">
      <c r="B14" s="329"/>
      <c r="C14" s="329"/>
      <c r="D14" s="329"/>
      <c r="E14" s="329"/>
    </row>
    <row r="15" spans="2:5" ht="15" customHeight="1">
      <c r="B15" s="25" t="s">
        <v>53</v>
      </c>
      <c r="C15" s="25"/>
      <c r="D15" s="25"/>
      <c r="E15" s="25"/>
    </row>
    <row r="16" spans="2:5" ht="15" customHeight="1">
      <c r="B16" s="25" t="s">
        <v>54</v>
      </c>
      <c r="C16" s="25"/>
      <c r="D16" s="25"/>
      <c r="E16" s="25"/>
    </row>
    <row r="17" spans="2:5" ht="15" customHeight="1">
      <c r="B17" s="25" t="s">
        <v>319</v>
      </c>
      <c r="C17" s="25"/>
      <c r="D17" s="25"/>
      <c r="E17" s="25"/>
    </row>
    <row r="18" spans="2:5" ht="15" customHeight="1">
      <c r="B18" s="25" t="s">
        <v>55</v>
      </c>
      <c r="C18" s="25"/>
      <c r="D18" s="25"/>
      <c r="E18" s="25"/>
    </row>
    <row r="19" ht="15" customHeight="1">
      <c r="B19" s="23" t="s">
        <v>56</v>
      </c>
    </row>
  </sheetData>
  <mergeCells count="3">
    <mergeCell ref="B4:B5"/>
    <mergeCell ref="B11:E11"/>
    <mergeCell ref="B12:E1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125" style="23" customWidth="1"/>
    <col min="2" max="2" width="15.625" style="23" customWidth="1"/>
    <col min="3" max="4" width="13.125" style="23" customWidth="1"/>
    <col min="5" max="16384" width="9.00390625" style="23" customWidth="1"/>
  </cols>
  <sheetData>
    <row r="2" ht="15" customHeight="1">
      <c r="B2" s="44" t="s">
        <v>423</v>
      </c>
    </row>
    <row r="3" spans="2:4" ht="15" customHeight="1" thickBot="1">
      <c r="B3" s="26"/>
      <c r="C3" s="27"/>
      <c r="D3" s="45" t="s">
        <v>73</v>
      </c>
    </row>
    <row r="4" spans="1:4" ht="15" customHeight="1" thickTop="1">
      <c r="A4" s="28"/>
      <c r="B4" s="46" t="s">
        <v>57</v>
      </c>
      <c r="C4" s="47" t="s">
        <v>58</v>
      </c>
      <c r="D4" s="48" t="s">
        <v>59</v>
      </c>
    </row>
    <row r="5" spans="1:4" ht="15" customHeight="1">
      <c r="A5" s="28"/>
      <c r="B5" s="49" t="s">
        <v>320</v>
      </c>
      <c r="C5" s="218">
        <v>3191727</v>
      </c>
      <c r="D5" s="219">
        <v>1969243</v>
      </c>
    </row>
    <row r="6" spans="1:4" ht="15" customHeight="1">
      <c r="A6" s="28"/>
      <c r="B6" s="50" t="s">
        <v>60</v>
      </c>
      <c r="C6" s="220">
        <v>3175984</v>
      </c>
      <c r="D6" s="221">
        <v>1956971</v>
      </c>
    </row>
    <row r="7" spans="1:4" ht="15" customHeight="1">
      <c r="A7" s="28"/>
      <c r="B7" s="50" t="s">
        <v>61</v>
      </c>
      <c r="C7" s="220">
        <v>3192941</v>
      </c>
      <c r="D7" s="221">
        <v>1955432</v>
      </c>
    </row>
    <row r="8" spans="1:4" ht="15" customHeight="1">
      <c r="A8" s="28"/>
      <c r="B8" s="50" t="s">
        <v>62</v>
      </c>
      <c r="C8" s="220">
        <v>3156610</v>
      </c>
      <c r="D8" s="221">
        <v>1957220</v>
      </c>
    </row>
    <row r="9" spans="1:4" ht="15" customHeight="1">
      <c r="A9" s="28"/>
      <c r="B9" s="50" t="s">
        <v>63</v>
      </c>
      <c r="C9" s="220">
        <v>3162303</v>
      </c>
      <c r="D9" s="221">
        <v>1961602</v>
      </c>
    </row>
    <row r="10" spans="1:4" ht="15" customHeight="1">
      <c r="A10" s="28"/>
      <c r="B10" s="50" t="s">
        <v>64</v>
      </c>
      <c r="C10" s="220">
        <v>3177109</v>
      </c>
      <c r="D10" s="221">
        <v>1981433</v>
      </c>
    </row>
    <row r="11" spans="1:4" ht="15" customHeight="1">
      <c r="A11" s="28"/>
      <c r="B11" s="50" t="s">
        <v>65</v>
      </c>
      <c r="C11" s="220">
        <v>3125992</v>
      </c>
      <c r="D11" s="221">
        <v>1952649</v>
      </c>
    </row>
    <row r="12" spans="1:4" ht="15" customHeight="1">
      <c r="A12" s="28"/>
      <c r="B12" s="50" t="s">
        <v>66</v>
      </c>
      <c r="C12" s="220">
        <v>3135300</v>
      </c>
      <c r="D12" s="221">
        <v>1946836</v>
      </c>
    </row>
    <row r="13" spans="1:4" ht="15" customHeight="1">
      <c r="A13" s="28"/>
      <c r="B13" s="50" t="s">
        <v>67</v>
      </c>
      <c r="C13" s="220">
        <v>3192480</v>
      </c>
      <c r="D13" s="221">
        <v>1970826</v>
      </c>
    </row>
    <row r="14" spans="1:4" ht="15" customHeight="1">
      <c r="A14" s="28"/>
      <c r="B14" s="49" t="s">
        <v>321</v>
      </c>
      <c r="C14" s="220">
        <v>3141627</v>
      </c>
      <c r="D14" s="221">
        <v>1941650</v>
      </c>
    </row>
    <row r="15" spans="1:4" ht="15" customHeight="1">
      <c r="A15" s="28"/>
      <c r="B15" s="49" t="s">
        <v>68</v>
      </c>
      <c r="C15" s="220">
        <v>3152800</v>
      </c>
      <c r="D15" s="221">
        <v>1924960</v>
      </c>
    </row>
    <row r="16" spans="1:4" ht="15" customHeight="1" thickBot="1">
      <c r="A16" s="28"/>
      <c r="B16" s="51" t="s">
        <v>69</v>
      </c>
      <c r="C16" s="222">
        <v>3188926</v>
      </c>
      <c r="D16" s="223">
        <v>1940148</v>
      </c>
    </row>
    <row r="17" ht="15" customHeight="1">
      <c r="B17" s="23" t="s">
        <v>70</v>
      </c>
    </row>
    <row r="18" ht="15" customHeight="1">
      <c r="B18" s="52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50390625" style="23" customWidth="1"/>
    <col min="2" max="2" width="15.625" style="23" customWidth="1"/>
    <col min="3" max="4" width="13.125" style="23" customWidth="1"/>
    <col min="5" max="16384" width="9.00390625" style="23" customWidth="1"/>
  </cols>
  <sheetData>
    <row r="2" ht="15" customHeight="1">
      <c r="B2" s="44" t="s">
        <v>424</v>
      </c>
    </row>
    <row r="3" spans="2:4" ht="15" customHeight="1" thickBot="1">
      <c r="B3" s="26"/>
      <c r="C3" s="27"/>
      <c r="D3" s="45" t="s">
        <v>73</v>
      </c>
    </row>
    <row r="4" spans="1:4" ht="15" customHeight="1" thickTop="1">
      <c r="A4" s="28"/>
      <c r="B4" s="46" t="s">
        <v>57</v>
      </c>
      <c r="C4" s="47" t="s">
        <v>71</v>
      </c>
      <c r="D4" s="48" t="s">
        <v>72</v>
      </c>
    </row>
    <row r="5" spans="1:4" ht="15" customHeight="1">
      <c r="A5" s="28"/>
      <c r="B5" s="49" t="s">
        <v>320</v>
      </c>
      <c r="C5" s="220">
        <v>370080</v>
      </c>
      <c r="D5" s="221">
        <v>235233</v>
      </c>
    </row>
    <row r="6" spans="1:4" ht="15" customHeight="1">
      <c r="A6" s="28"/>
      <c r="B6" s="50" t="s">
        <v>60</v>
      </c>
      <c r="C6" s="220">
        <v>367024</v>
      </c>
      <c r="D6" s="221">
        <v>232263</v>
      </c>
    </row>
    <row r="7" spans="1:4" ht="15" customHeight="1">
      <c r="A7" s="28"/>
      <c r="B7" s="50" t="s">
        <v>61</v>
      </c>
      <c r="C7" s="220">
        <v>367414</v>
      </c>
      <c r="D7" s="221">
        <v>231295</v>
      </c>
    </row>
    <row r="8" spans="1:4" ht="15" customHeight="1">
      <c r="A8" s="28"/>
      <c r="B8" s="50" t="s">
        <v>62</v>
      </c>
      <c r="C8" s="220">
        <v>365556</v>
      </c>
      <c r="D8" s="221">
        <v>231200</v>
      </c>
    </row>
    <row r="9" spans="1:4" ht="15" customHeight="1">
      <c r="A9" s="28"/>
      <c r="B9" s="50" t="s">
        <v>63</v>
      </c>
      <c r="C9" s="220">
        <v>367355</v>
      </c>
      <c r="D9" s="221">
        <v>230114</v>
      </c>
    </row>
    <row r="10" spans="1:4" ht="15" customHeight="1">
      <c r="A10" s="28"/>
      <c r="B10" s="50" t="s">
        <v>64</v>
      </c>
      <c r="C10" s="220">
        <v>366259</v>
      </c>
      <c r="D10" s="221">
        <v>232941</v>
      </c>
    </row>
    <row r="11" spans="1:4" ht="15" customHeight="1">
      <c r="A11" s="28"/>
      <c r="B11" s="50" t="s">
        <v>65</v>
      </c>
      <c r="C11" s="220">
        <v>365983</v>
      </c>
      <c r="D11" s="221">
        <v>231193</v>
      </c>
    </row>
    <row r="12" spans="1:4" ht="15" customHeight="1">
      <c r="A12" s="28"/>
      <c r="B12" s="50" t="s">
        <v>66</v>
      </c>
      <c r="C12" s="220">
        <v>365374</v>
      </c>
      <c r="D12" s="221">
        <v>230897</v>
      </c>
    </row>
    <row r="13" spans="1:4" ht="15" customHeight="1">
      <c r="A13" s="28"/>
      <c r="B13" s="50" t="s">
        <v>67</v>
      </c>
      <c r="C13" s="220">
        <v>369566</v>
      </c>
      <c r="D13" s="221">
        <v>232421</v>
      </c>
    </row>
    <row r="14" spans="1:4" ht="15" customHeight="1">
      <c r="A14" s="28"/>
      <c r="B14" s="49" t="s">
        <v>322</v>
      </c>
      <c r="C14" s="220">
        <v>364860</v>
      </c>
      <c r="D14" s="221">
        <v>229354</v>
      </c>
    </row>
    <row r="15" spans="1:4" ht="15" customHeight="1">
      <c r="A15" s="28"/>
      <c r="B15" s="49" t="s">
        <v>68</v>
      </c>
      <c r="C15" s="220">
        <v>366985</v>
      </c>
      <c r="D15" s="221">
        <v>228881</v>
      </c>
    </row>
    <row r="16" spans="1:4" ht="15" customHeight="1" thickBot="1">
      <c r="A16" s="28"/>
      <c r="B16" s="51" t="s">
        <v>69</v>
      </c>
      <c r="C16" s="222">
        <v>362252</v>
      </c>
      <c r="D16" s="223">
        <v>228134</v>
      </c>
    </row>
    <row r="17" ht="15" customHeight="1">
      <c r="B17" s="23" t="s">
        <v>70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875" style="23" customWidth="1"/>
    <col min="2" max="2" width="17.00390625" style="23" customWidth="1"/>
    <col min="3" max="4" width="15.625" style="23" customWidth="1"/>
    <col min="5" max="16384" width="9.00390625" style="23" customWidth="1"/>
  </cols>
  <sheetData>
    <row r="2" ht="16.5" customHeight="1">
      <c r="B2" s="44" t="s">
        <v>425</v>
      </c>
    </row>
    <row r="3" spans="2:4" ht="16.5" customHeight="1" thickBot="1">
      <c r="B3" s="26"/>
      <c r="C3" s="27"/>
      <c r="D3" s="45" t="s">
        <v>73</v>
      </c>
    </row>
    <row r="4" spans="2:4" ht="16.5" customHeight="1" thickTop="1">
      <c r="B4" s="53" t="s">
        <v>74</v>
      </c>
      <c r="C4" s="54" t="s">
        <v>75</v>
      </c>
      <c r="D4" s="55" t="s">
        <v>76</v>
      </c>
    </row>
    <row r="5" spans="2:4" ht="16.5" customHeight="1">
      <c r="B5" s="56" t="s">
        <v>323</v>
      </c>
      <c r="C5" s="224">
        <v>235386</v>
      </c>
      <c r="D5" s="225">
        <v>141899</v>
      </c>
    </row>
    <row r="6" spans="2:4" ht="16.5" customHeight="1">
      <c r="B6" s="57" t="s">
        <v>77</v>
      </c>
      <c r="C6" s="226">
        <v>232721</v>
      </c>
      <c r="D6" s="225">
        <v>140270</v>
      </c>
    </row>
    <row r="7" spans="2:4" ht="16.5" customHeight="1">
      <c r="B7" s="57" t="s">
        <v>78</v>
      </c>
      <c r="C7" s="226">
        <v>235132</v>
      </c>
      <c r="D7" s="225">
        <v>140326</v>
      </c>
    </row>
    <row r="8" spans="2:4" ht="16.5" customHeight="1">
      <c r="B8" s="57" t="s">
        <v>79</v>
      </c>
      <c r="C8" s="226">
        <v>233717</v>
      </c>
      <c r="D8" s="225">
        <v>140639</v>
      </c>
    </row>
    <row r="9" spans="2:4" ht="16.5" customHeight="1">
      <c r="B9" s="57" t="s">
        <v>80</v>
      </c>
      <c r="C9" s="226">
        <v>235561</v>
      </c>
      <c r="D9" s="225">
        <v>141104</v>
      </c>
    </row>
    <row r="10" spans="2:4" ht="16.5" customHeight="1">
      <c r="B10" s="57" t="s">
        <v>81</v>
      </c>
      <c r="C10" s="226">
        <v>235347</v>
      </c>
      <c r="D10" s="225">
        <v>142723</v>
      </c>
    </row>
    <row r="11" spans="2:4" ht="16.5" customHeight="1">
      <c r="B11" s="57" t="s">
        <v>82</v>
      </c>
      <c r="C11" s="226">
        <v>234608</v>
      </c>
      <c r="D11" s="225">
        <v>141748</v>
      </c>
    </row>
    <row r="12" spans="2:4" ht="16.5" customHeight="1">
      <c r="B12" s="57" t="s">
        <v>83</v>
      </c>
      <c r="C12" s="226">
        <v>232843</v>
      </c>
      <c r="D12" s="225">
        <v>141802</v>
      </c>
    </row>
    <row r="13" spans="2:4" ht="16.5" customHeight="1">
      <c r="B13" s="57" t="s">
        <v>84</v>
      </c>
      <c r="C13" s="226">
        <v>236059</v>
      </c>
      <c r="D13" s="225">
        <v>143674</v>
      </c>
    </row>
    <row r="14" spans="2:4" ht="16.5" customHeight="1">
      <c r="B14" s="58" t="s">
        <v>324</v>
      </c>
      <c r="C14" s="226">
        <v>233314</v>
      </c>
      <c r="D14" s="225">
        <v>142099</v>
      </c>
    </row>
    <row r="15" spans="2:4" ht="16.5" customHeight="1">
      <c r="B15" s="57" t="s">
        <v>85</v>
      </c>
      <c r="C15" s="226">
        <v>234234</v>
      </c>
      <c r="D15" s="225">
        <v>141893</v>
      </c>
    </row>
    <row r="16" spans="2:4" ht="16.5" customHeight="1" thickBot="1">
      <c r="B16" s="59" t="s">
        <v>86</v>
      </c>
      <c r="C16" s="227">
        <v>232463</v>
      </c>
      <c r="D16" s="228">
        <v>143117</v>
      </c>
    </row>
    <row r="17" ht="16.5" customHeight="1">
      <c r="B17" s="23" t="s">
        <v>87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25390625" style="23" customWidth="1"/>
    <col min="2" max="4" width="23.00390625" style="23" customWidth="1"/>
    <col min="5" max="16384" width="9.00390625" style="23" customWidth="1"/>
  </cols>
  <sheetData>
    <row r="2" ht="16.5" customHeight="1">
      <c r="B2" s="44" t="s">
        <v>426</v>
      </c>
    </row>
    <row r="3" spans="2:4" ht="16.5" customHeight="1" thickBot="1">
      <c r="B3" s="26"/>
      <c r="C3" s="27"/>
      <c r="D3" s="45" t="s">
        <v>73</v>
      </c>
    </row>
    <row r="4" spans="2:4" ht="16.5" customHeight="1" thickTop="1">
      <c r="B4" s="53" t="s">
        <v>91</v>
      </c>
      <c r="C4" s="54" t="s">
        <v>92</v>
      </c>
      <c r="D4" s="60" t="s">
        <v>88</v>
      </c>
    </row>
    <row r="5" spans="2:4" ht="16.5" customHeight="1">
      <c r="B5" s="61" t="s">
        <v>323</v>
      </c>
      <c r="C5" s="224">
        <v>20210</v>
      </c>
      <c r="D5" s="229">
        <v>92654</v>
      </c>
    </row>
    <row r="6" spans="2:4" ht="16.5" customHeight="1">
      <c r="B6" s="62" t="s">
        <v>77</v>
      </c>
      <c r="C6" s="226">
        <v>19756</v>
      </c>
      <c r="D6" s="230">
        <v>90383</v>
      </c>
    </row>
    <row r="7" spans="2:4" ht="16.5" customHeight="1">
      <c r="B7" s="62" t="s">
        <v>78</v>
      </c>
      <c r="C7" s="226">
        <v>20508</v>
      </c>
      <c r="D7" s="230">
        <v>91489</v>
      </c>
    </row>
    <row r="8" spans="2:4" ht="16.5" customHeight="1">
      <c r="B8" s="62" t="s">
        <v>79</v>
      </c>
      <c r="C8" s="226">
        <v>20111</v>
      </c>
      <c r="D8" s="230">
        <v>90946</v>
      </c>
    </row>
    <row r="9" spans="2:4" ht="16.5" customHeight="1">
      <c r="B9" s="62" t="s">
        <v>80</v>
      </c>
      <c r="C9" s="226">
        <v>20456</v>
      </c>
      <c r="D9" s="230">
        <v>90243</v>
      </c>
    </row>
    <row r="10" spans="2:4" ht="16.5" customHeight="1">
      <c r="B10" s="62" t="s">
        <v>81</v>
      </c>
      <c r="C10" s="226">
        <v>22060</v>
      </c>
      <c r="D10" s="230">
        <v>93038</v>
      </c>
    </row>
    <row r="11" spans="2:4" ht="16.5" customHeight="1">
      <c r="B11" s="62" t="s">
        <v>82</v>
      </c>
      <c r="C11" s="226">
        <v>20891</v>
      </c>
      <c r="D11" s="230">
        <v>90862</v>
      </c>
    </row>
    <row r="12" spans="2:4" ht="16.5" customHeight="1">
      <c r="B12" s="62" t="s">
        <v>83</v>
      </c>
      <c r="C12" s="226">
        <v>20396</v>
      </c>
      <c r="D12" s="230">
        <v>90631</v>
      </c>
    </row>
    <row r="13" spans="2:4" ht="16.5" customHeight="1">
      <c r="B13" s="62" t="s">
        <v>84</v>
      </c>
      <c r="C13" s="226">
        <v>21810</v>
      </c>
      <c r="D13" s="230">
        <v>93483</v>
      </c>
    </row>
    <row r="14" spans="2:4" ht="16.5" customHeight="1">
      <c r="B14" s="63" t="s">
        <v>324</v>
      </c>
      <c r="C14" s="226">
        <v>20357</v>
      </c>
      <c r="D14" s="230">
        <v>90882</v>
      </c>
    </row>
    <row r="15" spans="2:4" ht="16.5" customHeight="1">
      <c r="B15" s="62" t="s">
        <v>85</v>
      </c>
      <c r="C15" s="226">
        <v>20925</v>
      </c>
      <c r="D15" s="230">
        <v>90170</v>
      </c>
    </row>
    <row r="16" spans="2:4" ht="16.5" customHeight="1" thickBot="1">
      <c r="B16" s="64" t="s">
        <v>86</v>
      </c>
      <c r="C16" s="227">
        <v>18814</v>
      </c>
      <c r="D16" s="228">
        <v>93383</v>
      </c>
    </row>
    <row r="17" ht="16.5" customHeight="1">
      <c r="B17" s="23" t="s">
        <v>89</v>
      </c>
    </row>
    <row r="18" ht="16.5" customHeight="1">
      <c r="B18" s="23" t="s">
        <v>90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50390625" style="23" customWidth="1"/>
    <col min="2" max="2" width="19.125" style="23" customWidth="1"/>
    <col min="3" max="3" width="15.625" style="23" customWidth="1"/>
    <col min="4" max="4" width="18.00390625" style="23" customWidth="1"/>
    <col min="5" max="16384" width="9.00390625" style="23" customWidth="1"/>
  </cols>
  <sheetData>
    <row r="1" spans="2:3" ht="15" customHeight="1">
      <c r="B1" s="25"/>
      <c r="C1" s="25"/>
    </row>
    <row r="2" ht="15" customHeight="1">
      <c r="B2" s="44" t="s">
        <v>427</v>
      </c>
    </row>
    <row r="3" spans="2:4" ht="15" customHeight="1" thickBot="1">
      <c r="B3" s="26"/>
      <c r="C3" s="27"/>
      <c r="D3" s="45" t="s">
        <v>93</v>
      </c>
    </row>
    <row r="4" spans="1:4" ht="15" customHeight="1" thickTop="1">
      <c r="A4" s="28"/>
      <c r="B4" s="53" t="s">
        <v>91</v>
      </c>
      <c r="C4" s="47" t="s">
        <v>58</v>
      </c>
      <c r="D4" s="65" t="s">
        <v>59</v>
      </c>
    </row>
    <row r="5" spans="1:4" ht="15" customHeight="1">
      <c r="A5" s="28"/>
      <c r="B5" s="61" t="s">
        <v>323</v>
      </c>
      <c r="C5" s="231">
        <v>452065</v>
      </c>
      <c r="D5" s="232">
        <v>2385</v>
      </c>
    </row>
    <row r="6" spans="1:4" ht="15" customHeight="1">
      <c r="A6" s="28"/>
      <c r="B6" s="62" t="s">
        <v>77</v>
      </c>
      <c r="C6" s="88">
        <v>450247</v>
      </c>
      <c r="D6" s="232">
        <v>2492</v>
      </c>
    </row>
    <row r="7" spans="1:4" ht="15" customHeight="1">
      <c r="A7" s="28"/>
      <c r="B7" s="62" t="s">
        <v>78</v>
      </c>
      <c r="C7" s="88">
        <v>462441</v>
      </c>
      <c r="D7" s="232">
        <v>2491</v>
      </c>
    </row>
    <row r="8" spans="1:4" ht="15" customHeight="1">
      <c r="A8" s="28"/>
      <c r="B8" s="62" t="s">
        <v>79</v>
      </c>
      <c r="C8" s="88">
        <v>456144</v>
      </c>
      <c r="D8" s="232">
        <v>2487</v>
      </c>
    </row>
    <row r="9" spans="1:4" ht="15" customHeight="1">
      <c r="A9" s="28"/>
      <c r="B9" s="62" t="s">
        <v>80</v>
      </c>
      <c r="C9" s="88">
        <v>459617</v>
      </c>
      <c r="D9" s="232">
        <v>2515</v>
      </c>
    </row>
    <row r="10" spans="1:4" ht="15" customHeight="1">
      <c r="A10" s="28"/>
      <c r="B10" s="62" t="s">
        <v>81</v>
      </c>
      <c r="C10" s="88">
        <v>457157</v>
      </c>
      <c r="D10" s="232">
        <v>2515</v>
      </c>
    </row>
    <row r="11" spans="1:4" ht="15" customHeight="1">
      <c r="A11" s="28"/>
      <c r="B11" s="62" t="s">
        <v>82</v>
      </c>
      <c r="C11" s="88">
        <v>474165</v>
      </c>
      <c r="D11" s="232">
        <v>2513</v>
      </c>
    </row>
    <row r="12" spans="1:4" ht="15" customHeight="1">
      <c r="A12" s="28"/>
      <c r="B12" s="62" t="s">
        <v>83</v>
      </c>
      <c r="C12" s="88">
        <v>485903</v>
      </c>
      <c r="D12" s="232">
        <v>2139</v>
      </c>
    </row>
    <row r="13" spans="1:4" ht="15" customHeight="1">
      <c r="A13" s="28"/>
      <c r="B13" s="62" t="s">
        <v>84</v>
      </c>
      <c r="C13" s="88">
        <v>498625</v>
      </c>
      <c r="D13" s="232">
        <v>2167</v>
      </c>
    </row>
    <row r="14" spans="1:4" ht="15" customHeight="1">
      <c r="A14" s="28"/>
      <c r="B14" s="63" t="s">
        <v>324</v>
      </c>
      <c r="C14" s="88">
        <v>474567</v>
      </c>
      <c r="D14" s="232">
        <v>2163</v>
      </c>
    </row>
    <row r="15" spans="1:4" ht="15" customHeight="1">
      <c r="A15" s="28"/>
      <c r="B15" s="62" t="s">
        <v>85</v>
      </c>
      <c r="C15" s="88">
        <v>475842</v>
      </c>
      <c r="D15" s="232">
        <v>2162</v>
      </c>
    </row>
    <row r="16" spans="1:4" ht="15" customHeight="1" thickBot="1">
      <c r="A16" s="28"/>
      <c r="B16" s="64" t="s">
        <v>86</v>
      </c>
      <c r="C16" s="233">
        <v>474020</v>
      </c>
      <c r="D16" s="234">
        <v>2406</v>
      </c>
    </row>
    <row r="17" spans="2:3" ht="15" customHeight="1">
      <c r="B17" s="25" t="s">
        <v>94</v>
      </c>
      <c r="C17" s="25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50390625" style="68" customWidth="1"/>
    <col min="2" max="2" width="16.625" style="81" customWidth="1"/>
    <col min="3" max="7" width="13.625" style="68" customWidth="1"/>
    <col min="8" max="16384" width="9.00390625" style="68" customWidth="1"/>
  </cols>
  <sheetData>
    <row r="2" spans="2:7" ht="15" customHeight="1">
      <c r="B2" s="66" t="s">
        <v>325</v>
      </c>
      <c r="C2" s="67"/>
      <c r="D2" s="67"/>
      <c r="E2" s="67"/>
      <c r="F2" s="67"/>
      <c r="G2" s="67"/>
    </row>
    <row r="3" spans="2:7" ht="15" customHeight="1" thickBot="1">
      <c r="B3" s="69"/>
      <c r="C3" s="70"/>
      <c r="D3" s="71"/>
      <c r="E3" s="71"/>
      <c r="F3" s="71"/>
      <c r="G3" s="72" t="s">
        <v>73</v>
      </c>
    </row>
    <row r="4" spans="2:7" ht="15" customHeight="1" thickTop="1">
      <c r="B4" s="73" t="s">
        <v>101</v>
      </c>
      <c r="C4" s="74" t="s">
        <v>95</v>
      </c>
      <c r="D4" s="74" t="s">
        <v>96</v>
      </c>
      <c r="E4" s="74" t="s">
        <v>97</v>
      </c>
      <c r="F4" s="74" t="s">
        <v>98</v>
      </c>
      <c r="G4" s="75" t="s">
        <v>99</v>
      </c>
    </row>
    <row r="5" spans="2:7" ht="15" customHeight="1">
      <c r="B5" s="76" t="s">
        <v>320</v>
      </c>
      <c r="C5" s="235">
        <v>33788</v>
      </c>
      <c r="D5" s="231">
        <v>0</v>
      </c>
      <c r="E5" s="235">
        <v>5847</v>
      </c>
      <c r="F5" s="235">
        <v>7520</v>
      </c>
      <c r="G5" s="236">
        <v>37422</v>
      </c>
    </row>
    <row r="6" spans="2:7" ht="15" customHeight="1">
      <c r="B6" s="49" t="s">
        <v>102</v>
      </c>
      <c r="C6" s="237">
        <v>35999</v>
      </c>
      <c r="D6" s="88">
        <v>0</v>
      </c>
      <c r="E6" s="237">
        <v>5660</v>
      </c>
      <c r="F6" s="237">
        <v>7520</v>
      </c>
      <c r="G6" s="238">
        <v>40039</v>
      </c>
    </row>
    <row r="7" spans="2:7" ht="15" customHeight="1">
      <c r="B7" s="50">
        <v>6</v>
      </c>
      <c r="C7" s="237">
        <v>36746</v>
      </c>
      <c r="D7" s="88">
        <v>0</v>
      </c>
      <c r="E7" s="237">
        <v>5573</v>
      </c>
      <c r="F7" s="237">
        <v>7520</v>
      </c>
      <c r="G7" s="238">
        <v>40282</v>
      </c>
    </row>
    <row r="8" spans="2:7" ht="15" customHeight="1">
      <c r="B8" s="50">
        <v>7</v>
      </c>
      <c r="C8" s="237">
        <v>33975</v>
      </c>
      <c r="D8" s="88">
        <v>0</v>
      </c>
      <c r="E8" s="237">
        <v>5572</v>
      </c>
      <c r="F8" s="237">
        <v>7520</v>
      </c>
      <c r="G8" s="238">
        <v>37688</v>
      </c>
    </row>
    <row r="9" spans="2:7" ht="15" customHeight="1">
      <c r="B9" s="50">
        <v>8</v>
      </c>
      <c r="C9" s="237">
        <v>33931</v>
      </c>
      <c r="D9" s="88">
        <v>0</v>
      </c>
      <c r="E9" s="237">
        <v>5212</v>
      </c>
      <c r="F9" s="237">
        <v>7520</v>
      </c>
      <c r="G9" s="238">
        <v>37719</v>
      </c>
    </row>
    <row r="10" spans="2:7" ht="15" customHeight="1">
      <c r="B10" s="50">
        <v>9</v>
      </c>
      <c r="C10" s="237">
        <v>33851</v>
      </c>
      <c r="D10" s="88">
        <v>0</v>
      </c>
      <c r="E10" s="237">
        <v>5211</v>
      </c>
      <c r="F10" s="237">
        <v>7466</v>
      </c>
      <c r="G10" s="238">
        <v>37739</v>
      </c>
    </row>
    <row r="11" spans="2:7" ht="15" customHeight="1">
      <c r="B11" s="50">
        <v>10</v>
      </c>
      <c r="C11" s="237">
        <v>33867</v>
      </c>
      <c r="D11" s="88">
        <v>0</v>
      </c>
      <c r="E11" s="237">
        <v>5209</v>
      </c>
      <c r="F11" s="237">
        <v>2779</v>
      </c>
      <c r="G11" s="238">
        <v>42790</v>
      </c>
    </row>
    <row r="12" spans="2:7" ht="15" customHeight="1">
      <c r="B12" s="50">
        <v>11</v>
      </c>
      <c r="C12" s="237">
        <v>32906</v>
      </c>
      <c r="D12" s="88">
        <v>0</v>
      </c>
      <c r="E12" s="237">
        <v>5153</v>
      </c>
      <c r="F12" s="237">
        <v>1994</v>
      </c>
      <c r="G12" s="238">
        <v>42316</v>
      </c>
    </row>
    <row r="13" spans="2:7" ht="15" customHeight="1">
      <c r="B13" s="50">
        <v>12</v>
      </c>
      <c r="C13" s="237">
        <v>33757</v>
      </c>
      <c r="D13" s="88">
        <v>0</v>
      </c>
      <c r="E13" s="237">
        <v>5136</v>
      </c>
      <c r="F13" s="237">
        <v>153</v>
      </c>
      <c r="G13" s="238">
        <v>45130</v>
      </c>
    </row>
    <row r="14" spans="2:7" ht="15" customHeight="1">
      <c r="B14" s="49" t="s">
        <v>321</v>
      </c>
      <c r="C14" s="237">
        <v>31486</v>
      </c>
      <c r="D14" s="88">
        <v>0</v>
      </c>
      <c r="E14" s="237">
        <v>5134</v>
      </c>
      <c r="F14" s="237">
        <v>153</v>
      </c>
      <c r="G14" s="238">
        <v>42941</v>
      </c>
    </row>
    <row r="15" spans="2:7" ht="15" customHeight="1">
      <c r="B15" s="49" t="s">
        <v>326</v>
      </c>
      <c r="C15" s="237">
        <v>29846</v>
      </c>
      <c r="D15" s="88">
        <v>0</v>
      </c>
      <c r="E15" s="237">
        <v>5006</v>
      </c>
      <c r="F15" s="237">
        <v>153</v>
      </c>
      <c r="G15" s="238">
        <v>41242</v>
      </c>
    </row>
    <row r="16" spans="2:7" ht="15" customHeight="1" thickBot="1">
      <c r="B16" s="51" t="s">
        <v>327</v>
      </c>
      <c r="C16" s="239">
        <v>35848</v>
      </c>
      <c r="D16" s="233">
        <v>0</v>
      </c>
      <c r="E16" s="239">
        <v>4807</v>
      </c>
      <c r="F16" s="239">
        <v>153</v>
      </c>
      <c r="G16" s="240">
        <v>47140</v>
      </c>
    </row>
    <row r="17" spans="2:7" s="79" customFormat="1" ht="15" customHeight="1">
      <c r="B17" s="77" t="s">
        <v>436</v>
      </c>
      <c r="C17" s="78"/>
      <c r="D17" s="78"/>
      <c r="E17" s="78"/>
      <c r="F17" s="78"/>
      <c r="G17" s="78"/>
    </row>
    <row r="18" ht="15" customHeight="1">
      <c r="B18" s="77" t="s">
        <v>437</v>
      </c>
    </row>
    <row r="19" ht="15" customHeight="1">
      <c r="B19" s="80" t="s">
        <v>100</v>
      </c>
    </row>
  </sheetData>
  <printOptions/>
  <pageMargins left="0.75" right="0.3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第12章　金融　（平成18年山形県統計年鑑）</dc:title>
  <dc:subject/>
  <dc:creator>山形県</dc:creator>
  <cp:keywords/>
  <dc:description/>
  <cp:lastModifiedBy>工藤　裕子</cp:lastModifiedBy>
  <cp:lastPrinted>2008-09-04T06:41:45Z</cp:lastPrinted>
  <dcterms:created xsi:type="dcterms:W3CDTF">2008-09-04T06:19:23Z</dcterms:created>
  <dcterms:modified xsi:type="dcterms:W3CDTF">2008-10-02T06:33:32Z</dcterms:modified>
  <cp:category/>
  <cp:version/>
  <cp:contentType/>
  <cp:contentStatus/>
</cp:coreProperties>
</file>