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865" tabRatio="984" activeTab="0"/>
  </bookViews>
  <sheets>
    <sheet name="目次" sheetId="1" r:id="rId1"/>
    <sheet name="8-1" sheetId="2" r:id="rId2"/>
    <sheet name="8-2" sheetId="3" r:id="rId3"/>
    <sheet name="8-3(1)" sheetId="4" r:id="rId4"/>
    <sheet name="8-3(2)" sheetId="5" r:id="rId5"/>
    <sheet name="8-3(3)" sheetId="6" r:id="rId6"/>
    <sheet name="8-4" sheetId="7" r:id="rId7"/>
    <sheet name="8-5" sheetId="8" r:id="rId8"/>
    <sheet name="8-6" sheetId="9" r:id="rId9"/>
    <sheet name="8-7" sheetId="10" r:id="rId10"/>
    <sheet name="8-8" sheetId="11" r:id="rId11"/>
    <sheet name="8-9" sheetId="12" r:id="rId12"/>
    <sheet name="8-10" sheetId="13" r:id="rId13"/>
    <sheet name="8-11" sheetId="14" r:id="rId14"/>
    <sheet name="8-12" sheetId="15" r:id="rId15"/>
    <sheet name="8-13" sheetId="16" r:id="rId16"/>
    <sheet name="8-14(1)" sheetId="17" r:id="rId17"/>
    <sheet name="8-14(2)" sheetId="18" r:id="rId18"/>
    <sheet name="8-15(1)" sheetId="19" r:id="rId19"/>
    <sheet name="8-15(2)" sheetId="20" r:id="rId20"/>
  </sheets>
  <definedNames/>
  <calcPr fullCalcOnLoad="1"/>
</workbook>
</file>

<file path=xl/sharedStrings.xml><?xml version="1.0" encoding="utf-8"?>
<sst xmlns="http://schemas.openxmlformats.org/spreadsheetml/2006/main" count="2050" uniqueCount="455">
  <si>
    <t>第８章　建設</t>
  </si>
  <si>
    <t>-</t>
  </si>
  <si>
    <t>８－２．道路現況</t>
  </si>
  <si>
    <t>実　　延　　長　　の　　内　　訳</t>
  </si>
  <si>
    <t>トンネル</t>
  </si>
  <si>
    <t>鉄道交差</t>
  </si>
  <si>
    <t>立体横断施設</t>
  </si>
  <si>
    <t>渡船場</t>
  </si>
  <si>
    <t>区　　　　　　分</t>
  </si>
  <si>
    <t>路線数</t>
  </si>
  <si>
    <t>総延長</t>
  </si>
  <si>
    <t>重用延長</t>
  </si>
  <si>
    <t>未供用</t>
  </si>
  <si>
    <t>実延長</t>
  </si>
  <si>
    <t>改　良　・　未　改　良　別</t>
  </si>
  <si>
    <t>路　　面　　別</t>
  </si>
  <si>
    <t>木橋</t>
  </si>
  <si>
    <t>永久橋</t>
  </si>
  <si>
    <t>歩道延長</t>
  </si>
  <si>
    <t>延　長</t>
  </si>
  <si>
    <t>改良済延長</t>
  </si>
  <si>
    <t>未改良延長</t>
  </si>
  <si>
    <t>自不能延長</t>
  </si>
  <si>
    <t>改良率</t>
  </si>
  <si>
    <t>舗装済延長</t>
  </si>
  <si>
    <t>未舗装延長</t>
  </si>
  <si>
    <t>舗装率</t>
  </si>
  <si>
    <t>数</t>
  </si>
  <si>
    <t>延長</t>
  </si>
  <si>
    <t>立体</t>
  </si>
  <si>
    <t>平面</t>
  </si>
  <si>
    <t>歩道橋</t>
  </si>
  <si>
    <t>地下道</t>
  </si>
  <si>
    <t>総　　　　　　　数</t>
  </si>
  <si>
    <t>高速道路</t>
  </si>
  <si>
    <t>一般道路</t>
  </si>
  <si>
    <t>一般国道</t>
  </si>
  <si>
    <t>国管理</t>
  </si>
  <si>
    <t>県管理</t>
  </si>
  <si>
    <t>県道</t>
  </si>
  <si>
    <t>主要地方道</t>
  </si>
  <si>
    <t>一般県道</t>
  </si>
  <si>
    <t>市町村道</t>
  </si>
  <si>
    <t>独立専用自歩道</t>
  </si>
  <si>
    <t>（１）建築主別</t>
  </si>
  <si>
    <t>単位：床面積＝㎡、予定額＝万円</t>
  </si>
  <si>
    <t>総               数</t>
  </si>
  <si>
    <t>国</t>
  </si>
  <si>
    <t>県</t>
  </si>
  <si>
    <t>市 町 村</t>
  </si>
  <si>
    <t>会               社</t>
  </si>
  <si>
    <t>会社でない団体</t>
  </si>
  <si>
    <t>個               人</t>
  </si>
  <si>
    <t>月別</t>
  </si>
  <si>
    <t>建築物
の棟数</t>
  </si>
  <si>
    <t>床面積</t>
  </si>
  <si>
    <t>工事費
予定額</t>
  </si>
  <si>
    <t>１月</t>
  </si>
  <si>
    <t>２月</t>
  </si>
  <si>
    <t>３月</t>
  </si>
  <si>
    <t>４月</t>
  </si>
  <si>
    <t>５月</t>
  </si>
  <si>
    <t>６月</t>
  </si>
  <si>
    <t>７月</t>
  </si>
  <si>
    <t>８月</t>
  </si>
  <si>
    <t>９月</t>
  </si>
  <si>
    <t>１０月</t>
  </si>
  <si>
    <t>１１月</t>
  </si>
  <si>
    <t>１２月</t>
  </si>
  <si>
    <t>資料：（財）建設物価調査会「建設統計月報」</t>
  </si>
  <si>
    <t>（２）構造別</t>
  </si>
  <si>
    <t>木               造</t>
  </si>
  <si>
    <t>鉄骨鉄筋コンクリート造</t>
  </si>
  <si>
    <t>鉄筋コンクリート造</t>
  </si>
  <si>
    <t>鉄     骨     造</t>
  </si>
  <si>
    <t>コンクリートブロック造</t>
  </si>
  <si>
    <t>そ     の     他</t>
  </si>
  <si>
    <t>（３）用途別</t>
  </si>
  <si>
    <t>単位 ： 床面積＝㎡、予定額＝万円</t>
  </si>
  <si>
    <t>居住専用</t>
  </si>
  <si>
    <t>居住産業併用</t>
  </si>
  <si>
    <t>農林水産業用</t>
  </si>
  <si>
    <t>鉱工業用</t>
  </si>
  <si>
    <t>公益事業用</t>
  </si>
  <si>
    <t>商業用</t>
  </si>
  <si>
    <t>サービス業用</t>
  </si>
  <si>
    <t>公務・文教用</t>
  </si>
  <si>
    <t>他に分類されない</t>
  </si>
  <si>
    <t>単位 ： 床面積＝㎡、金額＝万円</t>
  </si>
  <si>
    <t>総数</t>
  </si>
  <si>
    <t>青森</t>
  </si>
  <si>
    <t>岩手</t>
  </si>
  <si>
    <t>宮城</t>
  </si>
  <si>
    <t>秋田</t>
  </si>
  <si>
    <t>山形</t>
  </si>
  <si>
    <t>福島</t>
  </si>
  <si>
    <t>８－５．住宅の種類、所有関係、人が居住する住宅以外の建物の種類別建物数、世帯の種類別世帯数及び世帯人員（平成５年）</t>
  </si>
  <si>
    <t xml:space="preserve"> </t>
  </si>
  <si>
    <t>８－６．住宅の種類、所有関係、建て方、構造、建築の時期、設備状況別住宅数（平成５年）</t>
  </si>
  <si>
    <t>８－７．居住世帯の有無別住宅数及び建物の種類別、人が居住する住宅以外の建物数（平成５年）</t>
  </si>
  <si>
    <t>８－８．住宅の種類、所有の関係、建築の時期別住宅数（平成５年）</t>
  </si>
  <si>
    <t>８－９．住宅の種類、構造、建築の時期別住宅数（平成５年）</t>
  </si>
  <si>
    <t>８－１０．住宅の構造、建て方、建築の時期別住宅数（平成５年）</t>
  </si>
  <si>
    <t>８－１１．住宅の種類、住宅の所有の関係別住宅数、世帯数、世帯人員、１住宅当たり居住室数、１住宅当たり畳数、１住宅当たり延べ面積、１人当たり畳数及び１室当たり人員（平成５年）</t>
  </si>
  <si>
    <t>総　　　数</t>
  </si>
  <si>
    <t>利　　　　　　　用　　　　　　　別</t>
  </si>
  <si>
    <t>種　　　　　類　　　　　別</t>
  </si>
  <si>
    <t>持　　　家</t>
  </si>
  <si>
    <t>貸　　　家</t>
  </si>
  <si>
    <t>給 与 住 宅</t>
  </si>
  <si>
    <t>分 譲 住 宅</t>
  </si>
  <si>
    <t>専　　　用</t>
  </si>
  <si>
    <t>併　　　用</t>
  </si>
  <si>
    <t>そ　の　他</t>
  </si>
  <si>
    <t>戸数</t>
  </si>
  <si>
    <t>単位 ： 床面積＝㎡</t>
  </si>
  <si>
    <t>総          数</t>
  </si>
  <si>
    <t>新          設</t>
  </si>
  <si>
    <t>戸数＋件数</t>
  </si>
  <si>
    <t>床 面 積</t>
  </si>
  <si>
    <t>戸     数</t>
  </si>
  <si>
    <t>件     数</t>
  </si>
  <si>
    <t>単位：床面積＝㎡</t>
  </si>
  <si>
    <t>（１）木造</t>
  </si>
  <si>
    <t>　　　評価額＝万円</t>
  </si>
  <si>
    <t>総　　　　　数</t>
  </si>
  <si>
    <t>う     ち     居     住     建     築     物</t>
  </si>
  <si>
    <t>建築物の</t>
  </si>
  <si>
    <t>老朽して危険があったため</t>
  </si>
  <si>
    <t>評 価 額</t>
  </si>
  <si>
    <t>戸  数</t>
  </si>
  <si>
    <t>（２）非木造</t>
  </si>
  <si>
    <t>総                数</t>
  </si>
  <si>
    <t>（１） 利用関係別</t>
  </si>
  <si>
    <t>持          家</t>
  </si>
  <si>
    <t>貸          家</t>
  </si>
  <si>
    <t>給  与  住  宅</t>
  </si>
  <si>
    <t>分  譲  住  宅</t>
  </si>
  <si>
    <t>（２） 種類別</t>
  </si>
  <si>
    <t>総　　　　　　　 数</t>
  </si>
  <si>
    <t>専     用     住     宅</t>
  </si>
  <si>
    <t>併     用     住     宅</t>
  </si>
  <si>
    <t>そ          の          他</t>
  </si>
  <si>
    <t>一　戸　建</t>
  </si>
  <si>
    <t>長　屋　建</t>
  </si>
  <si>
    <t>共　　　同</t>
  </si>
  <si>
    <t>戸　数</t>
  </si>
  <si>
    <t>8-1．　投資的土木事業費（平成１２、１３年度）</t>
  </si>
  <si>
    <t>単位：千円</t>
  </si>
  <si>
    <t>区　　分</t>
  </si>
  <si>
    <t>平　成　１２　年　度</t>
  </si>
  <si>
    <t>平　成　１３　年　度</t>
  </si>
  <si>
    <t>事業費</t>
  </si>
  <si>
    <t>財　源　内　訳</t>
  </si>
  <si>
    <t>一般財源</t>
  </si>
  <si>
    <t>県　　債</t>
  </si>
  <si>
    <t>その他</t>
  </si>
  <si>
    <t>総       　　額</t>
  </si>
  <si>
    <t>公共事業費</t>
  </si>
  <si>
    <t>都 市 計 画</t>
  </si>
  <si>
    <t>下   水   道</t>
  </si>
  <si>
    <t>道         路</t>
  </si>
  <si>
    <t>河        川</t>
  </si>
  <si>
    <t>港        湾</t>
  </si>
  <si>
    <t>漁        港</t>
  </si>
  <si>
    <t>空　　　　港</t>
  </si>
  <si>
    <t>砂        防</t>
  </si>
  <si>
    <t>建 築 住 宅</t>
  </si>
  <si>
    <t>単独事業費</t>
  </si>
  <si>
    <t>管         理</t>
  </si>
  <si>
    <t>用         地</t>
  </si>
  <si>
    <t>河         川</t>
  </si>
  <si>
    <t>港         湾</t>
  </si>
  <si>
    <t>漁         港</t>
  </si>
  <si>
    <t>空         港</t>
  </si>
  <si>
    <t>砂         防</t>
  </si>
  <si>
    <t>緑化フェア</t>
  </si>
  <si>
    <t>災害復旧費</t>
  </si>
  <si>
    <t>公 共 災 害</t>
  </si>
  <si>
    <t>単 独 災 害</t>
  </si>
  <si>
    <t>直轄事業負担金</t>
  </si>
  <si>
    <t>災         害</t>
  </si>
  <si>
    <t>注：一般行政費を除く</t>
  </si>
  <si>
    <t>資料：県管理課</t>
  </si>
  <si>
    <t>平成13年４月１日現在   単位：ｍ、％</t>
  </si>
  <si>
    <t>橋　  梁</t>
  </si>
  <si>
    <t>歩道設置</t>
  </si>
  <si>
    <t>道路延長</t>
  </si>
  <si>
    <t xml:space="preserve">  (2)  6</t>
  </si>
  <si>
    <t>…</t>
  </si>
  <si>
    <t>注：2段書きの上段は内書きで、有料道路のもの。</t>
  </si>
  <si>
    <t xml:space="preserve">    路線数の（  ）は内書きで一部県管理のもの</t>
  </si>
  <si>
    <t>　　自不能は、未改良延長のうち自動車交通不可能延長のこと。</t>
  </si>
  <si>
    <t>資料：県交通基盤課</t>
  </si>
  <si>
    <t>８－３．着工建築物の建築主、構造、用途別建築物数、床面積及び工事費予定額（平成12、13年）</t>
  </si>
  <si>
    <t>平成12年</t>
  </si>
  <si>
    <t>平成13年</t>
  </si>
  <si>
    <t>平成13年</t>
  </si>
  <si>
    <t>-</t>
  </si>
  <si>
    <t>資料：（財）建設物価調査会「建設統計月報」</t>
  </si>
  <si>
    <t>単位：床面積＝㎡、予定額＝万円</t>
  </si>
  <si>
    <t>平成12年</t>
  </si>
  <si>
    <t>number</t>
  </si>
  <si>
    <t>area</t>
  </si>
  <si>
    <t>cost</t>
  </si>
  <si>
    <t>number</t>
  </si>
  <si>
    <t>area</t>
  </si>
  <si>
    <t>cost</t>
  </si>
  <si>
    <t>-</t>
  </si>
  <si>
    <t>-</t>
  </si>
  <si>
    <t>資料：（財）建設物価調査会「建設統計月報」</t>
  </si>
  <si>
    <t>number</t>
  </si>
  <si>
    <t>area</t>
  </si>
  <si>
    <t>cost</t>
  </si>
  <si>
    <t>-</t>
  </si>
  <si>
    <t>資料：（財）建設物価調査会「建設統計月報」</t>
  </si>
  <si>
    <t>８－４．東北６県別着工建築物の建築主別建築物数、床面積及び工事費予定額（平成13年）</t>
  </si>
  <si>
    <t>県　　別</t>
  </si>
  <si>
    <t>市 区 町 村</t>
  </si>
  <si>
    <t>建築物
の棟数</t>
  </si>
  <si>
    <t>資料：国土交通省総合政策局「建築統計年報」</t>
  </si>
  <si>
    <t>８－１２．東北６県別着工新設住宅の利用、種類別戸数及び床面積（平成13年）</t>
  </si>
  <si>
    <t>８－１２．東北６県別着工新設住宅の利用、種類別戸数及び床面積（平成13年）</t>
  </si>
  <si>
    <t xml:space="preserve"> 単位：戸数＝戸、床面積＝㎡</t>
  </si>
  <si>
    <t>総　　数
（種類別）</t>
  </si>
  <si>
    <t>資料：国土交通省総合政策局「建築統計年報」</t>
  </si>
  <si>
    <t>８－１３．着工住宅の工事別戸数及び床面積（平成12、13年）</t>
  </si>
  <si>
    <t>８－１３．着工住宅の工事別戸数及び床面積（平成12、13年）</t>
  </si>
  <si>
    <t>資料：（財）建設物価調査会「建設統計月報」</t>
  </si>
  <si>
    <t>８－１４．除却建築物の床面積及び評価額（平成12、13年）</t>
  </si>
  <si>
    <t>８－１４．除却建築物の床面積及び評価額（平成12、13年）</t>
  </si>
  <si>
    <t>８－１５．着工新設住宅の利用関係、種類別戸数及び床面積（平成12、13年）</t>
  </si>
  <si>
    <t>８－１５．着工新設住宅の利用関係、種類別戸数及び床面積（平成12、13年）</t>
  </si>
  <si>
    <t>単位：床面積＝㎡</t>
  </si>
  <si>
    <t>月　別</t>
  </si>
  <si>
    <t>-</t>
  </si>
  <si>
    <t>８－２．道路現況</t>
  </si>
  <si>
    <t>８－３．着工建築物の建築主、構造、用途別建築物数、床面積及び工事費予定額（平成12、13年）</t>
  </si>
  <si>
    <t>（１）建築主別</t>
  </si>
  <si>
    <t>（２）構造別</t>
  </si>
  <si>
    <t>（３）用途別</t>
  </si>
  <si>
    <t>８－４．東北６県別着工建築物の建築主別建築物数、床面積及び工事費予定額（平成13年）</t>
  </si>
  <si>
    <t>（１）木造</t>
  </si>
  <si>
    <t>（２）非木造</t>
  </si>
  <si>
    <t>（１） 利用関係別</t>
  </si>
  <si>
    <t>（２） 種類別</t>
  </si>
  <si>
    <t>８－１．　投資的土木事業費（平成１２、１３年度）</t>
  </si>
  <si>
    <t>８－５．住宅の種類・住宅の所有の関係別住宅数及び住宅以外の建物の種類別住宅で人が居住する建物数並びに世帯の種類別世帯数及び世帯人員（平成10年）</t>
  </si>
  <si>
    <t>１０月１日現在</t>
  </si>
  <si>
    <t>住宅の種類</t>
  </si>
  <si>
    <t>住宅数又は</t>
  </si>
  <si>
    <t>世　　　　　　　帯　　　　　　　数</t>
  </si>
  <si>
    <t>世　　　　　帯　　　　　人　　　　　員</t>
  </si>
  <si>
    <t>住宅の所有の関係</t>
  </si>
  <si>
    <t>住宅以外で</t>
  </si>
  <si>
    <t>主　　　　　　　　　　世　　　　　　　　　　帯</t>
  </si>
  <si>
    <t>同居世帯又は住宅以外　　　　　　　　　の建物に居住する世帯</t>
  </si>
  <si>
    <t>住宅以外の建物の種類</t>
  </si>
  <si>
    <t>人が居住す</t>
  </si>
  <si>
    <t>１人世帯</t>
  </si>
  <si>
    <t>２人以上の世帯</t>
  </si>
  <si>
    <t>普通世帯</t>
  </si>
  <si>
    <t>準世帯</t>
  </si>
  <si>
    <t>る建築物</t>
  </si>
  <si>
    <t>設備専用　住宅に居住</t>
  </si>
  <si>
    <t>設備共用　住宅に居住</t>
  </si>
  <si>
    <t>住宅総数</t>
  </si>
  <si>
    <t>住宅の種類</t>
  </si>
  <si>
    <t>専用住宅</t>
  </si>
  <si>
    <t>農林漁業併用住宅</t>
  </si>
  <si>
    <t>店舗その他の併用住宅</t>
  </si>
  <si>
    <t>住宅の所有関係</t>
  </si>
  <si>
    <t>持ち家</t>
  </si>
  <si>
    <t>借家</t>
  </si>
  <si>
    <t>公営･公団･公社の借家</t>
  </si>
  <si>
    <t xml:space="preserve"> 民　　営　　借　　家</t>
  </si>
  <si>
    <t xml:space="preserve"> 給　　与　　住　　宅</t>
  </si>
  <si>
    <t>住宅以外で人が居住する
建物総数</t>
  </si>
  <si>
    <t>…</t>
  </si>
  <si>
    <t>建物の種類</t>
  </si>
  <si>
    <t>会社等の寮･寄宿舎</t>
  </si>
  <si>
    <t>学校等の寮･寄宿舎</t>
  </si>
  <si>
    <t>下宿屋</t>
  </si>
  <si>
    <t>旅館･宿泊所</t>
  </si>
  <si>
    <t>その他の建物</t>
  </si>
  <si>
    <t>注：1)主世帯の総数には､設備専用･共用｢不詳｣を含む｡　 2)住宅総数には､住宅の所有の関係｢不詳｣を含む｡</t>
  </si>
  <si>
    <t>　　3)統計表の数値は、10位を四捨五入して,100位までを有効数字として表彰しているため、総数と内訳の計が必ずしも一致しない。　</t>
  </si>
  <si>
    <t>資料：総務庁統計局「住宅・土地統計調査」</t>
  </si>
  <si>
    <t>８－６．住宅の種類・住宅の所有の関係・建て方、構造・建築の時期、設備状況別住宅数（平成10年）</t>
  </si>
  <si>
    <t>１０月１日現在</t>
  </si>
  <si>
    <t>住宅の種類</t>
  </si>
  <si>
    <t>台　　　　　　所</t>
  </si>
  <si>
    <t>便　　　　　　　　　　　　　所</t>
  </si>
  <si>
    <t>浴　　　　　　室</t>
  </si>
  <si>
    <t>洗    面    所</t>
  </si>
  <si>
    <t>設　　　　　　　備　　　　　　　専　　　　　　　用</t>
  </si>
  <si>
    <t>設　備　共　用</t>
  </si>
  <si>
    <t>所有関係</t>
  </si>
  <si>
    <t>専           用</t>
  </si>
  <si>
    <t>専　　　　　用</t>
  </si>
  <si>
    <t>共　　　　　用</t>
  </si>
  <si>
    <t>う　　ち　　浴　　室　　あ　　り</t>
  </si>
  <si>
    <t>うち</t>
  </si>
  <si>
    <t>建て方、構造</t>
  </si>
  <si>
    <t>１か所</t>
  </si>
  <si>
    <t>２か所以上</t>
  </si>
  <si>
    <t>共用</t>
  </si>
  <si>
    <t>水洗</t>
  </si>
  <si>
    <t>水洗では</t>
  </si>
  <si>
    <t>あり</t>
  </si>
  <si>
    <t>なし</t>
  </si>
  <si>
    <t>水　　　洗</t>
  </si>
  <si>
    <t>水洗ではない</t>
  </si>
  <si>
    <t>すべて</t>
  </si>
  <si>
    <t>建築の時期</t>
  </si>
  <si>
    <t>ない</t>
  </si>
  <si>
    <t>１ヶ所</t>
  </si>
  <si>
    <t>２ヶ所以上</t>
  </si>
  <si>
    <t>専用住宅</t>
  </si>
  <si>
    <t>農林漁業併用住宅</t>
  </si>
  <si>
    <t>-</t>
  </si>
  <si>
    <t>店舗その他の併用住宅</t>
  </si>
  <si>
    <t>住宅の所有関係</t>
  </si>
  <si>
    <t>持ち家</t>
  </si>
  <si>
    <t>借家</t>
  </si>
  <si>
    <t xml:space="preserve">   公営の借家</t>
  </si>
  <si>
    <t xml:space="preserve">   公団・公社の借家</t>
  </si>
  <si>
    <t xml:space="preserve">   民営借家</t>
  </si>
  <si>
    <t xml:space="preserve">       民営借家（木造、設備専用）</t>
  </si>
  <si>
    <t xml:space="preserve">       民営借家（木造、設備共用）</t>
  </si>
  <si>
    <t>-</t>
  </si>
  <si>
    <t xml:space="preserve">       民営借家（非木造、設備専用）</t>
  </si>
  <si>
    <t>-</t>
  </si>
  <si>
    <t xml:space="preserve">   給与住宅</t>
  </si>
  <si>
    <t>一戸建</t>
  </si>
  <si>
    <t xml:space="preserve">   木造</t>
  </si>
  <si>
    <t xml:space="preserve">   非木造</t>
  </si>
  <si>
    <t>長屋建</t>
  </si>
  <si>
    <t>共同住宅</t>
  </si>
  <si>
    <t xml:space="preserve">       うちエレベーターあり</t>
  </si>
  <si>
    <t xml:space="preserve">       うち高齢者対応型共同住宅</t>
  </si>
  <si>
    <t>-</t>
  </si>
  <si>
    <t>その他</t>
  </si>
  <si>
    <t>終戦前</t>
  </si>
  <si>
    <t>終戦時～昭和２５年</t>
  </si>
  <si>
    <t>昭和２６年～３５年</t>
  </si>
  <si>
    <t>昭和３６年～４５年</t>
  </si>
  <si>
    <t>昭和４６年～５５年</t>
  </si>
  <si>
    <t>昭和５６年～平成２年</t>
  </si>
  <si>
    <t>平成３年～５年</t>
  </si>
  <si>
    <t>-</t>
  </si>
  <si>
    <t>平成６年</t>
  </si>
  <si>
    <t>平成７年</t>
  </si>
  <si>
    <t>平成８年</t>
  </si>
  <si>
    <t>平成９年</t>
  </si>
  <si>
    <t>平成１０年１月～９月</t>
  </si>
  <si>
    <t>不祥</t>
  </si>
  <si>
    <t>注：１）総数には設備状況「不詳」を含む。　２）住宅総数には住宅の所有の関係「不詳」を含む。</t>
  </si>
  <si>
    <t>　　３）統計表の数値は、10位を四捨五入して,100位までを有効数字として表彰しているため、総数と内訳の計が必ずしも一致しない。　</t>
  </si>
  <si>
    <t>８－７．居住世帯の有無別住宅数及び建物の種類別住宅以外で人が居住する建物数（平成10年）</t>
  </si>
  <si>
    <t>住　　　　　　　　　　宅　　　　　　　　　　数</t>
  </si>
  <si>
    <t>住 宅 以 外 で 人 が 居 住 す る 建 物 数</t>
  </si>
  <si>
    <t>居　住　世　帯　あ　り</t>
  </si>
  <si>
    <t>居　　　住　　　世　　　帯　　　な　　　し</t>
  </si>
  <si>
    <t>地区別</t>
  </si>
  <si>
    <t>同居世帯</t>
  </si>
  <si>
    <t>一時現在者</t>
  </si>
  <si>
    <t>空　　　　　き　　　　　家</t>
  </si>
  <si>
    <t>会社等の</t>
  </si>
  <si>
    <t>学校等の</t>
  </si>
  <si>
    <t>旅館・</t>
  </si>
  <si>
    <t>その他の</t>
  </si>
  <si>
    <t>二 次　的　住　宅</t>
  </si>
  <si>
    <t>賃貸用又は</t>
  </si>
  <si>
    <t>建設中</t>
  </si>
  <si>
    <t>下宿屋</t>
  </si>
  <si>
    <t>のみ</t>
  </si>
  <si>
    <t>別荘</t>
  </si>
  <si>
    <t>売却用の住宅</t>
  </si>
  <si>
    <t>住宅</t>
  </si>
  <si>
    <t>寮・寄宿舎</t>
  </si>
  <si>
    <t>宿泊所</t>
  </si>
  <si>
    <t>建物</t>
  </si>
  <si>
    <t>市部</t>
  </si>
  <si>
    <t>人口集中地区</t>
  </si>
  <si>
    <t>注：統計表の数値は、10位を四捨五入して　100位までを有効数字として表彰しているため、総数と内訳の計が必ずしも一致しない。　</t>
  </si>
  <si>
    <t>８－８．住宅の種類、住宅の所有の関係、建築の時期別住宅数（平成10年）</t>
  </si>
  <si>
    <t>借　　　　　　　　　　家</t>
  </si>
  <si>
    <t>公営の
借家</t>
  </si>
  <si>
    <t>公団・公社の借家</t>
  </si>
  <si>
    <t>民営借家</t>
  </si>
  <si>
    <t>給与住宅</t>
  </si>
  <si>
    <t>木造・設備専用</t>
  </si>
  <si>
    <t>木造・設備共用</t>
  </si>
  <si>
    <t>非木造・設備専用</t>
  </si>
  <si>
    <t>非木造・設備共用</t>
  </si>
  <si>
    <t>昭和４６年～５５年</t>
  </si>
  <si>
    <t>昭和５６年～平成２年</t>
  </si>
  <si>
    <t>平成３年～５年</t>
  </si>
  <si>
    <t>平成６年</t>
  </si>
  <si>
    <t>平成７年</t>
  </si>
  <si>
    <t>平成８年</t>
  </si>
  <si>
    <t>平成９年</t>
  </si>
  <si>
    <t>平成１０年１月～９月</t>
  </si>
  <si>
    <t>不詳</t>
  </si>
  <si>
    <t>注：１)住宅総数には住宅の所有の関係「不詳」を含む。</t>
  </si>
  <si>
    <t>　　２)統計表の数値は、10位を四捨五入して　100位までを有効数字として表彰しているため、総数と内訳の計が必ずしも一致しない。　</t>
  </si>
  <si>
    <t>８－９．住宅の種類、構造、建築の時期別住宅数（平成10年）</t>
  </si>
  <si>
    <t>10月1日現在</t>
  </si>
  <si>
    <t>構　　　　　　　　　　　　　　　　　　　造</t>
  </si>
  <si>
    <t>木造</t>
  </si>
  <si>
    <t>防火木造</t>
  </si>
  <si>
    <t>鉄骨・鉄筋　　コンクリート造</t>
  </si>
  <si>
    <t>ブロック造</t>
  </si>
  <si>
    <t>昭和４６年～５５年</t>
  </si>
  <si>
    <t>昭和４６年～５５年</t>
  </si>
  <si>
    <t>注：統計表の数値は、10位を四捨五入して,100位までを有効数字として表彰しているため、総数と内訳の計が必ずしも一致しない。　</t>
  </si>
  <si>
    <t>８－１０．住宅の構造、建て方、建築の時期別住宅数（平成10年）</t>
  </si>
  <si>
    <t>鉄骨・鉄筋　　コンクリート</t>
  </si>
  <si>
    <t>昭和４６年～５５年</t>
  </si>
  <si>
    <t>８－１１．住宅の種類、住宅の所有の関係・建築の時期別住宅数、世帯数、世帯人員、１住宅当たり居住室数、１住宅当たり居住室の畳数、１住宅当たり延べ面積、１人当たり居住室の畳数及び１室当たり人員（平成10年）</t>
  </si>
  <si>
    <t>１０月１日現在　　単位：面積＝㎡</t>
  </si>
  <si>
    <t>住宅の種類
住宅の所有の関係</t>
  </si>
  <si>
    <t>住宅数</t>
  </si>
  <si>
    <t>世帯数</t>
  </si>
  <si>
    <t>世帯人員</t>
  </si>
  <si>
    <t>１住宅　　　当たり　　　居住室数</t>
  </si>
  <si>
    <t>１住宅当たり居住室の畳数</t>
  </si>
  <si>
    <t>１住宅　　　当たり　　　延べ面積</t>
  </si>
  <si>
    <t>１人当たり居住室の畳数</t>
  </si>
  <si>
    <t>１室　　　　当たり　　　人員</t>
  </si>
  <si>
    <t>総               数</t>
  </si>
  <si>
    <t xml:space="preserve"> 持ち家</t>
  </si>
  <si>
    <t xml:space="preserve"> 借家</t>
  </si>
  <si>
    <t xml:space="preserve">   公営の借家</t>
  </si>
  <si>
    <t xml:space="preserve">   公団・公社の借家</t>
  </si>
  <si>
    <t xml:space="preserve">   民営借家</t>
  </si>
  <si>
    <t xml:space="preserve">     木造・設備専用</t>
  </si>
  <si>
    <t xml:space="preserve">     木造・設備共用</t>
  </si>
  <si>
    <t xml:space="preserve">     非木造・設備専用</t>
  </si>
  <si>
    <t xml:space="preserve">     非木造・設備共用</t>
  </si>
  <si>
    <t xml:space="preserve">   給与住宅</t>
  </si>
  <si>
    <t>農林漁業併用住宅</t>
  </si>
  <si>
    <t>建築の時期</t>
  </si>
  <si>
    <t>終</t>
  </si>
  <si>
    <t>戦               前</t>
  </si>
  <si>
    <t>終戦時～昭和２５年</t>
  </si>
  <si>
    <t>昭和２６年～３５年</t>
  </si>
  <si>
    <t>昭和３６年～４５年</t>
  </si>
  <si>
    <t>昭和４６年～５５年</t>
  </si>
  <si>
    <t>不</t>
  </si>
  <si>
    <t>詳</t>
  </si>
  <si>
    <t>…</t>
  </si>
  <si>
    <t>注：１）総数及び専用住宅には住宅の所有の関係「不詳」を含む。</t>
  </si>
  <si>
    <t>　　２）統計表の数値は、10位を四捨五入して100位までを有効数字として表彰しているため、総数と内訳の計が必ずしも一致しない。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</si>
</sst>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0_ "/>
  </numFmts>
  <fonts count="25">
    <font>
      <sz val="11"/>
      <name val="ＭＳ Ｐゴシック"/>
      <family val="3"/>
    </font>
    <font>
      <sz val="6"/>
      <name val="ＭＳ Ｐゴシック"/>
      <family val="3"/>
    </font>
    <font>
      <sz val="12"/>
      <name val="ＭＳ 明朝"/>
      <family val="1"/>
    </font>
    <font>
      <sz val="10"/>
      <name val="ＭＳ 明朝"/>
      <family val="1"/>
    </font>
    <font>
      <b/>
      <sz val="10"/>
      <name val="ＭＳ 明朝"/>
      <family val="1"/>
    </font>
    <font>
      <b/>
      <sz val="9"/>
      <name val="ＭＳ 明朝"/>
      <family val="1"/>
    </font>
    <font>
      <sz val="9"/>
      <name val="ＭＳ 明朝"/>
      <family val="1"/>
    </font>
    <font>
      <sz val="8"/>
      <name val="ＭＳ 明朝"/>
      <family val="1"/>
    </font>
    <font>
      <sz val="10"/>
      <name val="ＭＳ Ｐゴシック"/>
      <family val="3"/>
    </font>
    <font>
      <sz val="9"/>
      <name val="ＭＳ Ｐゴシック"/>
      <family val="3"/>
    </font>
    <font>
      <sz val="10"/>
      <name val="ＭＳ ゴシック"/>
      <family val="3"/>
    </font>
    <font>
      <sz val="9"/>
      <name val="ＭＳ ゴシック"/>
      <family val="3"/>
    </font>
    <font>
      <sz val="11"/>
      <name val="明朝"/>
      <family val="1"/>
    </font>
    <font>
      <sz val="8"/>
      <name val="ＭＳ ゴシック"/>
      <family val="3"/>
    </font>
    <font>
      <sz val="11"/>
      <name val="ＭＳ ゴシック"/>
      <family val="3"/>
    </font>
    <font>
      <b/>
      <sz val="9"/>
      <name val="ＭＳ Ｐゴシック"/>
      <family val="3"/>
    </font>
    <font>
      <b/>
      <sz val="8"/>
      <name val="ＭＳ Ｐゴシック"/>
      <family val="3"/>
    </font>
    <font>
      <sz val="14"/>
      <name val="ＭＳ 明朝"/>
      <family val="1"/>
    </font>
    <font>
      <b/>
      <sz val="10"/>
      <name val="ＭＳ Ｐ明朝"/>
      <family val="1"/>
    </font>
    <font>
      <sz val="10"/>
      <name val="ＭＳ Ｐ明朝"/>
      <family val="1"/>
    </font>
    <font>
      <sz val="8"/>
      <name val="ＭＳ Ｐ明朝"/>
      <family val="1"/>
    </font>
    <font>
      <sz val="9"/>
      <name val="ＭＳ Ｐ明朝"/>
      <family val="1"/>
    </font>
    <font>
      <sz val="6"/>
      <name val="ＭＳ Ｐ明朝"/>
      <family val="1"/>
    </font>
    <font>
      <b/>
      <sz val="8"/>
      <name val="ＭＳ 明朝"/>
      <family val="1"/>
    </font>
    <font>
      <sz val="11"/>
      <name val="ＭＳ 明朝"/>
      <family val="1"/>
    </font>
  </fonts>
  <fills count="2">
    <fill>
      <patternFill/>
    </fill>
    <fill>
      <patternFill patternType="gray125"/>
    </fill>
  </fills>
  <borders count="60">
    <border>
      <left/>
      <right/>
      <top/>
      <bottom/>
      <diagonal/>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hair"/>
      <top>
        <color indexed="63"/>
      </top>
      <bottom style="thin"/>
    </border>
    <border>
      <left style="hair"/>
      <right style="thin"/>
      <top style="hair"/>
      <bottom style="thin"/>
    </border>
    <border>
      <left style="thin"/>
      <right style="thin"/>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hair"/>
      <right style="hair"/>
      <top style="hair"/>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hair"/>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style="thin"/>
      <right>
        <color indexed="63"/>
      </right>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hair"/>
      <top style="hair"/>
      <bottom style="thin"/>
    </border>
    <border>
      <left style="thin"/>
      <right style="hair"/>
      <top style="thin"/>
      <bottom style="hair"/>
    </border>
    <border>
      <left style="thin"/>
      <right style="hair"/>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thin"/>
      <right>
        <color indexed="63"/>
      </right>
      <top style="thin"/>
      <bottom style="hair"/>
    </border>
    <border>
      <left style="thin"/>
      <right>
        <color indexed="63"/>
      </right>
      <top style="hair"/>
      <bottom style="thin"/>
    </border>
    <border>
      <left style="hair"/>
      <right style="thin"/>
      <top style="thin"/>
      <bottom style="hair"/>
    </border>
    <border>
      <left style="thin"/>
      <right style="hair"/>
      <top style="hair"/>
      <bottom style="thin"/>
    </border>
    <border>
      <left>
        <color indexed="63"/>
      </left>
      <right style="thin"/>
      <top style="hair"/>
      <bottom>
        <color indexed="63"/>
      </bottom>
    </border>
    <border>
      <left style="thin"/>
      <right>
        <color indexed="63"/>
      </right>
      <top>
        <color indexed="63"/>
      </top>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lignment/>
      <protection/>
    </xf>
    <xf numFmtId="0" fontId="12" fillId="0" borderId="0">
      <alignment/>
      <protection/>
    </xf>
  </cellStyleXfs>
  <cellXfs count="488">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right"/>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horizontal="centerContinuous" vertical="center"/>
    </xf>
    <xf numFmtId="0" fontId="3" fillId="0" borderId="0" xfId="0" applyFont="1" applyFill="1" applyAlignment="1">
      <alignmen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distributed" vertical="center"/>
    </xf>
    <xf numFmtId="3" fontId="5" fillId="0" borderId="7" xfId="0" applyNumberFormat="1" applyFont="1" applyFill="1" applyBorder="1" applyAlignment="1">
      <alignment vertical="center"/>
    </xf>
    <xf numFmtId="3" fontId="5" fillId="0" borderId="8" xfId="0" applyNumberFormat="1" applyFont="1" applyFill="1" applyBorder="1" applyAlignment="1">
      <alignment vertical="center"/>
    </xf>
    <xf numFmtId="3" fontId="3" fillId="0" borderId="7" xfId="0" applyNumberFormat="1" applyFont="1" applyFill="1" applyBorder="1" applyAlignment="1">
      <alignment vertical="center"/>
    </xf>
    <xf numFmtId="3" fontId="3" fillId="0" borderId="8" xfId="0" applyNumberFormat="1" applyFont="1" applyFill="1" applyBorder="1" applyAlignment="1">
      <alignment vertical="center"/>
    </xf>
    <xf numFmtId="0" fontId="3" fillId="0" borderId="6" xfId="0" applyFont="1" applyFill="1" applyBorder="1" applyAlignment="1">
      <alignment horizontal="distributed" vertical="center"/>
    </xf>
    <xf numFmtId="0" fontId="10" fillId="0" borderId="6" xfId="0" applyFont="1" applyFill="1" applyBorder="1" applyAlignment="1">
      <alignment horizontal="distributed" vertical="center"/>
    </xf>
    <xf numFmtId="0" fontId="3" fillId="0" borderId="9" xfId="0" applyFont="1" applyFill="1" applyBorder="1" applyAlignment="1">
      <alignment vertical="center"/>
    </xf>
    <xf numFmtId="3" fontId="3" fillId="0" borderId="4" xfId="0" applyNumberFormat="1" applyFont="1" applyFill="1" applyBorder="1" applyAlignment="1">
      <alignment vertical="center"/>
    </xf>
    <xf numFmtId="3" fontId="3" fillId="0" borderId="10" xfId="0" applyNumberFormat="1" applyFont="1" applyFill="1" applyBorder="1" applyAlignment="1">
      <alignment vertical="center"/>
    </xf>
    <xf numFmtId="38" fontId="3" fillId="0" borderId="7" xfId="16" applyFont="1" applyFill="1" applyBorder="1" applyAlignment="1">
      <alignment horizontal="right" vertical="center"/>
    </xf>
    <xf numFmtId="38" fontId="3" fillId="0" borderId="8" xfId="16" applyFont="1" applyFill="1" applyBorder="1" applyAlignment="1">
      <alignment horizontal="right" vertical="center"/>
    </xf>
    <xf numFmtId="0" fontId="14" fillId="0" borderId="0" xfId="0" applyFont="1" applyAlignment="1">
      <alignment vertical="center"/>
    </xf>
    <xf numFmtId="0" fontId="14" fillId="0" borderId="0" xfId="0" applyFont="1" applyAlignment="1">
      <alignment vertical="center"/>
    </xf>
    <xf numFmtId="0" fontId="3" fillId="0" borderId="0" xfId="0" applyFont="1" applyFill="1" applyBorder="1" applyAlignment="1">
      <alignment vertical="center"/>
    </xf>
    <xf numFmtId="38" fontId="0" fillId="0" borderId="0" xfId="16" applyFill="1" applyAlignment="1">
      <alignment vertical="center"/>
    </xf>
    <xf numFmtId="38" fontId="0" fillId="0" borderId="0" xfId="16" applyFont="1" applyFill="1" applyAlignment="1">
      <alignment horizontal="left" vertical="center"/>
    </xf>
    <xf numFmtId="38" fontId="0" fillId="0" borderId="0" xfId="16" applyFill="1" applyAlignment="1">
      <alignment horizontal="center" vertical="center"/>
    </xf>
    <xf numFmtId="38" fontId="0" fillId="0" borderId="0" xfId="16" applyFill="1" applyAlignment="1">
      <alignment horizontal="right" vertical="center"/>
    </xf>
    <xf numFmtId="38" fontId="0" fillId="0" borderId="11" xfId="16" applyFill="1" applyBorder="1" applyAlignment="1">
      <alignment horizontal="center" vertical="center"/>
    </xf>
    <xf numFmtId="38" fontId="0" fillId="0" borderId="5" xfId="16" applyFill="1" applyBorder="1" applyAlignment="1">
      <alignment horizontal="center" vertical="center"/>
    </xf>
    <xf numFmtId="38" fontId="15" fillId="0" borderId="12" xfId="16" applyFont="1" applyFill="1" applyBorder="1" applyAlignment="1">
      <alignment horizontal="distributed" vertical="center"/>
    </xf>
    <xf numFmtId="41" fontId="15" fillId="0" borderId="13" xfId="16" applyNumberFormat="1" applyFont="1" applyFill="1" applyBorder="1" applyAlignment="1">
      <alignment vertical="center"/>
    </xf>
    <xf numFmtId="41" fontId="15" fillId="0" borderId="14" xfId="16" applyNumberFormat="1" applyFont="1" applyFill="1" applyBorder="1" applyAlignment="1">
      <alignment vertical="center"/>
    </xf>
    <xf numFmtId="41" fontId="15" fillId="0" borderId="15" xfId="16" applyNumberFormat="1" applyFont="1" applyFill="1" applyBorder="1" applyAlignment="1">
      <alignment vertical="center"/>
    </xf>
    <xf numFmtId="38" fontId="9" fillId="0" borderId="6" xfId="16" applyFont="1" applyFill="1" applyBorder="1" applyAlignment="1">
      <alignment horizontal="center" vertical="center"/>
    </xf>
    <xf numFmtId="41" fontId="9" fillId="0" borderId="16" xfId="16" applyNumberFormat="1" applyFont="1" applyFill="1" applyBorder="1" applyAlignment="1">
      <alignment vertical="center"/>
    </xf>
    <xf numFmtId="41" fontId="9" fillId="0" borderId="17" xfId="16" applyNumberFormat="1" applyFont="1" applyFill="1" applyBorder="1" applyAlignment="1">
      <alignment vertical="center"/>
    </xf>
    <xf numFmtId="41" fontId="9" fillId="0" borderId="18" xfId="16" applyNumberFormat="1" applyFont="1" applyFill="1" applyBorder="1" applyAlignment="1">
      <alignment vertical="center"/>
    </xf>
    <xf numFmtId="38" fontId="15" fillId="0" borderId="6" xfId="16" applyFont="1" applyFill="1" applyBorder="1" applyAlignment="1">
      <alignment horizontal="distributed" vertical="center"/>
    </xf>
    <xf numFmtId="41" fontId="15" fillId="0" borderId="16" xfId="16" applyNumberFormat="1" applyFont="1" applyFill="1" applyBorder="1" applyAlignment="1">
      <alignment vertical="center"/>
    </xf>
    <xf numFmtId="41" fontId="15" fillId="0" borderId="17" xfId="16" applyNumberFormat="1" applyFont="1" applyFill="1" applyBorder="1" applyAlignment="1">
      <alignment vertical="center"/>
    </xf>
    <xf numFmtId="41" fontId="15" fillId="0" borderId="18" xfId="16" applyNumberFormat="1" applyFont="1" applyFill="1" applyBorder="1" applyAlignment="1">
      <alignment vertical="center"/>
    </xf>
    <xf numFmtId="38" fontId="6" fillId="0" borderId="6" xfId="16" applyFont="1" applyFill="1" applyBorder="1" applyAlignment="1">
      <alignment horizontal="distributed" vertical="center"/>
    </xf>
    <xf numFmtId="41" fontId="6" fillId="0" borderId="16" xfId="16" applyNumberFormat="1" applyFont="1" applyFill="1" applyBorder="1" applyAlignment="1">
      <alignment vertical="center"/>
    </xf>
    <xf numFmtId="41" fontId="6" fillId="0" borderId="17" xfId="16" applyNumberFormat="1" applyFont="1" applyFill="1" applyBorder="1" applyAlignment="1">
      <alignment vertical="center"/>
    </xf>
    <xf numFmtId="41" fontId="6" fillId="0" borderId="18" xfId="16" applyNumberFormat="1" applyFont="1" applyFill="1" applyBorder="1" applyAlignment="1">
      <alignment vertical="center"/>
    </xf>
    <xf numFmtId="41" fontId="6" fillId="0" borderId="17" xfId="16" applyNumberFormat="1" applyFont="1" applyFill="1" applyBorder="1" applyAlignment="1">
      <alignment horizontal="right" vertical="center"/>
    </xf>
    <xf numFmtId="41" fontId="15" fillId="0" borderId="19" xfId="16" applyNumberFormat="1" applyFont="1" applyFill="1" applyBorder="1" applyAlignment="1">
      <alignment vertical="center"/>
    </xf>
    <xf numFmtId="41" fontId="15" fillId="0" borderId="7" xfId="16" applyNumberFormat="1" applyFont="1" applyFill="1" applyBorder="1" applyAlignment="1">
      <alignment vertical="center"/>
    </xf>
    <xf numFmtId="41" fontId="6" fillId="0" borderId="16" xfId="16" applyNumberFormat="1" applyFont="1" applyFill="1" applyBorder="1" applyAlignment="1">
      <alignment horizontal="right" vertical="center"/>
    </xf>
    <xf numFmtId="38" fontId="16" fillId="0" borderId="6" xfId="16" applyFont="1" applyFill="1" applyBorder="1" applyAlignment="1">
      <alignment horizontal="distributed" vertical="center"/>
    </xf>
    <xf numFmtId="38" fontId="0" fillId="0" borderId="20" xfId="16" applyFill="1" applyBorder="1" applyAlignment="1">
      <alignment horizontal="center" vertical="center"/>
    </xf>
    <xf numFmtId="41" fontId="9" fillId="0" borderId="21" xfId="16" applyNumberFormat="1" applyFont="1" applyFill="1" applyBorder="1" applyAlignment="1">
      <alignment vertical="center"/>
    </xf>
    <xf numFmtId="41" fontId="9" fillId="0" borderId="22" xfId="16" applyNumberFormat="1" applyFont="1" applyFill="1" applyBorder="1" applyAlignment="1">
      <alignment vertical="center"/>
    </xf>
    <xf numFmtId="41" fontId="9" fillId="0" borderId="23" xfId="16" applyNumberFormat="1" applyFont="1" applyFill="1" applyBorder="1" applyAlignment="1">
      <alignment vertical="center"/>
    </xf>
    <xf numFmtId="38" fontId="8" fillId="0" borderId="0" xfId="16" applyFont="1" applyFill="1" applyAlignment="1">
      <alignment horizontal="left" vertical="center"/>
    </xf>
    <xf numFmtId="41" fontId="11" fillId="0" borderId="16" xfId="16" applyNumberFormat="1" applyFont="1" applyFill="1" applyBorder="1" applyAlignment="1">
      <alignment vertical="center" shrinkToFit="1"/>
    </xf>
    <xf numFmtId="41" fontId="11" fillId="0" borderId="17" xfId="16" applyNumberFormat="1" applyFont="1" applyFill="1" applyBorder="1" applyAlignment="1">
      <alignment vertical="center" shrinkToFi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5" xfId="0" applyFont="1" applyFill="1" applyBorder="1" applyAlignment="1">
      <alignment horizontal="centerContinuous" vertical="center"/>
    </xf>
    <xf numFmtId="41" fontId="6" fillId="0" borderId="26" xfId="16" applyNumberFormat="1" applyFont="1" applyFill="1" applyBorder="1" applyAlignment="1">
      <alignment vertical="center" shrinkToFit="1"/>
    </xf>
    <xf numFmtId="41" fontId="6" fillId="0" borderId="27" xfId="16" applyNumberFormat="1" applyFont="1" applyFill="1" applyBorder="1" applyAlignment="1">
      <alignment vertical="center" shrinkToFit="1"/>
    </xf>
    <xf numFmtId="41" fontId="6" fillId="0" borderId="27" xfId="16" applyNumberFormat="1" applyFont="1" applyFill="1" applyBorder="1" applyAlignment="1">
      <alignment horizontal="right" vertical="center" shrinkToFit="1"/>
    </xf>
    <xf numFmtId="41" fontId="6" fillId="0" borderId="27" xfId="0" applyNumberFormat="1" applyFont="1" applyFill="1" applyBorder="1" applyAlignment="1">
      <alignment vertical="center" shrinkToFit="1"/>
    </xf>
    <xf numFmtId="41" fontId="6" fillId="0" borderId="28" xfId="16" applyNumberFormat="1" applyFont="1" applyFill="1" applyBorder="1" applyAlignment="1">
      <alignment horizontal="right" vertical="center" shrinkToFit="1"/>
    </xf>
    <xf numFmtId="0" fontId="6" fillId="0" borderId="0" xfId="0" applyFont="1" applyFill="1" applyAlignment="1">
      <alignment vertical="center"/>
    </xf>
    <xf numFmtId="179" fontId="3" fillId="0" borderId="0" xfId="0" applyNumberFormat="1" applyFont="1" applyFill="1" applyBorder="1" applyAlignment="1">
      <alignment vertical="center"/>
    </xf>
    <xf numFmtId="38" fontId="6" fillId="0" borderId="0" xfId="16" applyFont="1" applyFill="1" applyBorder="1" applyAlignment="1">
      <alignment vertical="center" shrinkToFit="1"/>
    </xf>
    <xf numFmtId="0" fontId="6" fillId="0" borderId="0" xfId="0" applyFont="1" applyFill="1" applyBorder="1" applyAlignment="1">
      <alignment vertical="center"/>
    </xf>
    <xf numFmtId="0" fontId="2" fillId="0" borderId="0" xfId="0" applyFont="1" applyFill="1" applyAlignment="1">
      <alignment vertical="center"/>
    </xf>
    <xf numFmtId="0" fontId="6" fillId="0" borderId="0" xfId="0" applyFont="1" applyFill="1" applyAlignment="1">
      <alignment horizontal="righ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4" xfId="0" applyFont="1" applyFill="1" applyBorder="1" applyAlignment="1">
      <alignment horizontal="centerContinuous" vertical="center"/>
    </xf>
    <xf numFmtId="0" fontId="6" fillId="0" borderId="32" xfId="0" applyFont="1" applyFill="1" applyBorder="1" applyAlignment="1">
      <alignment horizontal="centerContinuous" vertical="center"/>
    </xf>
    <xf numFmtId="0" fontId="6" fillId="0" borderId="33"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6" fillId="0" borderId="34" xfId="0" applyFont="1" applyFill="1" applyBorder="1" applyAlignment="1">
      <alignment horizontal="left" vertical="center"/>
    </xf>
    <xf numFmtId="0" fontId="6" fillId="0" borderId="35"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14" xfId="0" applyFont="1" applyFill="1" applyBorder="1" applyAlignment="1">
      <alignment vertical="center"/>
    </xf>
    <xf numFmtId="0" fontId="6" fillId="0" borderId="15" xfId="0" applyFont="1" applyFill="1" applyBorder="1" applyAlignment="1">
      <alignment horizontal="distributed" vertical="center" wrapText="1"/>
    </xf>
    <xf numFmtId="0" fontId="6" fillId="0" borderId="19" xfId="0" applyFont="1" applyFill="1" applyBorder="1" applyAlignment="1">
      <alignment vertical="center"/>
    </xf>
    <xf numFmtId="0" fontId="6" fillId="0" borderId="8"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27"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8"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7" fillId="0" borderId="38" xfId="0" applyFont="1" applyFill="1" applyBorder="1" applyAlignment="1">
      <alignment horizontal="centerContinuous" vertical="center"/>
    </xf>
    <xf numFmtId="0" fontId="6" fillId="0" borderId="18" xfId="0" applyFont="1" applyFill="1" applyBorder="1" applyAlignment="1">
      <alignment horizontal="distributed" vertical="center" wrapText="1"/>
    </xf>
    <xf numFmtId="0" fontId="6" fillId="0" borderId="20" xfId="0" applyFont="1" applyFill="1" applyBorder="1" applyAlignment="1">
      <alignment vertical="center"/>
    </xf>
    <xf numFmtId="0" fontId="6" fillId="0" borderId="40" xfId="0" applyFont="1" applyFill="1" applyBorder="1" applyAlignment="1">
      <alignment vertical="center"/>
    </xf>
    <xf numFmtId="0" fontId="6" fillId="0" borderId="10" xfId="0" applyFont="1" applyFill="1" applyBorder="1" applyAlignment="1">
      <alignment horizontal="distributed" vertical="center"/>
    </xf>
    <xf numFmtId="0" fontId="6" fillId="0" borderId="21" xfId="0" applyFont="1" applyFill="1" applyBorder="1" applyAlignment="1">
      <alignment vertical="center"/>
    </xf>
    <xf numFmtId="0" fontId="6" fillId="0" borderId="22"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3" xfId="0" applyFont="1" applyFill="1" applyBorder="1" applyAlignment="1">
      <alignment horizontal="center" vertical="center"/>
    </xf>
    <xf numFmtId="3" fontId="6" fillId="0" borderId="13" xfId="0" applyNumberFormat="1" applyFont="1" applyFill="1" applyBorder="1" applyAlignment="1">
      <alignment vertical="center"/>
    </xf>
    <xf numFmtId="3" fontId="6" fillId="0" borderId="14" xfId="0" applyNumberFormat="1" applyFont="1" applyFill="1" applyBorder="1" applyAlignment="1">
      <alignment vertical="center"/>
    </xf>
    <xf numFmtId="177" fontId="6" fillId="0" borderId="14" xfId="0" applyNumberFormat="1" applyFont="1" applyFill="1" applyBorder="1" applyAlignment="1">
      <alignment vertical="center"/>
    </xf>
    <xf numFmtId="3" fontId="6" fillId="0" borderId="15" xfId="0" applyNumberFormat="1" applyFont="1" applyFill="1" applyBorder="1" applyAlignment="1">
      <alignmen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Continuous" vertical="center"/>
    </xf>
    <xf numFmtId="41" fontId="11" fillId="0" borderId="17" xfId="0" applyNumberFormat="1" applyFont="1" applyFill="1" applyBorder="1" applyAlignment="1">
      <alignment vertical="center" shrinkToFit="1"/>
    </xf>
    <xf numFmtId="41" fontId="11" fillId="0" borderId="18" xfId="0" applyNumberFormat="1" applyFont="1" applyFill="1" applyBorder="1" applyAlignment="1">
      <alignment vertical="center" shrinkToFit="1"/>
    </xf>
    <xf numFmtId="0" fontId="11" fillId="0" borderId="0" xfId="0" applyFont="1" applyFill="1" applyAlignment="1">
      <alignment vertical="center"/>
    </xf>
    <xf numFmtId="0" fontId="3" fillId="0" borderId="41" xfId="0" applyFont="1" applyFill="1" applyBorder="1" applyAlignment="1">
      <alignment vertical="center"/>
    </xf>
    <xf numFmtId="41" fontId="6" fillId="0" borderId="42" xfId="16" applyNumberFormat="1" applyFont="1" applyFill="1" applyBorder="1" applyAlignment="1">
      <alignment vertical="center" shrinkToFit="1"/>
    </xf>
    <xf numFmtId="41" fontId="6" fillId="0" borderId="43" xfId="16" applyNumberFormat="1" applyFont="1" applyFill="1" applyBorder="1" applyAlignment="1">
      <alignment vertical="center" shrinkToFit="1"/>
    </xf>
    <xf numFmtId="41" fontId="6" fillId="0" borderId="43" xfId="0" applyNumberFormat="1" applyFont="1" applyFill="1" applyBorder="1" applyAlignment="1">
      <alignment vertical="center" shrinkToFit="1"/>
    </xf>
    <xf numFmtId="41" fontId="6" fillId="0" borderId="44" xfId="0" applyNumberFormat="1" applyFont="1" applyFill="1" applyBorder="1" applyAlignment="1">
      <alignment vertical="center" shrinkToFit="1"/>
    </xf>
    <xf numFmtId="41" fontId="6" fillId="0" borderId="16" xfId="16" applyNumberFormat="1" applyFont="1" applyFill="1" applyBorder="1" applyAlignment="1">
      <alignment vertical="center" shrinkToFit="1"/>
    </xf>
    <xf numFmtId="41" fontId="6" fillId="0" borderId="17" xfId="16" applyNumberFormat="1" applyFont="1" applyFill="1" applyBorder="1" applyAlignment="1">
      <alignment vertical="center" shrinkToFit="1"/>
    </xf>
    <xf numFmtId="41" fontId="6" fillId="0" borderId="17" xfId="0" applyNumberFormat="1" applyFont="1" applyFill="1" applyBorder="1" applyAlignment="1">
      <alignment vertical="center" shrinkToFit="1"/>
    </xf>
    <xf numFmtId="41" fontId="6" fillId="0" borderId="18" xfId="0" applyNumberFormat="1" applyFont="1" applyFill="1" applyBorder="1" applyAlignment="1">
      <alignment vertical="center" shrinkToFit="1"/>
    </xf>
    <xf numFmtId="0" fontId="3" fillId="0" borderId="19" xfId="0" applyFont="1" applyFill="1" applyBorder="1" applyAlignment="1">
      <alignment vertical="center"/>
    </xf>
    <xf numFmtId="0" fontId="3" fillId="0" borderId="0" xfId="0" applyFont="1" applyFill="1" applyBorder="1" applyAlignment="1">
      <alignment vertical="center"/>
    </xf>
    <xf numFmtId="41" fontId="6" fillId="0" borderId="16" xfId="0" applyNumberFormat="1" applyFont="1" applyFill="1" applyBorder="1" applyAlignment="1">
      <alignment vertical="center" shrinkToFit="1"/>
    </xf>
    <xf numFmtId="41" fontId="6" fillId="0" borderId="17" xfId="16" applyNumberFormat="1" applyFont="1" applyFill="1" applyBorder="1" applyAlignment="1">
      <alignment horizontal="right" vertical="center" shrinkToFit="1"/>
    </xf>
    <xf numFmtId="0" fontId="3" fillId="0" borderId="8" xfId="0" applyFont="1" applyFill="1" applyBorder="1" applyAlignment="1">
      <alignment vertical="center"/>
    </xf>
    <xf numFmtId="0" fontId="6" fillId="0" borderId="8" xfId="0" applyFont="1" applyFill="1" applyBorder="1" applyAlignment="1">
      <alignment vertical="center"/>
    </xf>
    <xf numFmtId="41" fontId="6" fillId="0" borderId="16" xfId="16" applyNumberFormat="1" applyFont="1" applyFill="1" applyBorder="1" applyAlignment="1" quotePrefix="1">
      <alignment horizontal="right" vertical="center" shrinkToFit="1"/>
    </xf>
    <xf numFmtId="41" fontId="6" fillId="0" borderId="18" xfId="16" applyNumberFormat="1" applyFont="1" applyFill="1" applyBorder="1" applyAlignment="1">
      <alignment vertical="center" shrinkToFit="1"/>
    </xf>
    <xf numFmtId="0" fontId="3" fillId="0" borderId="45" xfId="0" applyFont="1" applyFill="1" applyBorder="1" applyAlignment="1">
      <alignment vertical="center"/>
    </xf>
    <xf numFmtId="41" fontId="6" fillId="0" borderId="42" xfId="0" applyNumberFormat="1" applyFont="1" applyFill="1" applyBorder="1" applyAlignment="1">
      <alignment vertical="center" shrinkToFit="1"/>
    </xf>
    <xf numFmtId="41" fontId="6" fillId="0" borderId="18" xfId="16" applyNumberFormat="1" applyFont="1" applyFill="1" applyBorder="1" applyAlignment="1">
      <alignment horizontal="right" vertical="center" shrinkToFit="1"/>
    </xf>
    <xf numFmtId="179" fontId="3" fillId="0" borderId="20" xfId="0" applyNumberFormat="1" applyFont="1" applyFill="1" applyBorder="1" applyAlignment="1">
      <alignment vertical="center"/>
    </xf>
    <xf numFmtId="179" fontId="3" fillId="0" borderId="40" xfId="0" applyNumberFormat="1" applyFont="1" applyFill="1" applyBorder="1" applyAlignment="1">
      <alignment vertical="center"/>
    </xf>
    <xf numFmtId="41" fontId="6" fillId="0" borderId="21" xfId="16" applyNumberFormat="1" applyFont="1" applyFill="1" applyBorder="1" applyAlignment="1">
      <alignment vertical="center" shrinkToFit="1"/>
    </xf>
    <xf numFmtId="41" fontId="6" fillId="0" borderId="22" xfId="16" applyNumberFormat="1" applyFont="1" applyFill="1" applyBorder="1" applyAlignment="1">
      <alignment vertical="center" shrinkToFit="1"/>
    </xf>
    <xf numFmtId="41" fontId="6" fillId="0" borderId="22" xfId="16" applyNumberFormat="1" applyFont="1" applyFill="1" applyBorder="1" applyAlignment="1">
      <alignment horizontal="right" vertical="center" shrinkToFit="1"/>
    </xf>
    <xf numFmtId="41" fontId="6" fillId="0" borderId="22" xfId="0" applyNumberFormat="1" applyFont="1" applyFill="1" applyBorder="1" applyAlignment="1">
      <alignment vertical="center" shrinkToFit="1"/>
    </xf>
    <xf numFmtId="41" fontId="6" fillId="0" borderId="23" xfId="16" applyNumberFormat="1" applyFont="1" applyFill="1" applyBorder="1" applyAlignment="1">
      <alignment horizontal="right" vertical="center" shrinkToFit="1"/>
    </xf>
    <xf numFmtId="179" fontId="6" fillId="0" borderId="0" xfId="0" applyNumberFormat="1" applyFont="1" applyFill="1" applyAlignment="1">
      <alignment vertical="center"/>
    </xf>
    <xf numFmtId="38" fontId="6" fillId="0" borderId="0" xfId="16" applyFont="1" applyFill="1" applyBorder="1" applyAlignment="1">
      <alignment horizontal="right" vertical="center" shrinkToFit="1"/>
    </xf>
    <xf numFmtId="178" fontId="6" fillId="0" borderId="0" xfId="0" applyNumberFormat="1" applyFont="1" applyFill="1" applyBorder="1" applyAlignment="1">
      <alignment vertical="center" shrinkToFit="1"/>
    </xf>
    <xf numFmtId="3" fontId="11" fillId="0" borderId="7"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2" fillId="0" borderId="0" xfId="0" applyFont="1" applyFill="1" applyAlignment="1">
      <alignment vertical="center"/>
    </xf>
    <xf numFmtId="0" fontId="3" fillId="0" borderId="12" xfId="0" applyFont="1" applyFill="1" applyBorder="1" applyAlignment="1">
      <alignment vertical="center"/>
    </xf>
    <xf numFmtId="0" fontId="3" fillId="0" borderId="30" xfId="0" applyFont="1" applyFill="1" applyBorder="1" applyAlignment="1">
      <alignment horizontal="centerContinuous" vertical="center"/>
    </xf>
    <xf numFmtId="0" fontId="3" fillId="0" borderId="35" xfId="0" applyFont="1" applyFill="1" applyBorder="1" applyAlignment="1">
      <alignment horizontal="centerContinuous" vertical="center"/>
    </xf>
    <xf numFmtId="0" fontId="3" fillId="0" borderId="30" xfId="0" applyFont="1" applyFill="1" applyBorder="1" applyAlignment="1">
      <alignment vertical="center"/>
    </xf>
    <xf numFmtId="0" fontId="3" fillId="0" borderId="30" xfId="0" applyFont="1" applyFill="1" applyBorder="1" applyAlignment="1">
      <alignment horizontal="center" vertical="center"/>
    </xf>
    <xf numFmtId="0" fontId="3" fillId="0" borderId="35" xfId="0" applyFont="1" applyFill="1" applyBorder="1" applyAlignment="1">
      <alignment vertical="center"/>
    </xf>
    <xf numFmtId="0" fontId="3" fillId="0" borderId="9" xfId="0" applyFont="1" applyFill="1" applyBorder="1" applyAlignment="1">
      <alignment horizontal="distributed" vertical="top"/>
    </xf>
    <xf numFmtId="0" fontId="3" fillId="0" borderId="46" xfId="0" applyFont="1" applyFill="1" applyBorder="1" applyAlignment="1">
      <alignment horizontal="center" vertical="center" wrapText="1"/>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10" fillId="0" borderId="0" xfId="0" applyFont="1" applyFill="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3" fontId="6" fillId="0" borderId="17" xfId="0" applyNumberFormat="1" applyFont="1" applyFill="1" applyBorder="1" applyAlignment="1">
      <alignment horizontal="right" vertical="center"/>
    </xf>
    <xf numFmtId="0" fontId="3" fillId="0" borderId="9" xfId="0" applyFont="1" applyFill="1" applyBorder="1" applyAlignment="1">
      <alignment vertical="center"/>
    </xf>
    <xf numFmtId="0" fontId="3" fillId="0" borderId="4" xfId="0" applyFont="1" applyFill="1" applyBorder="1" applyAlignment="1">
      <alignment horizontal="right" vertical="center"/>
    </xf>
    <xf numFmtId="0" fontId="3" fillId="0" borderId="40" xfId="0" applyFont="1" applyFill="1" applyBorder="1" applyAlignment="1">
      <alignment horizontal="right" vertical="center"/>
    </xf>
    <xf numFmtId="0" fontId="3" fillId="0" borderId="0" xfId="0" applyFont="1" applyFill="1" applyAlignment="1">
      <alignment horizontal="right" vertical="center"/>
    </xf>
    <xf numFmtId="0" fontId="3" fillId="0" borderId="12" xfId="0" applyFont="1" applyFill="1" applyBorder="1" applyAlignment="1">
      <alignment vertical="center"/>
    </xf>
    <xf numFmtId="0" fontId="3" fillId="0" borderId="9" xfId="0" applyFont="1" applyFill="1" applyBorder="1" applyAlignment="1">
      <alignment horizontal="distributed" vertical="center"/>
    </xf>
    <xf numFmtId="0" fontId="3" fillId="0" borderId="0" xfId="0" applyFont="1" applyFill="1" applyAlignment="1">
      <alignment horizontal="center" vertical="center"/>
    </xf>
    <xf numFmtId="0" fontId="10" fillId="0" borderId="0" xfId="0" applyFont="1" applyFill="1" applyAlignment="1">
      <alignment vertical="center"/>
    </xf>
    <xf numFmtId="3" fontId="6" fillId="0" borderId="7" xfId="20" applyNumberFormat="1" applyFont="1" applyFill="1" applyBorder="1" applyAlignment="1">
      <alignment horizontal="right" vertical="center"/>
      <protection/>
    </xf>
    <xf numFmtId="3" fontId="6" fillId="0" borderId="7" xfId="21" applyNumberFormat="1" applyFont="1" applyFill="1" applyBorder="1" applyAlignment="1">
      <alignment horizontal="right" vertical="center"/>
      <protection/>
    </xf>
    <xf numFmtId="3" fontId="6" fillId="0" borderId="0" xfId="21" applyNumberFormat="1" applyFont="1" applyFill="1" applyBorder="1" applyAlignment="1">
      <alignment horizontal="right" vertical="center"/>
      <protection/>
    </xf>
    <xf numFmtId="3" fontId="3" fillId="0" borderId="0" xfId="0" applyNumberFormat="1" applyFont="1" applyFill="1" applyAlignment="1">
      <alignment vertical="center"/>
    </xf>
    <xf numFmtId="38" fontId="3" fillId="0" borderId="0" xfId="16" applyFont="1" applyFill="1" applyAlignment="1">
      <alignment vertical="center"/>
    </xf>
    <xf numFmtId="38" fontId="6" fillId="0" borderId="7" xfId="16" applyFont="1" applyFill="1" applyBorder="1" applyAlignment="1">
      <alignment horizontal="right" vertical="center"/>
    </xf>
    <xf numFmtId="38" fontId="6" fillId="0" borderId="0" xfId="16" applyFont="1" applyFill="1" applyBorder="1" applyAlignment="1">
      <alignment horizontal="right" vertical="center"/>
    </xf>
    <xf numFmtId="3" fontId="3" fillId="0" borderId="4" xfId="0" applyNumberFormat="1" applyFont="1" applyFill="1" applyBorder="1" applyAlignment="1">
      <alignment vertical="center"/>
    </xf>
    <xf numFmtId="3" fontId="3" fillId="0" borderId="40" xfId="0" applyNumberFormat="1" applyFont="1" applyFill="1" applyBorder="1" applyAlignment="1">
      <alignment vertical="center"/>
    </xf>
    <xf numFmtId="3" fontId="11" fillId="0" borderId="7" xfId="0" applyNumberFormat="1" applyFont="1" applyFill="1" applyBorder="1" applyAlignment="1">
      <alignment horizontal="right" vertical="center" shrinkToFit="1"/>
    </xf>
    <xf numFmtId="3" fontId="11" fillId="0" borderId="0" xfId="0" applyNumberFormat="1" applyFont="1" applyFill="1" applyBorder="1" applyAlignment="1">
      <alignment horizontal="right" vertical="center" shrinkToFit="1"/>
    </xf>
    <xf numFmtId="0" fontId="6" fillId="0" borderId="31" xfId="0" applyFont="1" applyFill="1" applyBorder="1" applyAlignment="1">
      <alignment vertical="center"/>
    </xf>
    <xf numFmtId="0" fontId="6" fillId="0" borderId="1" xfId="0" applyFont="1" applyFill="1" applyBorder="1" applyAlignment="1">
      <alignment horizontal="centerContinuous" vertical="center"/>
    </xf>
    <xf numFmtId="0" fontId="6" fillId="0" borderId="4" xfId="0" applyFont="1" applyFill="1" applyBorder="1" applyAlignment="1">
      <alignment horizontal="center" vertical="center" wrapText="1"/>
    </xf>
    <xf numFmtId="0" fontId="6" fillId="0" borderId="40" xfId="0" applyFont="1" applyFill="1" applyBorder="1" applyAlignment="1">
      <alignment horizontal="center" vertical="center" wrapText="1"/>
    </xf>
    <xf numFmtId="3" fontId="6" fillId="0" borderId="7" xfId="0" applyNumberFormat="1" applyFont="1" applyFill="1" applyBorder="1" applyAlignment="1">
      <alignment horizontal="right" vertical="center" shrinkToFit="1"/>
    </xf>
    <xf numFmtId="3" fontId="6" fillId="0" borderId="0" xfId="0" applyNumberFormat="1" applyFont="1" applyFill="1" applyBorder="1" applyAlignment="1">
      <alignment horizontal="right" vertical="center" shrinkToFit="1"/>
    </xf>
    <xf numFmtId="0" fontId="11" fillId="0" borderId="8" xfId="0" applyFont="1" applyFill="1" applyBorder="1" applyAlignment="1">
      <alignment horizontal="distributed" vertical="center"/>
    </xf>
    <xf numFmtId="0" fontId="6" fillId="0" borderId="8" xfId="0" applyFont="1" applyFill="1" applyBorder="1" applyAlignment="1">
      <alignment horizontal="right" vertical="center"/>
    </xf>
    <xf numFmtId="0" fontId="6" fillId="0" borderId="10" xfId="0" applyFont="1" applyFill="1" applyBorder="1" applyAlignment="1">
      <alignment vertical="center"/>
    </xf>
    <xf numFmtId="0" fontId="6" fillId="0" borderId="4" xfId="0" applyFont="1" applyFill="1" applyBorder="1" applyAlignment="1">
      <alignment vertical="center"/>
    </xf>
    <xf numFmtId="0" fontId="17" fillId="0" borderId="0" xfId="0" applyFont="1" applyFill="1" applyAlignment="1">
      <alignment vertical="center"/>
    </xf>
    <xf numFmtId="3" fontId="3" fillId="0" borderId="7" xfId="0" applyNumberFormat="1" applyFont="1" applyFill="1" applyBorder="1" applyAlignment="1">
      <alignment vertical="center"/>
    </xf>
    <xf numFmtId="3" fontId="3" fillId="0" borderId="8" xfId="0" applyNumberFormat="1" applyFont="1" applyFill="1" applyBorder="1" applyAlignment="1">
      <alignment vertical="center"/>
    </xf>
    <xf numFmtId="41" fontId="3" fillId="0" borderId="7" xfId="0" applyNumberFormat="1" applyFont="1" applyFill="1" applyBorder="1" applyAlignment="1">
      <alignment vertical="center" shrinkToFit="1"/>
    </xf>
    <xf numFmtId="41" fontId="3" fillId="0" borderId="8" xfId="0" applyNumberFormat="1" applyFont="1" applyFill="1" applyBorder="1" applyAlignment="1">
      <alignment vertical="center" shrinkToFit="1"/>
    </xf>
    <xf numFmtId="41" fontId="10" fillId="0" borderId="7" xfId="0" applyNumberFormat="1" applyFont="1" applyFill="1" applyBorder="1" applyAlignment="1">
      <alignment vertical="center" shrinkToFit="1"/>
    </xf>
    <xf numFmtId="41" fontId="10" fillId="0" borderId="8" xfId="0" applyNumberFormat="1" applyFont="1" applyFill="1" applyBorder="1" applyAlignment="1">
      <alignment vertical="center" shrinkToFit="1"/>
    </xf>
    <xf numFmtId="3" fontId="3" fillId="0" borderId="10" xfId="0" applyNumberFormat="1" applyFont="1" applyFill="1" applyBorder="1" applyAlignment="1">
      <alignment vertical="center"/>
    </xf>
    <xf numFmtId="0" fontId="6" fillId="0" borderId="0" xfId="0" applyFont="1" applyFill="1" applyAlignment="1">
      <alignment horizontal="right"/>
    </xf>
    <xf numFmtId="0" fontId="3" fillId="0" borderId="29"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3" xfId="0" applyFont="1" applyFill="1" applyBorder="1" applyAlignment="1">
      <alignment horizontal="centerContinuous" vertical="center"/>
    </xf>
    <xf numFmtId="0" fontId="6" fillId="0" borderId="0" xfId="0" applyFont="1" applyFill="1" applyBorder="1" applyAlignment="1">
      <alignment horizontal="center" vertical="center"/>
    </xf>
    <xf numFmtId="0" fontId="3" fillId="0" borderId="19" xfId="0" applyFont="1" applyFill="1" applyBorder="1" applyAlignment="1">
      <alignment horizontal="centerContinuous" vertical="center"/>
    </xf>
    <xf numFmtId="0" fontId="6" fillId="0" borderId="48" xfId="0" applyFont="1" applyFill="1" applyBorder="1" applyAlignment="1">
      <alignment horizontal="centerContinuous" vertical="center"/>
    </xf>
    <xf numFmtId="0" fontId="6" fillId="0" borderId="1" xfId="0" applyFont="1" applyBorder="1" applyAlignment="1">
      <alignment horizontal="centerContinuous" vertical="center"/>
    </xf>
    <xf numFmtId="0" fontId="6" fillId="0" borderId="49" xfId="0" applyFont="1" applyFill="1" applyBorder="1" applyAlignment="1">
      <alignment horizontal="centerContinuous" vertical="center"/>
    </xf>
    <xf numFmtId="0" fontId="3" fillId="0" borderId="9" xfId="0" applyFont="1" applyFill="1" applyBorder="1" applyAlignment="1">
      <alignment horizontal="centerContinuous"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3" fontId="6" fillId="0" borderId="16" xfId="0" applyNumberFormat="1" applyFont="1" applyFill="1" applyBorder="1" applyAlignment="1">
      <alignment vertical="center"/>
    </xf>
    <xf numFmtId="3" fontId="6" fillId="0" borderId="8" xfId="0" applyNumberFormat="1" applyFont="1" applyFill="1" applyBorder="1" applyAlignment="1">
      <alignment vertical="center"/>
    </xf>
    <xf numFmtId="3" fontId="6" fillId="0" borderId="7" xfId="0" applyNumberFormat="1" applyFont="1" applyFill="1" applyBorder="1" applyAlignment="1">
      <alignment vertical="center"/>
    </xf>
    <xf numFmtId="3" fontId="6" fillId="0" borderId="0" xfId="0" applyNumberFormat="1" applyFont="1" applyFill="1" applyBorder="1" applyAlignment="1">
      <alignment vertical="center"/>
    </xf>
    <xf numFmtId="0" fontId="6" fillId="0" borderId="6" xfId="0" applyFont="1" applyFill="1" applyBorder="1" applyAlignment="1">
      <alignment horizontal="distributed" vertical="center"/>
    </xf>
    <xf numFmtId="3" fontId="7" fillId="0" borderId="16" xfId="0" applyNumberFormat="1" applyFont="1" applyFill="1" applyBorder="1" applyAlignment="1">
      <alignment horizontal="right" vertical="center" shrinkToFit="1"/>
    </xf>
    <xf numFmtId="3" fontId="7" fillId="0" borderId="8" xfId="0" applyNumberFormat="1" applyFont="1" applyFill="1" applyBorder="1" applyAlignment="1">
      <alignment horizontal="right" vertical="center" shrinkToFit="1"/>
    </xf>
    <xf numFmtId="3" fontId="7" fillId="0" borderId="7" xfId="0" applyNumberFormat="1" applyFont="1" applyFill="1" applyBorder="1" applyAlignment="1">
      <alignment horizontal="right" vertical="center" shrinkToFit="1"/>
    </xf>
    <xf numFmtId="3" fontId="7" fillId="0" borderId="16" xfId="0" applyNumberFormat="1" applyFont="1" applyFill="1" applyBorder="1" applyAlignment="1">
      <alignment horizontal="right" vertical="center"/>
    </xf>
    <xf numFmtId="3" fontId="7" fillId="0" borderId="8"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11" fillId="0" borderId="6" xfId="0" applyFont="1" applyFill="1" applyBorder="1" applyAlignment="1">
      <alignment horizontal="distributed" vertical="center"/>
    </xf>
    <xf numFmtId="3" fontId="13" fillId="0" borderId="16" xfId="0" applyNumberFormat="1" applyFont="1" applyFill="1" applyBorder="1" applyAlignment="1">
      <alignment horizontal="right" vertical="center" shrinkToFit="1"/>
    </xf>
    <xf numFmtId="3" fontId="13" fillId="0" borderId="7" xfId="0" applyNumberFormat="1" applyFont="1" applyFill="1" applyBorder="1" applyAlignment="1">
      <alignment horizontal="right" vertical="center" shrinkToFit="1"/>
    </xf>
    <xf numFmtId="3" fontId="13" fillId="0" borderId="8" xfId="0" applyNumberFormat="1" applyFont="1" applyFill="1" applyBorder="1" applyAlignment="1">
      <alignment horizontal="right" vertical="center" shrinkToFit="1"/>
    </xf>
    <xf numFmtId="3" fontId="6" fillId="0" borderId="21" xfId="0" applyNumberFormat="1" applyFont="1" applyFill="1" applyBorder="1" applyAlignment="1">
      <alignment horizontal="right" vertical="center"/>
    </xf>
    <xf numFmtId="3" fontId="6" fillId="0" borderId="10" xfId="0"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0" fontId="6" fillId="0" borderId="0" xfId="0" applyFont="1" applyFill="1" applyAlignment="1">
      <alignment vertical="center"/>
    </xf>
    <xf numFmtId="3" fontId="3" fillId="0" borderId="0" xfId="0" applyNumberFormat="1" applyFont="1" applyFill="1" applyAlignment="1">
      <alignment vertical="center"/>
    </xf>
    <xf numFmtId="3" fontId="10" fillId="0" borderId="7" xfId="0" applyNumberFormat="1" applyFont="1" applyFill="1" applyBorder="1" applyAlignment="1">
      <alignment vertical="center"/>
    </xf>
    <xf numFmtId="3" fontId="10" fillId="0" borderId="18" xfId="0" applyNumberFormat="1" applyFont="1" applyFill="1" applyBorder="1" applyAlignment="1">
      <alignment vertical="center"/>
    </xf>
    <xf numFmtId="0" fontId="3" fillId="0" borderId="12" xfId="0" applyFont="1" applyFill="1" applyBorder="1" applyAlignment="1">
      <alignment horizontal="distributed"/>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vertical="center"/>
    </xf>
    <xf numFmtId="0" fontId="6" fillId="0" borderId="35" xfId="0" applyFont="1" applyBorder="1" applyAlignment="1">
      <alignment horizontal="distributed" vertical="center"/>
    </xf>
    <xf numFmtId="0" fontId="3" fillId="0" borderId="4" xfId="0" applyFont="1" applyFill="1" applyBorder="1" applyAlignment="1">
      <alignment vertical="center"/>
    </xf>
    <xf numFmtId="0" fontId="3" fillId="0" borderId="10" xfId="0" applyFont="1" applyFill="1" applyBorder="1" applyAlignment="1">
      <alignment vertical="center"/>
    </xf>
    <xf numFmtId="0" fontId="3" fillId="0" borderId="2" xfId="0" applyFont="1" applyFill="1" applyBorder="1" applyAlignment="1">
      <alignment horizontal="centerContinuous"/>
    </xf>
    <xf numFmtId="0" fontId="3" fillId="0" borderId="3" xfId="0" applyFont="1" applyFill="1" applyBorder="1" applyAlignment="1">
      <alignment horizontal="centerContinuous"/>
    </xf>
    <xf numFmtId="0" fontId="3" fillId="0" borderId="6" xfId="0" applyFont="1" applyFill="1" applyBorder="1" applyAlignment="1">
      <alignment horizontal="distributed" vertical="top"/>
    </xf>
    <xf numFmtId="0" fontId="3" fillId="0" borderId="7" xfId="0" applyFont="1" applyFill="1" applyBorder="1" applyAlignment="1">
      <alignment vertical="center"/>
    </xf>
    <xf numFmtId="0" fontId="3" fillId="0" borderId="7" xfId="0" applyFont="1" applyFill="1" applyBorder="1" applyAlignment="1">
      <alignment horizontal="center"/>
    </xf>
    <xf numFmtId="0" fontId="3" fillId="0" borderId="39" xfId="0" applyFont="1" applyFill="1" applyBorder="1" applyAlignment="1">
      <alignment horizontal="centerContinuous" vertical="center"/>
    </xf>
    <xf numFmtId="0" fontId="3" fillId="0" borderId="49" xfId="0" applyFont="1" applyFill="1" applyBorder="1" applyAlignment="1">
      <alignment horizontal="centerContinuous" vertical="center"/>
    </xf>
    <xf numFmtId="0" fontId="3" fillId="0" borderId="4" xfId="0" applyFont="1" applyFill="1" applyBorder="1" applyAlignment="1">
      <alignment horizontal="center" vertical="top"/>
    </xf>
    <xf numFmtId="0" fontId="3" fillId="0" borderId="6" xfId="0" applyFont="1" applyFill="1" applyBorder="1" applyAlignment="1">
      <alignment vertical="center"/>
    </xf>
    <xf numFmtId="3" fontId="3" fillId="0" borderId="7"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3" fontId="10" fillId="0" borderId="7" xfId="0" applyNumberFormat="1" applyFont="1" applyFill="1" applyBorder="1" applyAlignment="1">
      <alignment horizontal="right" vertical="center"/>
    </xf>
    <xf numFmtId="3" fontId="10" fillId="0" borderId="18" xfId="0" applyNumberFormat="1" applyFont="1" applyFill="1" applyBorder="1" applyAlignment="1">
      <alignment horizontal="right" vertical="center"/>
    </xf>
    <xf numFmtId="3" fontId="3" fillId="0" borderId="18" xfId="0" applyNumberFormat="1" applyFont="1" applyFill="1" applyBorder="1" applyAlignment="1">
      <alignment horizontal="right" vertical="center"/>
    </xf>
    <xf numFmtId="3" fontId="3" fillId="0" borderId="23" xfId="0" applyNumberFormat="1" applyFont="1" applyFill="1" applyBorder="1" applyAlignment="1">
      <alignment vertical="center"/>
    </xf>
    <xf numFmtId="3" fontId="10" fillId="0" borderId="8" xfId="0" applyNumberFormat="1" applyFont="1" applyFill="1" applyBorder="1" applyAlignment="1">
      <alignment horizontal="right" vertical="center"/>
    </xf>
    <xf numFmtId="0" fontId="3" fillId="0" borderId="0" xfId="0" applyFont="1" applyFill="1" applyAlignment="1">
      <alignment/>
    </xf>
    <xf numFmtId="0" fontId="2" fillId="0" borderId="0" xfId="0" applyFont="1" applyFill="1" applyAlignment="1">
      <alignment/>
    </xf>
    <xf numFmtId="0" fontId="3" fillId="0" borderId="12" xfId="0" applyFont="1" applyFill="1" applyBorder="1" applyAlignment="1">
      <alignment horizontal="center" vertical="distributed"/>
    </xf>
    <xf numFmtId="0" fontId="3" fillId="0" borderId="9" xfId="0" applyFont="1" applyFill="1" applyBorder="1" applyAlignment="1">
      <alignment horizontal="center" vertical="distributed"/>
    </xf>
    <xf numFmtId="0" fontId="3" fillId="0" borderId="6" xfId="0" applyFont="1" applyFill="1" applyBorder="1" applyAlignment="1">
      <alignment/>
    </xf>
    <xf numFmtId="0" fontId="3" fillId="0" borderId="7" xfId="0" applyFont="1" applyFill="1" applyBorder="1" applyAlignment="1">
      <alignment/>
    </xf>
    <xf numFmtId="0" fontId="3" fillId="0" borderId="8" xfId="0" applyFont="1" applyFill="1" applyBorder="1" applyAlignment="1">
      <alignment/>
    </xf>
    <xf numFmtId="0" fontId="10" fillId="0" borderId="0" xfId="0" applyFont="1" applyFill="1" applyAlignment="1">
      <alignment/>
    </xf>
    <xf numFmtId="0" fontId="3" fillId="0" borderId="9" xfId="0" applyFont="1" applyFill="1" applyBorder="1" applyAlignment="1">
      <alignment/>
    </xf>
    <xf numFmtId="3" fontId="3" fillId="0" borderId="4" xfId="0" applyNumberFormat="1" applyFont="1" applyFill="1" applyBorder="1" applyAlignment="1">
      <alignment/>
    </xf>
    <xf numFmtId="3" fontId="3" fillId="0" borderId="10" xfId="0" applyNumberFormat="1" applyFont="1" applyFill="1" applyBorder="1" applyAlignment="1">
      <alignment/>
    </xf>
    <xf numFmtId="3" fontId="3" fillId="0" borderId="7" xfId="0" applyNumberFormat="1" applyFont="1" applyFill="1" applyBorder="1" applyAlignment="1">
      <alignment horizontal="right"/>
    </xf>
    <xf numFmtId="3" fontId="3" fillId="0" borderId="4" xfId="0" applyNumberFormat="1" applyFont="1" applyFill="1" applyBorder="1" applyAlignment="1">
      <alignment horizontal="right"/>
    </xf>
    <xf numFmtId="38" fontId="0" fillId="0" borderId="47" xfId="16" applyFont="1" applyFill="1" applyBorder="1" applyAlignment="1">
      <alignment horizontal="center" vertical="center"/>
    </xf>
    <xf numFmtId="38" fontId="0" fillId="0" borderId="32" xfId="16" applyFill="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xf>
    <xf numFmtId="0" fontId="6" fillId="0" borderId="3" xfId="0" applyFont="1" applyBorder="1" applyAlignment="1">
      <alignment horizontal="centerContinuous" vertical="center"/>
    </xf>
    <xf numFmtId="0" fontId="6" fillId="0" borderId="7" xfId="0" applyFont="1" applyBorder="1" applyAlignment="1">
      <alignment horizontal="distributed" vertical="center"/>
    </xf>
    <xf numFmtId="0" fontId="6" fillId="0" borderId="7" xfId="0" applyFont="1" applyBorder="1" applyAlignment="1">
      <alignment vertical="center"/>
    </xf>
    <xf numFmtId="0" fontId="6" fillId="0" borderId="50" xfId="0" applyFont="1" applyBorder="1" applyAlignment="1">
      <alignment horizontal="centerContinuous" vertical="center"/>
    </xf>
    <xf numFmtId="0" fontId="6" fillId="0" borderId="36" xfId="0" applyFont="1" applyBorder="1" applyAlignment="1">
      <alignment horizontal="centerContinuous" vertical="center" wrapText="1"/>
    </xf>
    <xf numFmtId="0" fontId="6" fillId="0" borderId="50" xfId="0" applyFont="1" applyBorder="1" applyAlignment="1">
      <alignment horizontal="centerContinuous" vertical="center" wrapText="1"/>
    </xf>
    <xf numFmtId="0" fontId="6" fillId="0" borderId="49" xfId="0" applyFont="1" applyBorder="1" applyAlignment="1">
      <alignment horizontal="centerContinuous" vertical="center" wrapText="1"/>
    </xf>
    <xf numFmtId="0" fontId="6" fillId="0" borderId="39" xfId="0" applyFont="1" applyBorder="1" applyAlignment="1">
      <alignment horizontal="centerContinuous" vertical="center"/>
    </xf>
    <xf numFmtId="0" fontId="6" fillId="0" borderId="7" xfId="0" applyFont="1" applyBorder="1" applyAlignment="1">
      <alignment horizontal="distributed"/>
    </xf>
    <xf numFmtId="0" fontId="6" fillId="0" borderId="8" xfId="0" applyFont="1" applyBorder="1" applyAlignment="1">
      <alignment horizontal="distributed"/>
    </xf>
    <xf numFmtId="0" fontId="6" fillId="0" borderId="0" xfId="0" applyFont="1" applyBorder="1" applyAlignment="1">
      <alignment horizontal="distributed"/>
    </xf>
    <xf numFmtId="0" fontId="6" fillId="0" borderId="20" xfId="0" applyFont="1" applyBorder="1" applyAlignment="1">
      <alignment vertical="center"/>
    </xf>
    <xf numFmtId="0" fontId="6" fillId="0" borderId="40" xfId="0" applyFont="1" applyBorder="1" applyAlignment="1">
      <alignment vertical="center"/>
    </xf>
    <xf numFmtId="0" fontId="6" fillId="0" borderId="10" xfId="0" applyFont="1" applyBorder="1" applyAlignment="1">
      <alignment vertical="center"/>
    </xf>
    <xf numFmtId="0" fontId="6" fillId="0" borderId="4" xfId="0" applyFont="1" applyBorder="1" applyAlignment="1">
      <alignment horizontal="distributed" vertical="center"/>
    </xf>
    <xf numFmtId="0" fontId="6" fillId="0" borderId="4" xfId="0" applyFont="1" applyBorder="1" applyAlignment="1">
      <alignment vertical="center"/>
    </xf>
    <xf numFmtId="0" fontId="6" fillId="0" borderId="4" xfId="0" applyFont="1" applyBorder="1" applyAlignment="1">
      <alignment horizontal="distributed" vertical="center" wrapText="1"/>
    </xf>
    <xf numFmtId="0" fontId="6" fillId="0" borderId="20" xfId="0" applyFont="1" applyBorder="1" applyAlignment="1">
      <alignment/>
    </xf>
    <xf numFmtId="0" fontId="6" fillId="0" borderId="40" xfId="0" applyFont="1" applyBorder="1" applyAlignment="1">
      <alignment/>
    </xf>
    <xf numFmtId="0" fontId="6" fillId="0" borderId="10" xfId="0" applyFont="1" applyBorder="1" applyAlignment="1">
      <alignment/>
    </xf>
    <xf numFmtId="38" fontId="5" fillId="0" borderId="7" xfId="16" applyFont="1" applyBorder="1" applyAlignment="1">
      <alignment vertical="center"/>
    </xf>
    <xf numFmtId="38" fontId="5" fillId="0" borderId="8" xfId="16" applyFont="1" applyBorder="1" applyAlignment="1">
      <alignment vertical="center"/>
    </xf>
    <xf numFmtId="38" fontId="5" fillId="0" borderId="0" xfId="16" applyFont="1" applyAlignment="1">
      <alignment vertical="center"/>
    </xf>
    <xf numFmtId="0" fontId="3" fillId="0" borderId="0" xfId="0" applyFont="1" applyAlignment="1">
      <alignment vertical="center"/>
    </xf>
    <xf numFmtId="0" fontId="6" fillId="0" borderId="19" xfId="0" applyFont="1" applyBorder="1" applyAlignment="1">
      <alignment horizontal="right" vertical="center"/>
    </xf>
    <xf numFmtId="38" fontId="6" fillId="0" borderId="7" xfId="16" applyFont="1" applyBorder="1" applyAlignment="1">
      <alignment vertical="center"/>
    </xf>
    <xf numFmtId="38" fontId="6" fillId="0" borderId="8" xfId="16" applyFont="1" applyBorder="1" applyAlignment="1">
      <alignment vertical="center"/>
    </xf>
    <xf numFmtId="38" fontId="6" fillId="0" borderId="0" xfId="16" applyFont="1" applyAlignment="1">
      <alignment vertical="center"/>
    </xf>
    <xf numFmtId="0" fontId="6" fillId="0" borderId="0" xfId="0" applyFont="1" applyBorder="1" applyAlignment="1">
      <alignment horizontal="right" vertical="center"/>
    </xf>
    <xf numFmtId="0" fontId="6" fillId="0" borderId="8" xfId="0" applyFont="1" applyBorder="1" applyAlignment="1">
      <alignment horizontal="distributed" vertical="center"/>
    </xf>
    <xf numFmtId="38" fontId="6" fillId="0" borderId="7" xfId="16" applyFont="1" applyBorder="1" applyAlignment="1">
      <alignment horizontal="right" vertical="center"/>
    </xf>
    <xf numFmtId="38" fontId="6" fillId="0" borderId="8" xfId="16" applyFont="1" applyBorder="1" applyAlignment="1">
      <alignment horizontal="right" vertical="center"/>
    </xf>
    <xf numFmtId="38" fontId="6" fillId="0" borderId="0" xfId="16" applyFont="1" applyAlignment="1">
      <alignment horizontal="right" vertical="center"/>
    </xf>
    <xf numFmtId="0" fontId="6" fillId="0" borderId="8" xfId="0" applyFont="1" applyBorder="1" applyAlignment="1">
      <alignment horizontal="right" vertical="center"/>
    </xf>
    <xf numFmtId="38" fontId="5" fillId="0" borderId="7" xfId="16" applyFont="1" applyBorder="1" applyAlignment="1">
      <alignment horizontal="right" vertical="center"/>
    </xf>
    <xf numFmtId="0" fontId="6" fillId="0" borderId="20" xfId="0" applyFont="1" applyBorder="1" applyAlignment="1">
      <alignment horizontal="right" vertical="center"/>
    </xf>
    <xf numFmtId="0" fontId="6" fillId="0" borderId="40" xfId="0" applyFont="1" applyBorder="1" applyAlignment="1">
      <alignment horizontal="right" vertical="center"/>
    </xf>
    <xf numFmtId="0" fontId="6" fillId="0" borderId="10" xfId="0" applyFont="1" applyBorder="1" applyAlignment="1">
      <alignment horizontal="distributed" vertical="center"/>
    </xf>
    <xf numFmtId="38" fontId="6" fillId="0" borderId="4" xfId="16" applyFont="1" applyBorder="1" applyAlignment="1">
      <alignment vertical="center"/>
    </xf>
    <xf numFmtId="38" fontId="6" fillId="0" borderId="4" xfId="16" applyFont="1" applyBorder="1" applyAlignment="1">
      <alignment horizontal="right" vertical="center"/>
    </xf>
    <xf numFmtId="38" fontId="6" fillId="0" borderId="10" xfId="16" applyFont="1" applyBorder="1" applyAlignment="1">
      <alignment vertical="center"/>
    </xf>
    <xf numFmtId="38" fontId="6" fillId="0" borderId="40" xfId="16" applyFont="1" applyBorder="1" applyAlignment="1">
      <alignment vertical="center"/>
    </xf>
    <xf numFmtId="0" fontId="6" fillId="0" borderId="0" xfId="0" applyFont="1" applyAlignment="1">
      <alignment vertical="center"/>
    </xf>
    <xf numFmtId="0" fontId="6" fillId="0" borderId="0" xfId="0" applyFont="1" applyAlignment="1">
      <alignment vertical="center"/>
    </xf>
    <xf numFmtId="0" fontId="3" fillId="0" borderId="12" xfId="0" applyFont="1" applyBorder="1" applyAlignment="1">
      <alignment horizontal="distributed" vertical="center"/>
    </xf>
    <xf numFmtId="0" fontId="3" fillId="0" borderId="35" xfId="0" applyFont="1" applyBorder="1" applyAlignment="1">
      <alignment vertical="center"/>
    </xf>
    <xf numFmtId="0" fontId="3" fillId="0" borderId="1" xfId="0" applyFont="1" applyBorder="1" applyAlignment="1">
      <alignment horizontal="centerContinuous" vertical="center"/>
    </xf>
    <xf numFmtId="0" fontId="3" fillId="0" borderId="2" xfId="0" applyFont="1" applyBorder="1" applyAlignment="1">
      <alignment horizontal="centerContinuous" vertical="center"/>
    </xf>
    <xf numFmtId="0" fontId="3" fillId="0" borderId="30" xfId="0" applyFont="1" applyBorder="1" applyAlignment="1">
      <alignment horizontal="centerContinuous" vertical="center"/>
    </xf>
    <xf numFmtId="0" fontId="3" fillId="0" borderId="35" xfId="0" applyFont="1" applyBorder="1" applyAlignment="1">
      <alignment horizontal="centerContinuous" vertical="center"/>
    </xf>
    <xf numFmtId="0" fontId="3" fillId="0" borderId="34" xfId="0" applyFont="1" applyBorder="1" applyAlignment="1">
      <alignment horizontal="centerContinuous" vertical="center"/>
    </xf>
    <xf numFmtId="0" fontId="3" fillId="0" borderId="3" xfId="0" applyFont="1" applyBorder="1" applyAlignment="1">
      <alignment horizontal="centerContinuous" vertical="center"/>
    </xf>
    <xf numFmtId="0" fontId="3" fillId="0" borderId="6" xfId="0" applyFont="1" applyBorder="1" applyAlignment="1">
      <alignment horizontal="distributed" vertical="center"/>
    </xf>
    <xf numFmtId="0" fontId="3" fillId="0" borderId="7" xfId="0" applyFont="1" applyBorder="1" applyAlignment="1">
      <alignment horizontal="distributed"/>
    </xf>
    <xf numFmtId="0" fontId="3" fillId="0" borderId="7" xfId="0" applyFont="1" applyBorder="1" applyAlignment="1">
      <alignment vertical="center"/>
    </xf>
    <xf numFmtId="0" fontId="3" fillId="0" borderId="39" xfId="0" applyFont="1" applyBorder="1" applyAlignment="1">
      <alignment horizontal="centerContinuous"/>
    </xf>
    <xf numFmtId="0" fontId="3" fillId="0" borderId="50" xfId="0" applyFont="1" applyBorder="1" applyAlignment="1">
      <alignment vertical="center"/>
    </xf>
    <xf numFmtId="0" fontId="3" fillId="0" borderId="39" xfId="0" applyFont="1" applyBorder="1" applyAlignment="1">
      <alignment vertical="center"/>
    </xf>
    <xf numFmtId="0" fontId="3" fillId="0" borderId="36"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37" xfId="0" applyFont="1" applyBorder="1" applyAlignment="1">
      <alignment horizontal="centerContinuous"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7" fillId="0" borderId="7" xfId="0" applyFont="1" applyBorder="1" applyAlignment="1">
      <alignment horizontal="distributed" vertical="center"/>
    </xf>
    <xf numFmtId="0" fontId="3" fillId="0" borderId="50" xfId="0" applyFont="1" applyBorder="1" applyAlignment="1">
      <alignment horizontal="centerContinuous" vertical="center"/>
    </xf>
    <xf numFmtId="0" fontId="3" fillId="0" borderId="39" xfId="0" applyFont="1" applyBorder="1" applyAlignment="1">
      <alignment horizontal="centerContinuous" vertical="center"/>
    </xf>
    <xf numFmtId="0" fontId="3" fillId="0" borderId="9" xfId="0" applyFont="1" applyBorder="1" applyAlignment="1">
      <alignment horizontal="distributed" vertical="center"/>
    </xf>
    <xf numFmtId="0" fontId="3" fillId="0" borderId="4" xfId="0" applyFont="1" applyBorder="1" applyAlignment="1">
      <alignment vertical="center"/>
    </xf>
    <xf numFmtId="0" fontId="3" fillId="0" borderId="4" xfId="0" applyFont="1" applyBorder="1" applyAlignment="1">
      <alignment horizontal="distributed" vertical="center"/>
    </xf>
    <xf numFmtId="0" fontId="7" fillId="0" borderId="4" xfId="0" applyFont="1" applyBorder="1" applyAlignment="1">
      <alignment horizontal="distributed" vertical="center"/>
    </xf>
    <xf numFmtId="0" fontId="3" fillId="0" borderId="10" xfId="0" applyFont="1" applyBorder="1" applyAlignment="1">
      <alignment horizontal="distributed" vertical="center"/>
    </xf>
    <xf numFmtId="0" fontId="18" fillId="0" borderId="6" xfId="0" applyFont="1" applyBorder="1" applyAlignment="1">
      <alignment horizontal="distributed" vertical="center"/>
    </xf>
    <xf numFmtId="38" fontId="4" fillId="0" borderId="7" xfId="16" applyFont="1" applyBorder="1" applyAlignment="1">
      <alignment horizontal="right" vertical="center"/>
    </xf>
    <xf numFmtId="38" fontId="4" fillId="0" borderId="8" xfId="16" applyFont="1" applyBorder="1" applyAlignment="1">
      <alignment horizontal="right" vertical="center"/>
    </xf>
    <xf numFmtId="38" fontId="3" fillId="0" borderId="7" xfId="16" applyFont="1" applyBorder="1" applyAlignment="1">
      <alignment horizontal="right" vertical="center"/>
    </xf>
    <xf numFmtId="38" fontId="3" fillId="0" borderId="8" xfId="16" applyFont="1" applyBorder="1" applyAlignment="1">
      <alignment horizontal="right" vertical="center"/>
    </xf>
    <xf numFmtId="0" fontId="19" fillId="0" borderId="6" xfId="0" applyFont="1" applyBorder="1" applyAlignment="1">
      <alignment horizontal="distributed" vertical="center"/>
    </xf>
    <xf numFmtId="0" fontId="19" fillId="0" borderId="6" xfId="0" applyFont="1" applyBorder="1" applyAlignment="1">
      <alignment vertical="center"/>
    </xf>
    <xf numFmtId="0" fontId="19" fillId="0" borderId="6" xfId="0" applyFont="1" applyBorder="1" applyAlignment="1">
      <alignment vertical="center"/>
    </xf>
    <xf numFmtId="0" fontId="20" fillId="0" borderId="6" xfId="0" applyFont="1" applyBorder="1" applyAlignment="1">
      <alignment vertical="center"/>
    </xf>
    <xf numFmtId="0" fontId="19" fillId="0" borderId="9" xfId="0" applyFont="1" applyBorder="1" applyAlignment="1">
      <alignment horizontal="distributed" vertical="center"/>
    </xf>
    <xf numFmtId="38" fontId="3" fillId="0" borderId="4" xfId="16" applyFont="1" applyBorder="1" applyAlignment="1">
      <alignment horizontal="right" vertical="center"/>
    </xf>
    <xf numFmtId="38" fontId="3" fillId="0" borderId="10" xfId="16" applyFont="1" applyBorder="1" applyAlignment="1">
      <alignment horizontal="right" vertical="center"/>
    </xf>
    <xf numFmtId="0" fontId="21" fillId="0" borderId="0" xfId="0" applyFont="1" applyAlignment="1">
      <alignment vertical="center"/>
    </xf>
    <xf numFmtId="0" fontId="3" fillId="0" borderId="12" xfId="0" applyFont="1" applyBorder="1" applyAlignment="1">
      <alignment vertical="center"/>
    </xf>
    <xf numFmtId="0" fontId="3" fillId="0" borderId="30" xfId="0" applyFont="1" applyBorder="1" applyAlignment="1">
      <alignment horizontal="centerContinuous"/>
    </xf>
    <xf numFmtId="0" fontId="3" fillId="0" borderId="31" xfId="0" applyFont="1" applyBorder="1" applyAlignment="1">
      <alignment horizontal="centerContinuous"/>
    </xf>
    <xf numFmtId="0" fontId="3" fillId="0" borderId="6" xfId="0" applyFont="1" applyBorder="1" applyAlignment="1">
      <alignment vertical="center"/>
    </xf>
    <xf numFmtId="0" fontId="3" fillId="0" borderId="49" xfId="0" applyFont="1" applyBorder="1" applyAlignment="1">
      <alignment vertical="center"/>
    </xf>
    <xf numFmtId="0" fontId="3" fillId="0" borderId="8" xfId="0" applyFont="1" applyBorder="1" applyAlignment="1">
      <alignment horizontal="distributed"/>
    </xf>
    <xf numFmtId="0" fontId="3" fillId="0" borderId="8"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horizontal="distributed" vertical="top"/>
    </xf>
    <xf numFmtId="0" fontId="3" fillId="0" borderId="10" xfId="0" applyFont="1" applyBorder="1" applyAlignment="1">
      <alignment horizontal="distributed" vertical="top"/>
    </xf>
    <xf numFmtId="0" fontId="4" fillId="0" borderId="6" xfId="0" applyFont="1" applyBorder="1" applyAlignment="1">
      <alignment horizontal="distributed" vertical="center"/>
    </xf>
    <xf numFmtId="38" fontId="3" fillId="0" borderId="7" xfId="16" applyFont="1" applyBorder="1" applyAlignment="1">
      <alignment/>
    </xf>
    <xf numFmtId="38" fontId="3" fillId="0" borderId="8" xfId="16" applyFont="1" applyBorder="1" applyAlignment="1">
      <alignment/>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2" xfId="0" applyFont="1" applyBorder="1" applyAlignment="1">
      <alignment horizontal="distributed"/>
    </xf>
    <xf numFmtId="0" fontId="3" fillId="0" borderId="16" xfId="0" applyFont="1" applyBorder="1" applyAlignment="1">
      <alignment horizontal="centerContinuous" vertical="top"/>
    </xf>
    <xf numFmtId="0" fontId="3" fillId="0" borderId="17" xfId="0" applyFont="1" applyBorder="1" applyAlignment="1">
      <alignment horizontal="centerContinuous" vertical="top"/>
    </xf>
    <xf numFmtId="0" fontId="3" fillId="0" borderId="0" xfId="0" applyFont="1" applyBorder="1" applyAlignment="1">
      <alignment horizontal="centerContinuous" vertical="center" wrapText="1"/>
    </xf>
    <xf numFmtId="0" fontId="3" fillId="0" borderId="0" xfId="0" applyFont="1" applyBorder="1" applyAlignment="1">
      <alignment horizontal="centerContinuous" vertical="center"/>
    </xf>
    <xf numFmtId="0" fontId="3" fillId="0" borderId="21" xfId="0" applyFont="1" applyBorder="1" applyAlignment="1">
      <alignment horizontal="centerContinuous" vertical="top"/>
    </xf>
    <xf numFmtId="0" fontId="3" fillId="0" borderId="22" xfId="0" applyFont="1" applyBorder="1" applyAlignment="1">
      <alignment horizontal="centerContinuous" vertical="top"/>
    </xf>
    <xf numFmtId="0" fontId="21" fillId="0" borderId="46" xfId="0" applyFont="1" applyBorder="1" applyAlignment="1">
      <alignment horizontal="distributed" vertical="center" wrapText="1"/>
    </xf>
    <xf numFmtId="0" fontId="22" fillId="0" borderId="46" xfId="0" applyFont="1" applyBorder="1" applyAlignment="1">
      <alignment horizontal="distributed" vertical="center" wrapText="1"/>
    </xf>
    <xf numFmtId="38" fontId="5" fillId="0" borderId="15" xfId="16" applyFont="1" applyBorder="1" applyAlignment="1">
      <alignment horizontal="right" vertical="center"/>
    </xf>
    <xf numFmtId="38" fontId="6" fillId="0" borderId="18" xfId="16" applyFont="1" applyBorder="1" applyAlignment="1">
      <alignment horizontal="right" vertical="center"/>
    </xf>
    <xf numFmtId="38" fontId="5" fillId="0" borderId="18" xfId="16" applyFont="1" applyBorder="1" applyAlignment="1">
      <alignment horizontal="right" vertical="center"/>
    </xf>
    <xf numFmtId="38" fontId="6" fillId="0" borderId="16" xfId="16" applyFont="1" applyBorder="1" applyAlignment="1">
      <alignment horizontal="right" vertical="center"/>
    </xf>
    <xf numFmtId="0" fontId="5" fillId="0" borderId="6" xfId="0" applyFont="1" applyBorder="1" applyAlignment="1">
      <alignment horizontal="distributed" vertical="center"/>
    </xf>
    <xf numFmtId="38" fontId="5" fillId="0" borderId="16" xfId="16" applyFont="1" applyBorder="1" applyAlignment="1">
      <alignment horizontal="right" vertical="center"/>
    </xf>
    <xf numFmtId="38" fontId="6" fillId="0" borderId="21" xfId="16" applyFont="1" applyBorder="1" applyAlignment="1">
      <alignment horizontal="right" vertical="center"/>
    </xf>
    <xf numFmtId="38" fontId="6" fillId="0" borderId="23" xfId="16" applyFont="1" applyBorder="1" applyAlignment="1">
      <alignment horizontal="right" vertical="center"/>
    </xf>
    <xf numFmtId="0" fontId="3" fillId="0" borderId="35" xfId="0" applyFont="1" applyBorder="1" applyAlignment="1">
      <alignment horizontal="distributed"/>
    </xf>
    <xf numFmtId="0" fontId="3" fillId="0" borderId="4" xfId="0" applyFont="1" applyBorder="1" applyAlignment="1">
      <alignment horizontal="center" vertical="center" wrapText="1"/>
    </xf>
    <xf numFmtId="0" fontId="7" fillId="0" borderId="6" xfId="0" applyFont="1" applyBorder="1" applyAlignment="1">
      <alignment horizontal="distributed" vertical="center"/>
    </xf>
    <xf numFmtId="38" fontId="3" fillId="0" borderId="7" xfId="16" applyFont="1" applyBorder="1" applyAlignment="1">
      <alignment horizontal="right"/>
    </xf>
    <xf numFmtId="38" fontId="3" fillId="0" borderId="8" xfId="16" applyFont="1" applyBorder="1" applyAlignment="1">
      <alignment horizontal="right"/>
    </xf>
    <xf numFmtId="0" fontId="7" fillId="0" borderId="9" xfId="0" applyFont="1" applyBorder="1" applyAlignment="1">
      <alignment horizontal="distributed" vertical="center"/>
    </xf>
    <xf numFmtId="38" fontId="3" fillId="0" borderId="4" xfId="16" applyFont="1" applyBorder="1" applyAlignment="1">
      <alignment horizontal="right"/>
    </xf>
    <xf numFmtId="38" fontId="3" fillId="0" borderId="10" xfId="16" applyFont="1" applyBorder="1" applyAlignment="1">
      <alignment horizontal="right"/>
    </xf>
    <xf numFmtId="0" fontId="7" fillId="0" borderId="0" xfId="0" applyFont="1" applyAlignment="1">
      <alignment horizontal="right"/>
    </xf>
    <xf numFmtId="0" fontId="7" fillId="0" borderId="0" xfId="0" applyFont="1" applyAlignment="1">
      <alignment vertical="center"/>
    </xf>
    <xf numFmtId="0" fontId="23" fillId="0" borderId="6" xfId="0" applyFont="1" applyBorder="1" applyAlignment="1">
      <alignment horizontal="distributed" vertical="center"/>
    </xf>
    <xf numFmtId="38" fontId="23" fillId="0" borderId="7" xfId="16" applyFont="1" applyBorder="1" applyAlignment="1">
      <alignment horizontal="right"/>
    </xf>
    <xf numFmtId="38" fontId="23" fillId="0" borderId="8" xfId="16" applyFont="1" applyBorder="1" applyAlignment="1">
      <alignment horizontal="right"/>
    </xf>
    <xf numFmtId="38" fontId="7" fillId="0" borderId="7" xfId="16" applyFont="1" applyBorder="1" applyAlignment="1">
      <alignment horizontal="right"/>
    </xf>
    <xf numFmtId="38" fontId="7" fillId="0" borderId="8" xfId="16" applyFont="1" applyBorder="1" applyAlignment="1">
      <alignment horizontal="right"/>
    </xf>
    <xf numFmtId="38" fontId="7" fillId="0" borderId="4" xfId="16" applyFont="1" applyBorder="1" applyAlignment="1">
      <alignment horizontal="right"/>
    </xf>
    <xf numFmtId="38" fontId="7" fillId="0" borderId="10" xfId="16" applyFont="1" applyBorder="1" applyAlignment="1">
      <alignment horizontal="right"/>
    </xf>
    <xf numFmtId="0" fontId="24" fillId="0" borderId="0" xfId="0" applyFont="1" applyAlignment="1">
      <alignment horizontal="centerContinuous" vertical="center" wrapText="1"/>
    </xf>
    <xf numFmtId="0" fontId="3" fillId="0" borderId="0" xfId="0" applyFont="1" applyAlignment="1">
      <alignment horizontal="centerContinuous" vertical="center" wrapText="1"/>
    </xf>
    <xf numFmtId="0" fontId="3" fillId="0" borderId="0" xfId="0" applyFont="1" applyAlignment="1">
      <alignment horizontal="centerContinuous"/>
    </xf>
    <xf numFmtId="0" fontId="2" fillId="0" borderId="0" xfId="0" applyFont="1" applyAlignment="1">
      <alignment horizontal="centerContinuous" vertical="center" wrapText="1"/>
    </xf>
    <xf numFmtId="0" fontId="3" fillId="0" borderId="51" xfId="0" applyFont="1" applyBorder="1" applyAlignment="1">
      <alignment horizontal="centerContinuous" vertical="center" wrapText="1"/>
    </xf>
    <xf numFmtId="0" fontId="3" fillId="0" borderId="52" xfId="0" applyFont="1" applyBorder="1" applyAlignment="1">
      <alignment horizontal="centerContinuous" vertical="center" wrapText="1"/>
    </xf>
    <xf numFmtId="0" fontId="3" fillId="0" borderId="53" xfId="0" applyFont="1" applyBorder="1" applyAlignment="1">
      <alignment horizontal="distributed" vertical="center"/>
    </xf>
    <xf numFmtId="0" fontId="3" fillId="0" borderId="53" xfId="0" applyFont="1" applyBorder="1" applyAlignment="1">
      <alignment horizontal="distributed" vertical="center" wrapText="1"/>
    </xf>
    <xf numFmtId="0" fontId="3" fillId="0" borderId="52" xfId="0" applyFont="1" applyBorder="1" applyAlignment="1">
      <alignment horizontal="distributed" vertical="center" wrapText="1"/>
    </xf>
    <xf numFmtId="0" fontId="3" fillId="0" borderId="0" xfId="0" applyFont="1" applyAlignment="1">
      <alignment horizontal="right" vertical="center"/>
    </xf>
    <xf numFmtId="0" fontId="4" fillId="0" borderId="19" xfId="0" applyFont="1" applyBorder="1" applyAlignment="1">
      <alignment horizontal="left" vertical="center"/>
    </xf>
    <xf numFmtId="0" fontId="4" fillId="0" borderId="8" xfId="0" applyFont="1" applyBorder="1" applyAlignment="1">
      <alignment horizontal="right" vertical="center"/>
    </xf>
    <xf numFmtId="0" fontId="4" fillId="0" borderId="7" xfId="0" applyFont="1" applyBorder="1" applyAlignment="1">
      <alignment horizontal="right" vertical="center"/>
    </xf>
    <xf numFmtId="2" fontId="4" fillId="0" borderId="7" xfId="0" applyNumberFormat="1" applyFont="1" applyBorder="1" applyAlignment="1">
      <alignment horizontal="right" vertical="center"/>
    </xf>
    <xf numFmtId="2" fontId="4" fillId="0" borderId="8" xfId="0" applyNumberFormat="1" applyFont="1" applyBorder="1" applyAlignment="1">
      <alignment horizontal="right" vertical="center"/>
    </xf>
    <xf numFmtId="0" fontId="3" fillId="0" borderId="19" xfId="0" applyFont="1" applyBorder="1" applyAlignment="1">
      <alignment vertical="center"/>
    </xf>
    <xf numFmtId="0" fontId="3" fillId="0" borderId="7" xfId="0" applyFont="1" applyBorder="1" applyAlignment="1">
      <alignment horizontal="right" vertical="center"/>
    </xf>
    <xf numFmtId="2" fontId="3" fillId="0" borderId="8" xfId="0" applyNumberFormat="1" applyFont="1" applyBorder="1" applyAlignment="1">
      <alignment horizontal="right" vertical="center"/>
    </xf>
    <xf numFmtId="2" fontId="3" fillId="0" borderId="7" xfId="0" applyNumberFormat="1" applyFont="1" applyBorder="1" applyAlignment="1">
      <alignment horizontal="right" vertical="center"/>
    </xf>
    <xf numFmtId="0" fontId="3" fillId="0" borderId="19" xfId="0" applyFont="1" applyBorder="1" applyAlignment="1">
      <alignment vertical="center"/>
    </xf>
    <xf numFmtId="0" fontId="3" fillId="0" borderId="19" xfId="0" applyFont="1" applyBorder="1" applyAlignment="1">
      <alignment horizontal="left"/>
    </xf>
    <xf numFmtId="0" fontId="3" fillId="0" borderId="8" xfId="0" applyFont="1" applyBorder="1" applyAlignment="1">
      <alignment horizontal="right"/>
    </xf>
    <xf numFmtId="0" fontId="3" fillId="0" borderId="20" xfId="0" applyFont="1" applyBorder="1" applyAlignment="1">
      <alignment horizontal="left"/>
    </xf>
    <xf numFmtId="0" fontId="3" fillId="0" borderId="10" xfId="0" applyFont="1" applyBorder="1" applyAlignment="1">
      <alignment horizontal="right"/>
    </xf>
    <xf numFmtId="0" fontId="3" fillId="0" borderId="4" xfId="0" applyFont="1" applyBorder="1" applyAlignment="1">
      <alignment horizontal="right" vertical="center"/>
    </xf>
    <xf numFmtId="0" fontId="3" fillId="0" borderId="10" xfId="0" applyFont="1"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horizontal="left" vertical="center"/>
    </xf>
    <xf numFmtId="38" fontId="0" fillId="0" borderId="54" xfId="16" applyFill="1" applyBorder="1" applyAlignment="1">
      <alignment horizontal="center" vertical="center"/>
    </xf>
    <xf numFmtId="38" fontId="0" fillId="0" borderId="24" xfId="16" applyFill="1" applyBorder="1" applyAlignment="1">
      <alignment horizontal="center" vertical="center"/>
    </xf>
    <xf numFmtId="38" fontId="0" fillId="0" borderId="55" xfId="16" applyFill="1" applyBorder="1" applyAlignment="1">
      <alignment horizontal="center" vertical="center"/>
    </xf>
    <xf numFmtId="38" fontId="0" fillId="0" borderId="56" xfId="16" applyFill="1" applyBorder="1" applyAlignment="1">
      <alignment horizontal="center" vertical="center"/>
    </xf>
    <xf numFmtId="38" fontId="0" fillId="0" borderId="26" xfId="16" applyFill="1" applyBorder="1" applyAlignment="1">
      <alignment horizontal="center" vertical="center"/>
    </xf>
    <xf numFmtId="38" fontId="0" fillId="0" borderId="57" xfId="16" applyFill="1" applyBorder="1" applyAlignment="1">
      <alignment horizontal="center" vertical="center"/>
    </xf>
    <xf numFmtId="38" fontId="0" fillId="0" borderId="27" xfId="16" applyFill="1" applyBorder="1" applyAlignment="1">
      <alignment horizontal="center" vertical="center"/>
    </xf>
    <xf numFmtId="38" fontId="0" fillId="0" borderId="28" xfId="16" applyFill="1" applyBorder="1" applyAlignment="1">
      <alignment horizontal="center" vertical="center"/>
    </xf>
    <xf numFmtId="0" fontId="3" fillId="0" borderId="41" xfId="0" applyFont="1" applyFill="1" applyBorder="1" applyAlignment="1">
      <alignment vertical="center"/>
    </xf>
    <xf numFmtId="0" fontId="0" fillId="0" borderId="45" xfId="0" applyFill="1" applyBorder="1" applyAlignment="1">
      <alignment vertical="center"/>
    </xf>
    <xf numFmtId="0" fontId="0" fillId="0" borderId="58" xfId="0" applyFill="1" applyBorder="1" applyAlignment="1">
      <alignment vertical="center"/>
    </xf>
    <xf numFmtId="0" fontId="0" fillId="0" borderId="19" xfId="0" applyFill="1" applyBorder="1" applyAlignment="1">
      <alignment vertical="center"/>
    </xf>
    <xf numFmtId="0" fontId="0" fillId="0" borderId="0" xfId="0" applyFill="1" applyAlignment="1">
      <alignment vertical="center"/>
    </xf>
    <xf numFmtId="0" fontId="0" fillId="0" borderId="8" xfId="0" applyFill="1" applyBorder="1" applyAlignment="1">
      <alignment vertical="center"/>
    </xf>
    <xf numFmtId="0" fontId="3" fillId="0" borderId="8" xfId="0" applyFont="1" applyFill="1" applyBorder="1" applyAlignment="1">
      <alignment vertical="center"/>
    </xf>
    <xf numFmtId="0" fontId="6" fillId="0" borderId="8" xfId="0" applyFont="1" applyFill="1" applyBorder="1" applyAlignment="1">
      <alignmen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19" xfId="0" applyFont="1" applyBorder="1" applyAlignment="1">
      <alignment horizontal="distributed" vertical="center" wrapText="1"/>
    </xf>
    <xf numFmtId="0" fontId="0" fillId="0" borderId="0" xfId="0" applyAlignment="1">
      <alignment horizontal="distributed" vertical="center" wrapText="1"/>
    </xf>
    <xf numFmtId="0" fontId="0" fillId="0" borderId="8" xfId="0" applyBorder="1" applyAlignment="1">
      <alignment horizontal="distributed" vertical="center" wrapText="1"/>
    </xf>
    <xf numFmtId="0" fontId="6" fillId="0" borderId="0" xfId="0" applyFont="1" applyBorder="1" applyAlignment="1">
      <alignment horizontal="distributed" vertical="center"/>
    </xf>
    <xf numFmtId="0" fontId="0" fillId="0" borderId="8" xfId="0" applyBorder="1" applyAlignment="1">
      <alignment horizontal="distributed" vertical="center"/>
    </xf>
    <xf numFmtId="0" fontId="6" fillId="0" borderId="19" xfId="0" applyFont="1" applyBorder="1" applyAlignment="1">
      <alignment horizontal="distributed"/>
    </xf>
    <xf numFmtId="0" fontId="0" fillId="0" borderId="0" xfId="0" applyAlignment="1">
      <alignment horizontal="distributed"/>
    </xf>
    <xf numFmtId="0" fontId="0" fillId="0" borderId="8" xfId="0" applyBorder="1" applyAlignment="1">
      <alignment horizontal="distributed"/>
    </xf>
    <xf numFmtId="0" fontId="5" fillId="0" borderId="29" xfId="0" applyFont="1"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6" fillId="0" borderId="29" xfId="0" applyFont="1" applyBorder="1" applyAlignment="1">
      <alignment horizontal="distributed"/>
    </xf>
    <xf numFmtId="0" fontId="0" fillId="0" borderId="30" xfId="0" applyBorder="1" applyAlignment="1">
      <alignment horizontal="distributed"/>
    </xf>
    <xf numFmtId="0" fontId="0" fillId="0" borderId="31" xfId="0" applyBorder="1" applyAlignment="1">
      <alignment horizontal="distributed"/>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3" fillId="0" borderId="43" xfId="0" applyFont="1" applyBorder="1" applyAlignment="1">
      <alignment horizontal="center" vertical="center"/>
    </xf>
    <xf numFmtId="0" fontId="3" fillId="0" borderId="22" xfId="0" applyFont="1" applyBorder="1" applyAlignment="1">
      <alignment horizontal="center" vertical="center"/>
    </xf>
    <xf numFmtId="0" fontId="7" fillId="0" borderId="4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8" xfId="0" applyFont="1" applyBorder="1" applyAlignment="1">
      <alignment horizontal="center" vertical="center"/>
    </xf>
    <xf numFmtId="0" fontId="7" fillId="0" borderId="10" xfId="0" applyFont="1" applyBorder="1" applyAlignment="1">
      <alignment horizontal="center" vertical="center"/>
    </xf>
    <xf numFmtId="0" fontId="3" fillId="0" borderId="19" xfId="0" applyFont="1" applyBorder="1" applyAlignment="1">
      <alignment horizontal="distributed"/>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9" xfId="0" applyFont="1" applyFill="1" applyBorder="1" applyAlignment="1">
      <alignment horizontal="center" vertical="center" wrapText="1"/>
    </xf>
  </cellXfs>
  <cellStyles count="8">
    <cellStyle name="Normal" xfId="0"/>
    <cellStyle name="Percent" xfId="15"/>
    <cellStyle name="Comma [0]" xfId="16"/>
    <cellStyle name="Comma" xfId="17"/>
    <cellStyle name="Currency [0]" xfId="18"/>
    <cellStyle name="Currency" xfId="19"/>
    <cellStyle name="標準_建築１ー１" xfId="20"/>
    <cellStyle name="標準_建築２ー２"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4"/>
  <sheetViews>
    <sheetView tabSelected="1" workbookViewId="0" topLeftCell="A1">
      <selection activeCell="A1" sqref="A1"/>
    </sheetView>
  </sheetViews>
  <sheetFormatPr defaultColWidth="9.00390625" defaultRowHeight="13.5"/>
  <cols>
    <col min="1" max="1" width="9.00390625" style="438" customWidth="1"/>
    <col min="2" max="16384" width="9.00390625" style="24" customWidth="1"/>
  </cols>
  <sheetData>
    <row r="1" ht="13.5">
      <c r="A1" s="438" t="s">
        <v>0</v>
      </c>
    </row>
    <row r="3" ht="13.5">
      <c r="A3" s="438" t="s">
        <v>246</v>
      </c>
    </row>
    <row r="4" ht="13.5">
      <c r="A4" s="438" t="s">
        <v>236</v>
      </c>
    </row>
    <row r="5" ht="13.5">
      <c r="A5" s="438" t="s">
        <v>237</v>
      </c>
    </row>
    <row r="6" ht="13.5">
      <c r="B6" s="24" t="s">
        <v>238</v>
      </c>
    </row>
    <row r="7" ht="13.5">
      <c r="B7" s="24" t="s">
        <v>239</v>
      </c>
    </row>
    <row r="8" ht="13.5">
      <c r="B8" s="24" t="s">
        <v>240</v>
      </c>
    </row>
    <row r="9" ht="13.5">
      <c r="A9" s="438" t="s">
        <v>241</v>
      </c>
    </row>
    <row r="10" ht="13.5">
      <c r="A10" s="438" t="s">
        <v>96</v>
      </c>
    </row>
    <row r="11" ht="13.5">
      <c r="A11" s="438" t="s">
        <v>98</v>
      </c>
    </row>
    <row r="12" ht="13.5">
      <c r="A12" s="438" t="s">
        <v>99</v>
      </c>
    </row>
    <row r="13" ht="13.5">
      <c r="A13" s="438" t="s">
        <v>100</v>
      </c>
    </row>
    <row r="14" ht="13.5">
      <c r="A14" s="438" t="s">
        <v>101</v>
      </c>
    </row>
    <row r="15" ht="13.5">
      <c r="A15" s="438" t="s">
        <v>102</v>
      </c>
    </row>
    <row r="16" s="25" customFormat="1" ht="13.5">
      <c r="A16" s="439" t="s">
        <v>103</v>
      </c>
    </row>
    <row r="17" ht="13.5">
      <c r="A17" s="438" t="s">
        <v>221</v>
      </c>
    </row>
    <row r="18" ht="13.5">
      <c r="A18" s="438" t="s">
        <v>226</v>
      </c>
    </row>
    <row r="19" ht="13.5">
      <c r="A19" s="438" t="s">
        <v>229</v>
      </c>
    </row>
    <row r="20" ht="13.5">
      <c r="B20" s="24" t="s">
        <v>242</v>
      </c>
    </row>
    <row r="21" ht="13.5">
      <c r="B21" s="24" t="s">
        <v>243</v>
      </c>
    </row>
    <row r="22" ht="13.5">
      <c r="A22" s="438" t="s">
        <v>231</v>
      </c>
    </row>
    <row r="23" ht="13.5">
      <c r="B23" s="24" t="s">
        <v>244</v>
      </c>
    </row>
    <row r="24" ht="13.5">
      <c r="B24" s="24" t="s">
        <v>245</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AU74"/>
  <sheetViews>
    <sheetView workbookViewId="0" topLeftCell="A1">
      <selection activeCell="A1" sqref="A1"/>
    </sheetView>
  </sheetViews>
  <sheetFormatPr defaultColWidth="9.00390625" defaultRowHeight="13.5"/>
  <cols>
    <col min="1" max="1" width="12.625" style="277" customWidth="1"/>
    <col min="2" max="6" width="8.625" style="277" customWidth="1"/>
    <col min="7" max="7" width="9.625" style="277" customWidth="1"/>
    <col min="8" max="8" width="7.625" style="277" customWidth="1"/>
    <col min="9" max="11" width="7.875" style="277" customWidth="1"/>
    <col min="12" max="12" width="11.625" style="277" customWidth="1"/>
    <col min="13" max="14" width="10.125" style="277" customWidth="1"/>
    <col min="15" max="15" width="9.625" style="277" customWidth="1"/>
    <col min="16" max="20" width="10.125" style="277" customWidth="1"/>
    <col min="21" max="16384" width="9.00390625" style="277" customWidth="1"/>
  </cols>
  <sheetData>
    <row r="1" ht="14.25">
      <c r="A1" s="276" t="s">
        <v>359</v>
      </c>
    </row>
    <row r="2" ht="12">
      <c r="T2" s="278" t="s">
        <v>289</v>
      </c>
    </row>
    <row r="3" spans="1:20" ht="18" customHeight="1">
      <c r="A3" s="363"/>
      <c r="B3" s="325" t="s">
        <v>360</v>
      </c>
      <c r="C3" s="325"/>
      <c r="D3" s="325"/>
      <c r="E3" s="325"/>
      <c r="F3" s="325"/>
      <c r="G3" s="325"/>
      <c r="H3" s="325"/>
      <c r="I3" s="325"/>
      <c r="J3" s="325"/>
      <c r="K3" s="325"/>
      <c r="L3" s="325"/>
      <c r="M3" s="325"/>
      <c r="N3" s="326"/>
      <c r="O3" s="364" t="s">
        <v>361</v>
      </c>
      <c r="P3" s="364"/>
      <c r="Q3" s="364"/>
      <c r="R3" s="364"/>
      <c r="S3" s="364"/>
      <c r="T3" s="365"/>
    </row>
    <row r="4" spans="1:20" ht="18" customHeight="1">
      <c r="A4" s="366"/>
      <c r="B4" s="333"/>
      <c r="C4" s="343" t="s">
        <v>362</v>
      </c>
      <c r="D4" s="343"/>
      <c r="E4" s="344"/>
      <c r="F4" s="343" t="s">
        <v>363</v>
      </c>
      <c r="G4" s="343"/>
      <c r="H4" s="343"/>
      <c r="I4" s="343"/>
      <c r="J4" s="343"/>
      <c r="K4" s="343"/>
      <c r="L4" s="343"/>
      <c r="M4" s="343"/>
      <c r="N4" s="344"/>
      <c r="O4" s="335"/>
      <c r="P4" s="335"/>
      <c r="Q4" s="335"/>
      <c r="R4" s="335"/>
      <c r="S4" s="335"/>
      <c r="T4" s="367"/>
    </row>
    <row r="5" spans="1:20" ht="18" customHeight="1">
      <c r="A5" s="331" t="s">
        <v>364</v>
      </c>
      <c r="B5" s="332" t="s">
        <v>89</v>
      </c>
      <c r="C5" s="333"/>
      <c r="D5" s="332" t="s">
        <v>365</v>
      </c>
      <c r="E5" s="332" t="s">
        <v>365</v>
      </c>
      <c r="F5" s="333"/>
      <c r="G5" s="332" t="s">
        <v>366</v>
      </c>
      <c r="H5" s="343" t="s">
        <v>367</v>
      </c>
      <c r="I5" s="343"/>
      <c r="J5" s="343"/>
      <c r="K5" s="343"/>
      <c r="L5" s="343"/>
      <c r="M5" s="344"/>
      <c r="N5" s="333"/>
      <c r="O5" s="333"/>
      <c r="P5" s="332" t="s">
        <v>368</v>
      </c>
      <c r="Q5" s="332" t="s">
        <v>369</v>
      </c>
      <c r="R5" s="333"/>
      <c r="S5" s="332" t="s">
        <v>370</v>
      </c>
      <c r="T5" s="368" t="s">
        <v>371</v>
      </c>
    </row>
    <row r="6" spans="1:20" ht="18" customHeight="1">
      <c r="A6" s="366"/>
      <c r="B6" s="333"/>
      <c r="C6" s="341" t="s">
        <v>89</v>
      </c>
      <c r="D6" s="333"/>
      <c r="E6" s="333"/>
      <c r="F6" s="341" t="s">
        <v>89</v>
      </c>
      <c r="G6" s="333"/>
      <c r="H6" s="332" t="s">
        <v>89</v>
      </c>
      <c r="I6" s="343" t="s">
        <v>372</v>
      </c>
      <c r="J6" s="343"/>
      <c r="K6" s="344"/>
      <c r="L6" s="341" t="s">
        <v>373</v>
      </c>
      <c r="M6" s="341" t="s">
        <v>371</v>
      </c>
      <c r="N6" s="341" t="s">
        <v>374</v>
      </c>
      <c r="O6" s="341" t="s">
        <v>89</v>
      </c>
      <c r="P6" s="333"/>
      <c r="Q6" s="333"/>
      <c r="R6" s="341" t="s">
        <v>375</v>
      </c>
      <c r="S6" s="333"/>
      <c r="T6" s="369"/>
    </row>
    <row r="7" spans="1:20" ht="18" customHeight="1">
      <c r="A7" s="370"/>
      <c r="B7" s="346"/>
      <c r="C7" s="346"/>
      <c r="D7" s="371" t="s">
        <v>310</v>
      </c>
      <c r="E7" s="371" t="s">
        <v>309</v>
      </c>
      <c r="F7" s="346"/>
      <c r="G7" s="371" t="s">
        <v>376</v>
      </c>
      <c r="H7" s="346"/>
      <c r="I7" s="347" t="s">
        <v>89</v>
      </c>
      <c r="J7" s="347" t="s">
        <v>377</v>
      </c>
      <c r="K7" s="347" t="s">
        <v>342</v>
      </c>
      <c r="L7" s="347" t="s">
        <v>378</v>
      </c>
      <c r="M7" s="347" t="s">
        <v>379</v>
      </c>
      <c r="N7" s="346"/>
      <c r="O7" s="346"/>
      <c r="P7" s="371" t="s">
        <v>380</v>
      </c>
      <c r="Q7" s="371" t="s">
        <v>380</v>
      </c>
      <c r="R7" s="346"/>
      <c r="S7" s="371" t="s">
        <v>381</v>
      </c>
      <c r="T7" s="372" t="s">
        <v>382</v>
      </c>
    </row>
    <row r="8" spans="1:20" ht="12">
      <c r="A8" s="366"/>
      <c r="B8" s="333"/>
      <c r="C8" s="333"/>
      <c r="D8" s="333"/>
      <c r="E8" s="333"/>
      <c r="F8" s="333"/>
      <c r="G8" s="333"/>
      <c r="H8" s="333"/>
      <c r="I8" s="333"/>
      <c r="J8" s="333"/>
      <c r="K8" s="333"/>
      <c r="L8" s="333"/>
      <c r="M8" s="333"/>
      <c r="N8" s="333"/>
      <c r="O8" s="333"/>
      <c r="P8" s="333"/>
      <c r="Q8" s="333"/>
      <c r="R8" s="333"/>
      <c r="S8" s="333"/>
      <c r="T8" s="369"/>
    </row>
    <row r="9" spans="1:20" ht="30" customHeight="1">
      <c r="A9" s="373" t="s">
        <v>89</v>
      </c>
      <c r="B9" s="351">
        <v>394200</v>
      </c>
      <c r="C9" s="351">
        <v>363800</v>
      </c>
      <c r="D9" s="351">
        <v>363000</v>
      </c>
      <c r="E9" s="351">
        <v>900</v>
      </c>
      <c r="F9" s="351">
        <v>30400</v>
      </c>
      <c r="G9" s="351">
        <v>1400</v>
      </c>
      <c r="H9" s="351">
        <v>27800</v>
      </c>
      <c r="I9" s="351">
        <v>1300</v>
      </c>
      <c r="J9" s="351">
        <v>600</v>
      </c>
      <c r="K9" s="351">
        <v>700</v>
      </c>
      <c r="L9" s="351">
        <v>15000</v>
      </c>
      <c r="M9" s="351">
        <v>11400</v>
      </c>
      <c r="N9" s="351">
        <v>1100</v>
      </c>
      <c r="O9" s="351">
        <v>1800</v>
      </c>
      <c r="P9" s="351">
        <v>300</v>
      </c>
      <c r="Q9" s="351">
        <v>0</v>
      </c>
      <c r="R9" s="351">
        <v>100</v>
      </c>
      <c r="S9" s="351">
        <v>600</v>
      </c>
      <c r="T9" s="352">
        <v>800</v>
      </c>
    </row>
    <row r="10" spans="1:20" ht="12">
      <c r="A10" s="366"/>
      <c r="B10" s="374"/>
      <c r="C10" s="374"/>
      <c r="D10" s="374"/>
      <c r="E10" s="374"/>
      <c r="F10" s="374"/>
      <c r="G10" s="374"/>
      <c r="H10" s="374"/>
      <c r="I10" s="374"/>
      <c r="J10" s="374"/>
      <c r="K10" s="374"/>
      <c r="L10" s="374"/>
      <c r="M10" s="374"/>
      <c r="N10" s="374"/>
      <c r="O10" s="374"/>
      <c r="P10" s="374"/>
      <c r="Q10" s="374"/>
      <c r="R10" s="374"/>
      <c r="S10" s="374"/>
      <c r="T10" s="375"/>
    </row>
    <row r="11" spans="1:20" ht="21" customHeight="1">
      <c r="A11" s="331" t="s">
        <v>383</v>
      </c>
      <c r="B11" s="353">
        <v>302800</v>
      </c>
      <c r="C11" s="353">
        <v>277300</v>
      </c>
      <c r="D11" s="353">
        <v>276600</v>
      </c>
      <c r="E11" s="353">
        <v>800</v>
      </c>
      <c r="F11" s="353">
        <v>25500</v>
      </c>
      <c r="G11" s="353">
        <v>1200</v>
      </c>
      <c r="H11" s="353">
        <v>23300</v>
      </c>
      <c r="I11" s="353">
        <v>1100</v>
      </c>
      <c r="J11" s="353">
        <v>400</v>
      </c>
      <c r="K11" s="353">
        <v>700</v>
      </c>
      <c r="L11" s="353">
        <v>13800</v>
      </c>
      <c r="M11" s="353">
        <v>8400</v>
      </c>
      <c r="N11" s="353">
        <v>1100</v>
      </c>
      <c r="O11" s="353">
        <v>1600</v>
      </c>
      <c r="P11" s="353">
        <v>200</v>
      </c>
      <c r="Q11" s="353">
        <v>0</v>
      </c>
      <c r="R11" s="353">
        <v>100</v>
      </c>
      <c r="S11" s="353">
        <v>600</v>
      </c>
      <c r="T11" s="354">
        <v>600</v>
      </c>
    </row>
    <row r="12" spans="1:20" ht="21" customHeight="1">
      <c r="A12" s="345" t="s">
        <v>384</v>
      </c>
      <c r="B12" s="360">
        <v>192400</v>
      </c>
      <c r="C12" s="360">
        <v>174800</v>
      </c>
      <c r="D12" s="360">
        <v>174200</v>
      </c>
      <c r="E12" s="360">
        <v>600</v>
      </c>
      <c r="F12" s="360">
        <v>17600</v>
      </c>
      <c r="G12" s="360">
        <v>900</v>
      </c>
      <c r="H12" s="360">
        <v>16000</v>
      </c>
      <c r="I12" s="360">
        <v>700</v>
      </c>
      <c r="J12" s="360">
        <v>100</v>
      </c>
      <c r="K12" s="360">
        <v>500</v>
      </c>
      <c r="L12" s="360">
        <v>10000</v>
      </c>
      <c r="M12" s="360">
        <v>5300</v>
      </c>
      <c r="N12" s="360">
        <v>700</v>
      </c>
      <c r="O12" s="360">
        <v>700</v>
      </c>
      <c r="P12" s="360">
        <v>100</v>
      </c>
      <c r="Q12" s="360">
        <v>0</v>
      </c>
      <c r="R12" s="360">
        <v>100</v>
      </c>
      <c r="S12" s="360">
        <v>200</v>
      </c>
      <c r="T12" s="361">
        <v>300</v>
      </c>
    </row>
    <row r="13" spans="1:20" ht="12" customHeight="1">
      <c r="A13" s="322" t="s">
        <v>385</v>
      </c>
      <c r="B13" s="376"/>
      <c r="C13" s="376"/>
      <c r="D13" s="376"/>
      <c r="E13" s="376"/>
      <c r="F13" s="376"/>
      <c r="G13" s="376"/>
      <c r="H13" s="376"/>
      <c r="I13" s="376"/>
      <c r="J13" s="376"/>
      <c r="K13" s="376"/>
      <c r="L13" s="376"/>
      <c r="M13" s="376"/>
      <c r="N13" s="376"/>
      <c r="O13" s="376"/>
      <c r="P13" s="376"/>
      <c r="Q13" s="376"/>
      <c r="R13" s="376"/>
      <c r="S13" s="376"/>
      <c r="T13" s="376"/>
    </row>
    <row r="14" spans="1:47" ht="12">
      <c r="A14" s="322" t="s">
        <v>287</v>
      </c>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row>
    <row r="15" spans="2:47" ht="12">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row>
    <row r="16" spans="2:47" ht="12">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row>
    <row r="17" spans="2:47" ht="12">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row>
    <row r="18" spans="2:47" ht="12">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row>
    <row r="19" spans="13:27" ht="12">
      <c r="M19" s="377"/>
      <c r="N19" s="377"/>
      <c r="O19" s="377"/>
      <c r="P19" s="377"/>
      <c r="Q19" s="377"/>
      <c r="R19" s="377"/>
      <c r="S19" s="377"/>
      <c r="T19" s="377"/>
      <c r="U19" s="377"/>
      <c r="V19" s="377"/>
      <c r="W19" s="377"/>
      <c r="X19" s="377"/>
      <c r="Y19" s="377"/>
      <c r="Z19" s="377"/>
      <c r="AA19" s="377"/>
    </row>
    <row r="20" spans="13:27" ht="12">
      <c r="M20" s="377"/>
      <c r="N20" s="377"/>
      <c r="O20" s="377"/>
      <c r="P20" s="377"/>
      <c r="Q20" s="377"/>
      <c r="R20" s="377"/>
      <c r="S20" s="377"/>
      <c r="T20" s="377"/>
      <c r="U20" s="377"/>
      <c r="V20" s="377"/>
      <c r="W20" s="377"/>
      <c r="X20" s="377"/>
      <c r="Y20" s="377"/>
      <c r="Z20" s="377"/>
      <c r="AA20" s="377"/>
    </row>
    <row r="21" spans="13:27" ht="12">
      <c r="M21" s="377"/>
      <c r="N21" s="377"/>
      <c r="O21" s="377"/>
      <c r="P21" s="377"/>
      <c r="Q21" s="377"/>
      <c r="R21" s="377"/>
      <c r="S21" s="377"/>
      <c r="T21" s="377"/>
      <c r="U21" s="377"/>
      <c r="V21" s="377"/>
      <c r="W21" s="377"/>
      <c r="X21" s="377"/>
      <c r="Y21" s="377"/>
      <c r="Z21" s="377"/>
      <c r="AA21" s="377"/>
    </row>
    <row r="22" spans="13:27" ht="12">
      <c r="M22" s="377"/>
      <c r="N22" s="377"/>
      <c r="O22" s="377"/>
      <c r="P22" s="377"/>
      <c r="Q22" s="377"/>
      <c r="R22" s="377"/>
      <c r="S22" s="377"/>
      <c r="T22" s="377"/>
      <c r="U22" s="377"/>
      <c r="V22" s="377"/>
      <c r="W22" s="377"/>
      <c r="X22" s="377"/>
      <c r="Y22" s="377"/>
      <c r="Z22" s="377"/>
      <c r="AA22" s="377"/>
    </row>
    <row r="23" spans="13:27" ht="12">
      <c r="M23" s="377"/>
      <c r="N23" s="377"/>
      <c r="O23" s="377"/>
      <c r="P23" s="377"/>
      <c r="Q23" s="377"/>
      <c r="R23" s="377"/>
      <c r="S23" s="377"/>
      <c r="T23" s="377"/>
      <c r="U23" s="377"/>
      <c r="V23" s="377"/>
      <c r="W23" s="377"/>
      <c r="X23" s="377"/>
      <c r="Y23" s="377"/>
      <c r="Z23" s="377"/>
      <c r="AA23" s="377"/>
    </row>
    <row r="24" spans="13:27" ht="12">
      <c r="M24" s="377"/>
      <c r="N24" s="377"/>
      <c r="O24" s="377"/>
      <c r="P24" s="377"/>
      <c r="Q24" s="377"/>
      <c r="R24" s="377"/>
      <c r="S24" s="377"/>
      <c r="T24" s="377"/>
      <c r="U24" s="377"/>
      <c r="V24" s="377"/>
      <c r="W24" s="377"/>
      <c r="X24" s="377"/>
      <c r="Y24" s="377"/>
      <c r="Z24" s="377"/>
      <c r="AA24" s="377"/>
    </row>
    <row r="25" spans="13:27" ht="12">
      <c r="M25" s="377"/>
      <c r="N25" s="377"/>
      <c r="O25" s="377"/>
      <c r="P25" s="377"/>
      <c r="Q25" s="377"/>
      <c r="R25" s="377"/>
      <c r="S25" s="377"/>
      <c r="T25" s="377"/>
      <c r="U25" s="377"/>
      <c r="V25" s="377"/>
      <c r="W25" s="377"/>
      <c r="X25" s="377"/>
      <c r="Y25" s="377"/>
      <c r="Z25" s="377"/>
      <c r="AA25" s="377"/>
    </row>
    <row r="26" spans="13:27" ht="12">
      <c r="M26" s="377"/>
      <c r="N26" s="377"/>
      <c r="O26" s="377"/>
      <c r="P26" s="377"/>
      <c r="Q26" s="377"/>
      <c r="R26" s="377"/>
      <c r="S26" s="377"/>
      <c r="T26" s="377"/>
      <c r="U26" s="377"/>
      <c r="V26" s="377"/>
      <c r="W26" s="377"/>
      <c r="X26" s="377"/>
      <c r="Y26" s="377"/>
      <c r="Z26" s="377"/>
      <c r="AA26" s="377"/>
    </row>
    <row r="27" spans="13:27" ht="12">
      <c r="M27" s="377"/>
      <c r="N27" s="377"/>
      <c r="O27" s="377"/>
      <c r="P27" s="377"/>
      <c r="Q27" s="377"/>
      <c r="R27" s="377"/>
      <c r="S27" s="377"/>
      <c r="T27" s="377"/>
      <c r="U27" s="377"/>
      <c r="V27" s="377"/>
      <c r="W27" s="377"/>
      <c r="X27" s="377"/>
      <c r="Y27" s="377"/>
      <c r="Z27" s="377"/>
      <c r="AA27" s="377"/>
    </row>
    <row r="28" spans="13:27" ht="12">
      <c r="M28" s="377"/>
      <c r="N28" s="377"/>
      <c r="O28" s="377"/>
      <c r="P28" s="377"/>
      <c r="Q28" s="377"/>
      <c r="R28" s="377"/>
      <c r="S28" s="377"/>
      <c r="T28" s="377"/>
      <c r="U28" s="377"/>
      <c r="V28" s="377"/>
      <c r="W28" s="377"/>
      <c r="X28" s="377"/>
      <c r="Y28" s="377"/>
      <c r="Z28" s="377"/>
      <c r="AA28" s="377"/>
    </row>
    <row r="29" spans="13:27" ht="12">
      <c r="M29" s="377"/>
      <c r="N29" s="377"/>
      <c r="O29" s="377"/>
      <c r="P29" s="377"/>
      <c r="Q29" s="377"/>
      <c r="R29" s="377"/>
      <c r="S29" s="377"/>
      <c r="T29" s="377"/>
      <c r="U29" s="377"/>
      <c r="V29" s="377"/>
      <c r="W29" s="377"/>
      <c r="X29" s="377"/>
      <c r="Y29" s="377"/>
      <c r="Z29" s="377"/>
      <c r="AA29" s="377"/>
    </row>
    <row r="30" spans="13:27" ht="12">
      <c r="M30" s="377"/>
      <c r="N30" s="377"/>
      <c r="O30" s="377"/>
      <c r="P30" s="377"/>
      <c r="Q30" s="377"/>
      <c r="R30" s="377"/>
      <c r="S30" s="377"/>
      <c r="T30" s="377"/>
      <c r="U30" s="377"/>
      <c r="V30" s="377"/>
      <c r="W30" s="377"/>
      <c r="X30" s="377"/>
      <c r="Y30" s="377"/>
      <c r="Z30" s="377"/>
      <c r="AA30" s="377"/>
    </row>
    <row r="31" spans="13:27" ht="12">
      <c r="M31" s="377"/>
      <c r="N31" s="377"/>
      <c r="O31" s="377"/>
      <c r="P31" s="377"/>
      <c r="Q31" s="377"/>
      <c r="R31" s="377"/>
      <c r="S31" s="377"/>
      <c r="T31" s="377"/>
      <c r="U31" s="377"/>
      <c r="V31" s="377"/>
      <c r="W31" s="377"/>
      <c r="X31" s="377"/>
      <c r="Y31" s="377"/>
      <c r="Z31" s="377"/>
      <c r="AA31" s="377"/>
    </row>
    <row r="32" spans="13:27" ht="12">
      <c r="M32" s="377"/>
      <c r="N32" s="377"/>
      <c r="O32" s="377"/>
      <c r="P32" s="377"/>
      <c r="Q32" s="377"/>
      <c r="R32" s="377"/>
      <c r="S32" s="377"/>
      <c r="T32" s="377"/>
      <c r="U32" s="377"/>
      <c r="V32" s="377"/>
      <c r="W32" s="377"/>
      <c r="X32" s="377"/>
      <c r="Y32" s="377"/>
      <c r="Z32" s="377"/>
      <c r="AA32" s="377"/>
    </row>
    <row r="33" spans="13:27" ht="12">
      <c r="M33" s="377"/>
      <c r="N33" s="377"/>
      <c r="O33" s="377"/>
      <c r="P33" s="377"/>
      <c r="Q33" s="377"/>
      <c r="R33" s="377"/>
      <c r="S33" s="377"/>
      <c r="T33" s="377"/>
      <c r="U33" s="377"/>
      <c r="V33" s="377"/>
      <c r="W33" s="377"/>
      <c r="X33" s="377"/>
      <c r="Y33" s="377"/>
      <c r="Z33" s="377"/>
      <c r="AA33" s="377"/>
    </row>
    <row r="34" spans="13:27" ht="12">
      <c r="M34" s="377"/>
      <c r="N34" s="377"/>
      <c r="O34" s="377"/>
      <c r="P34" s="377"/>
      <c r="Q34" s="377"/>
      <c r="R34" s="377"/>
      <c r="S34" s="377"/>
      <c r="T34" s="377"/>
      <c r="U34" s="377"/>
      <c r="V34" s="377"/>
      <c r="W34" s="377"/>
      <c r="X34" s="377"/>
      <c r="Y34" s="377"/>
      <c r="Z34" s="377"/>
      <c r="AA34" s="377"/>
    </row>
    <row r="35" spans="13:27" ht="12">
      <c r="M35" s="377"/>
      <c r="N35" s="377"/>
      <c r="O35" s="377"/>
      <c r="P35" s="377"/>
      <c r="Q35" s="377"/>
      <c r="R35" s="377"/>
      <c r="S35" s="377"/>
      <c r="T35" s="377"/>
      <c r="U35" s="377"/>
      <c r="V35" s="377"/>
      <c r="W35" s="377"/>
      <c r="X35" s="377"/>
      <c r="Y35" s="377"/>
      <c r="Z35" s="377"/>
      <c r="AA35" s="377"/>
    </row>
    <row r="36" spans="13:27" ht="12">
      <c r="M36" s="377"/>
      <c r="N36" s="377"/>
      <c r="O36" s="377"/>
      <c r="P36" s="377"/>
      <c r="Q36" s="377"/>
      <c r="R36" s="377"/>
      <c r="S36" s="377"/>
      <c r="T36" s="377"/>
      <c r="U36" s="377"/>
      <c r="V36" s="377"/>
      <c r="W36" s="377"/>
      <c r="X36" s="377"/>
      <c r="Y36" s="377"/>
      <c r="Z36" s="377"/>
      <c r="AA36" s="377"/>
    </row>
    <row r="37" spans="13:27" ht="12">
      <c r="M37" s="377"/>
      <c r="N37" s="377"/>
      <c r="O37" s="377"/>
      <c r="P37" s="377"/>
      <c r="Q37" s="377"/>
      <c r="R37" s="377"/>
      <c r="S37" s="377"/>
      <c r="T37" s="377"/>
      <c r="U37" s="377"/>
      <c r="V37" s="377"/>
      <c r="W37" s="377"/>
      <c r="X37" s="377"/>
      <c r="Y37" s="377"/>
      <c r="Z37" s="377"/>
      <c r="AA37" s="377"/>
    </row>
    <row r="38" spans="13:27" ht="12">
      <c r="M38" s="377"/>
      <c r="N38" s="377"/>
      <c r="O38" s="377"/>
      <c r="P38" s="377"/>
      <c r="Q38" s="377"/>
      <c r="R38" s="377"/>
      <c r="S38" s="377"/>
      <c r="T38" s="377"/>
      <c r="U38" s="377"/>
      <c r="V38" s="377"/>
      <c r="W38" s="377"/>
      <c r="X38" s="377"/>
      <c r="Y38" s="377"/>
      <c r="Z38" s="377"/>
      <c r="AA38" s="377"/>
    </row>
    <row r="39" spans="13:27" ht="12">
      <c r="M39" s="377"/>
      <c r="N39" s="377"/>
      <c r="O39" s="377"/>
      <c r="P39" s="377"/>
      <c r="Q39" s="377"/>
      <c r="R39" s="377"/>
      <c r="S39" s="377"/>
      <c r="T39" s="377"/>
      <c r="U39" s="377"/>
      <c r="V39" s="377"/>
      <c r="W39" s="377"/>
      <c r="X39" s="377"/>
      <c r="Y39" s="377"/>
      <c r="Z39" s="377"/>
      <c r="AA39" s="377"/>
    </row>
    <row r="40" spans="13:27" ht="12">
      <c r="M40" s="377"/>
      <c r="N40" s="377"/>
      <c r="O40" s="377"/>
      <c r="P40" s="377"/>
      <c r="Q40" s="377"/>
      <c r="R40" s="377"/>
      <c r="S40" s="377"/>
      <c r="T40" s="377"/>
      <c r="U40" s="377"/>
      <c r="V40" s="377"/>
      <c r="W40" s="377"/>
      <c r="X40" s="377"/>
      <c r="Y40" s="377"/>
      <c r="Z40" s="377"/>
      <c r="AA40" s="377"/>
    </row>
    <row r="41" spans="13:27" ht="12">
      <c r="M41" s="377"/>
      <c r="N41" s="377"/>
      <c r="O41" s="377"/>
      <c r="P41" s="377"/>
      <c r="Q41" s="377"/>
      <c r="R41" s="377"/>
      <c r="S41" s="377"/>
      <c r="T41" s="377"/>
      <c r="U41" s="377"/>
      <c r="V41" s="377"/>
      <c r="W41" s="377"/>
      <c r="X41" s="377"/>
      <c r="Y41" s="377"/>
      <c r="Z41" s="377"/>
      <c r="AA41" s="377"/>
    </row>
    <row r="42" spans="13:27" ht="12">
      <c r="M42" s="377"/>
      <c r="N42" s="377"/>
      <c r="O42" s="377"/>
      <c r="P42" s="377"/>
      <c r="Q42" s="377"/>
      <c r="R42" s="377"/>
      <c r="S42" s="377"/>
      <c r="T42" s="377"/>
      <c r="U42" s="377"/>
      <c r="V42" s="377"/>
      <c r="W42" s="377"/>
      <c r="X42" s="377"/>
      <c r="Y42" s="377"/>
      <c r="Z42" s="377"/>
      <c r="AA42" s="377"/>
    </row>
    <row r="43" spans="13:27" ht="12">
      <c r="M43" s="377"/>
      <c r="N43" s="377"/>
      <c r="O43" s="377"/>
      <c r="P43" s="377"/>
      <c r="Q43" s="377"/>
      <c r="R43" s="377"/>
      <c r="S43" s="377"/>
      <c r="T43" s="377"/>
      <c r="U43" s="377"/>
      <c r="V43" s="377"/>
      <c r="W43" s="377"/>
      <c r="X43" s="377"/>
      <c r="Y43" s="377"/>
      <c r="Z43" s="377"/>
      <c r="AA43" s="377"/>
    </row>
    <row r="44" spans="13:27" ht="12">
      <c r="M44" s="377"/>
      <c r="N44" s="377"/>
      <c r="O44" s="377"/>
      <c r="P44" s="377"/>
      <c r="Q44" s="377"/>
      <c r="R44" s="377"/>
      <c r="S44" s="377"/>
      <c r="T44" s="377"/>
      <c r="U44" s="377"/>
      <c r="V44" s="377"/>
      <c r="W44" s="377"/>
      <c r="X44" s="377"/>
      <c r="Y44" s="377"/>
      <c r="Z44" s="377"/>
      <c r="AA44" s="377"/>
    </row>
    <row r="45" spans="13:27" ht="12">
      <c r="M45" s="377"/>
      <c r="N45" s="377"/>
      <c r="O45" s="377"/>
      <c r="P45" s="377"/>
      <c r="Q45" s="377"/>
      <c r="R45" s="377"/>
      <c r="S45" s="377"/>
      <c r="T45" s="377"/>
      <c r="U45" s="377"/>
      <c r="V45" s="377"/>
      <c r="W45" s="377"/>
      <c r="X45" s="377"/>
      <c r="Y45" s="377"/>
      <c r="Z45" s="377"/>
      <c r="AA45" s="377"/>
    </row>
    <row r="46" spans="13:27" ht="12">
      <c r="M46" s="377"/>
      <c r="N46" s="377"/>
      <c r="O46" s="377"/>
      <c r="P46" s="377"/>
      <c r="Q46" s="377"/>
      <c r="R46" s="377"/>
      <c r="S46" s="377"/>
      <c r="T46" s="377"/>
      <c r="U46" s="377"/>
      <c r="V46" s="377"/>
      <c r="W46" s="377"/>
      <c r="X46" s="377"/>
      <c r="Y46" s="377"/>
      <c r="Z46" s="377"/>
      <c r="AA46" s="377"/>
    </row>
    <row r="47" spans="13:27" ht="12">
      <c r="M47" s="377"/>
      <c r="N47" s="377"/>
      <c r="O47" s="377"/>
      <c r="P47" s="377"/>
      <c r="Q47" s="377"/>
      <c r="R47" s="377"/>
      <c r="S47" s="377"/>
      <c r="T47" s="377"/>
      <c r="U47" s="377"/>
      <c r="V47" s="377"/>
      <c r="W47" s="377"/>
      <c r="X47" s="377"/>
      <c r="Y47" s="377"/>
      <c r="Z47" s="377"/>
      <c r="AA47" s="377"/>
    </row>
    <row r="48" spans="13:27" ht="12">
      <c r="M48" s="377"/>
      <c r="N48" s="377"/>
      <c r="O48" s="377"/>
      <c r="P48" s="377"/>
      <c r="Q48" s="377"/>
      <c r="R48" s="377"/>
      <c r="S48" s="377"/>
      <c r="T48" s="377"/>
      <c r="U48" s="377"/>
      <c r="V48" s="377"/>
      <c r="W48" s="377"/>
      <c r="X48" s="377"/>
      <c r="Y48" s="377"/>
      <c r="Z48" s="377"/>
      <c r="AA48" s="377"/>
    </row>
    <row r="49" spans="13:27" ht="12">
      <c r="M49" s="377"/>
      <c r="N49" s="377"/>
      <c r="O49" s="377"/>
      <c r="P49" s="377"/>
      <c r="Q49" s="377"/>
      <c r="R49" s="377"/>
      <c r="S49" s="377"/>
      <c r="T49" s="377"/>
      <c r="U49" s="377"/>
      <c r="V49" s="377"/>
      <c r="W49" s="377"/>
      <c r="X49" s="377"/>
      <c r="Y49" s="377"/>
      <c r="Z49" s="377"/>
      <c r="AA49" s="377"/>
    </row>
    <row r="50" spans="13:27" ht="12">
      <c r="M50" s="377"/>
      <c r="N50" s="377"/>
      <c r="O50" s="377"/>
      <c r="P50" s="377"/>
      <c r="Q50" s="377"/>
      <c r="R50" s="377"/>
      <c r="S50" s="377"/>
      <c r="T50" s="377"/>
      <c r="U50" s="377"/>
      <c r="V50" s="377"/>
      <c r="W50" s="377"/>
      <c r="X50" s="377"/>
      <c r="Y50" s="377"/>
      <c r="Z50" s="377"/>
      <c r="AA50" s="377"/>
    </row>
    <row r="51" spans="13:27" ht="12">
      <c r="M51" s="377"/>
      <c r="N51" s="377"/>
      <c r="O51" s="377"/>
      <c r="P51" s="377"/>
      <c r="Q51" s="377"/>
      <c r="R51" s="377"/>
      <c r="S51" s="377"/>
      <c r="T51" s="377"/>
      <c r="U51" s="377"/>
      <c r="V51" s="377"/>
      <c r="W51" s="377"/>
      <c r="X51" s="377"/>
      <c r="Y51" s="377"/>
      <c r="Z51" s="377"/>
      <c r="AA51" s="377"/>
    </row>
    <row r="52" spans="13:27" ht="12">
      <c r="M52" s="377"/>
      <c r="N52" s="377"/>
      <c r="O52" s="377"/>
      <c r="P52" s="377"/>
      <c r="Q52" s="377"/>
      <c r="R52" s="377"/>
      <c r="S52" s="377"/>
      <c r="T52" s="377"/>
      <c r="U52" s="377"/>
      <c r="V52" s="377"/>
      <c r="W52" s="377"/>
      <c r="X52" s="377"/>
      <c r="Y52" s="377"/>
      <c r="Z52" s="377"/>
      <c r="AA52" s="377"/>
    </row>
    <row r="53" spans="13:27" ht="12">
      <c r="M53" s="377"/>
      <c r="N53" s="377"/>
      <c r="O53" s="377"/>
      <c r="P53" s="377"/>
      <c r="Q53" s="377"/>
      <c r="R53" s="377"/>
      <c r="S53" s="377"/>
      <c r="T53" s="377"/>
      <c r="U53" s="377"/>
      <c r="V53" s="377"/>
      <c r="W53" s="377"/>
      <c r="X53" s="377"/>
      <c r="Y53" s="377"/>
      <c r="Z53" s="377"/>
      <c r="AA53" s="377"/>
    </row>
    <row r="54" spans="13:27" ht="12">
      <c r="M54" s="377"/>
      <c r="N54" s="377"/>
      <c r="O54" s="377"/>
      <c r="P54" s="377"/>
      <c r="Q54" s="377"/>
      <c r="R54" s="377"/>
      <c r="S54" s="377"/>
      <c r="T54" s="377"/>
      <c r="U54" s="377"/>
      <c r="V54" s="377"/>
      <c r="W54" s="377"/>
      <c r="X54" s="377"/>
      <c r="Y54" s="377"/>
      <c r="Z54" s="377"/>
      <c r="AA54" s="377"/>
    </row>
    <row r="55" spans="13:27" ht="12">
      <c r="M55" s="377"/>
      <c r="N55" s="377"/>
      <c r="O55" s="377"/>
      <c r="P55" s="377"/>
      <c r="Q55" s="377"/>
      <c r="R55" s="377"/>
      <c r="S55" s="377"/>
      <c r="T55" s="377"/>
      <c r="U55" s="377"/>
      <c r="V55" s="377"/>
      <c r="W55" s="377"/>
      <c r="X55" s="377"/>
      <c r="Y55" s="377"/>
      <c r="Z55" s="377"/>
      <c r="AA55" s="377"/>
    </row>
    <row r="56" spans="13:27" ht="12">
      <c r="M56" s="377"/>
      <c r="N56" s="377"/>
      <c r="O56" s="377"/>
      <c r="P56" s="377"/>
      <c r="Q56" s="377"/>
      <c r="R56" s="377"/>
      <c r="S56" s="377"/>
      <c r="T56" s="377"/>
      <c r="U56" s="377"/>
      <c r="V56" s="377"/>
      <c r="W56" s="377"/>
      <c r="X56" s="377"/>
      <c r="Y56" s="377"/>
      <c r="Z56" s="377"/>
      <c r="AA56" s="377"/>
    </row>
    <row r="57" spans="13:27" ht="12">
      <c r="M57" s="377"/>
      <c r="N57" s="377"/>
      <c r="O57" s="377"/>
      <c r="P57" s="377"/>
      <c r="Q57" s="377"/>
      <c r="R57" s="377"/>
      <c r="S57" s="377"/>
      <c r="T57" s="377"/>
      <c r="U57" s="377"/>
      <c r="V57" s="377"/>
      <c r="W57" s="377"/>
      <c r="X57" s="377"/>
      <c r="Y57" s="377"/>
      <c r="Z57" s="377"/>
      <c r="AA57" s="377"/>
    </row>
    <row r="58" spans="13:27" ht="12">
      <c r="M58" s="377"/>
      <c r="N58" s="377"/>
      <c r="O58" s="377"/>
      <c r="P58" s="377"/>
      <c r="Q58" s="377"/>
      <c r="R58" s="377"/>
      <c r="S58" s="377"/>
      <c r="T58" s="377"/>
      <c r="U58" s="377"/>
      <c r="V58" s="377"/>
      <c r="W58" s="377"/>
      <c r="X58" s="377"/>
      <c r="Y58" s="377"/>
      <c r="Z58" s="377"/>
      <c r="AA58" s="377"/>
    </row>
    <row r="59" spans="13:27" ht="12">
      <c r="M59" s="377"/>
      <c r="N59" s="377"/>
      <c r="O59" s="377"/>
      <c r="P59" s="377"/>
      <c r="Q59" s="377"/>
      <c r="R59" s="377"/>
      <c r="S59" s="377"/>
      <c r="T59" s="377"/>
      <c r="U59" s="377"/>
      <c r="V59" s="377"/>
      <c r="W59" s="377"/>
      <c r="X59" s="377"/>
      <c r="Y59" s="377"/>
      <c r="Z59" s="377"/>
      <c r="AA59" s="377"/>
    </row>
    <row r="60" spans="13:27" ht="12">
      <c r="M60" s="377"/>
      <c r="N60" s="377"/>
      <c r="O60" s="377"/>
      <c r="P60" s="377"/>
      <c r="Q60" s="377"/>
      <c r="R60" s="377"/>
      <c r="S60" s="377"/>
      <c r="T60" s="377"/>
      <c r="U60" s="377"/>
      <c r="V60" s="377"/>
      <c r="W60" s="377"/>
      <c r="X60" s="377"/>
      <c r="Y60" s="377"/>
      <c r="Z60" s="377"/>
      <c r="AA60" s="377"/>
    </row>
    <row r="61" spans="13:27" ht="12">
      <c r="M61" s="377"/>
      <c r="N61" s="377"/>
      <c r="O61" s="377"/>
      <c r="P61" s="377"/>
      <c r="Q61" s="377"/>
      <c r="R61" s="377"/>
      <c r="S61" s="377"/>
      <c r="T61" s="377"/>
      <c r="U61" s="377"/>
      <c r="V61" s="377"/>
      <c r="W61" s="377"/>
      <c r="X61" s="377"/>
      <c r="Y61" s="377"/>
      <c r="Z61" s="377"/>
      <c r="AA61" s="377"/>
    </row>
    <row r="62" spans="13:27" ht="12">
      <c r="M62" s="377"/>
      <c r="N62" s="377"/>
      <c r="O62" s="377"/>
      <c r="P62" s="377"/>
      <c r="Q62" s="377"/>
      <c r="R62" s="377"/>
      <c r="S62" s="377"/>
      <c r="T62" s="377"/>
      <c r="U62" s="377"/>
      <c r="V62" s="377"/>
      <c r="W62" s="377"/>
      <c r="X62" s="377"/>
      <c r="Y62" s="377"/>
      <c r="Z62" s="377"/>
      <c r="AA62" s="377"/>
    </row>
    <row r="63" spans="13:27" ht="12">
      <c r="M63" s="377"/>
      <c r="N63" s="377"/>
      <c r="O63" s="377"/>
      <c r="P63" s="377"/>
      <c r="Q63" s="377"/>
      <c r="R63" s="377"/>
      <c r="S63" s="377"/>
      <c r="T63" s="377"/>
      <c r="U63" s="377"/>
      <c r="V63" s="377"/>
      <c r="W63" s="377"/>
      <c r="X63" s="377"/>
      <c r="Y63" s="377"/>
      <c r="Z63" s="377"/>
      <c r="AA63" s="377"/>
    </row>
    <row r="64" spans="13:27" ht="12">
      <c r="M64" s="377"/>
      <c r="N64" s="377"/>
      <c r="O64" s="377"/>
      <c r="P64" s="377"/>
      <c r="Q64" s="377"/>
      <c r="R64" s="377"/>
      <c r="S64" s="377"/>
      <c r="T64" s="377"/>
      <c r="U64" s="377"/>
      <c r="V64" s="377"/>
      <c r="W64" s="377"/>
      <c r="X64" s="377"/>
      <c r="Y64" s="377"/>
      <c r="Z64" s="377"/>
      <c r="AA64" s="377"/>
    </row>
    <row r="65" spans="13:27" ht="12">
      <c r="M65" s="377"/>
      <c r="N65" s="377"/>
      <c r="O65" s="377"/>
      <c r="P65" s="377"/>
      <c r="Q65" s="377"/>
      <c r="R65" s="377"/>
      <c r="S65" s="377"/>
      <c r="T65" s="377"/>
      <c r="U65" s="377"/>
      <c r="V65" s="377"/>
      <c r="W65" s="377"/>
      <c r="X65" s="377"/>
      <c r="Y65" s="377"/>
      <c r="Z65" s="377"/>
      <c r="AA65" s="377"/>
    </row>
    <row r="66" spans="13:27" ht="12">
      <c r="M66" s="377"/>
      <c r="N66" s="377"/>
      <c r="O66" s="377"/>
      <c r="P66" s="377"/>
      <c r="Q66" s="377"/>
      <c r="R66" s="377"/>
      <c r="S66" s="377"/>
      <c r="T66" s="377"/>
      <c r="U66" s="377"/>
      <c r="V66" s="377"/>
      <c r="W66" s="377"/>
      <c r="X66" s="377"/>
      <c r="Y66" s="377"/>
      <c r="Z66" s="377"/>
      <c r="AA66" s="377"/>
    </row>
    <row r="67" spans="13:27" ht="12">
      <c r="M67" s="377"/>
      <c r="N67" s="377"/>
      <c r="O67" s="377"/>
      <c r="P67" s="377"/>
      <c r="Q67" s="377"/>
      <c r="R67" s="377"/>
      <c r="S67" s="377"/>
      <c r="T67" s="377"/>
      <c r="U67" s="377"/>
      <c r="V67" s="377"/>
      <c r="W67" s="377"/>
      <c r="X67" s="377"/>
      <c r="Y67" s="377"/>
      <c r="Z67" s="377"/>
      <c r="AA67" s="377"/>
    </row>
    <row r="68" spans="13:27" ht="12">
      <c r="M68" s="377"/>
      <c r="N68" s="377"/>
      <c r="O68" s="377"/>
      <c r="P68" s="377"/>
      <c r="Q68" s="377"/>
      <c r="R68" s="377"/>
      <c r="S68" s="377"/>
      <c r="T68" s="377"/>
      <c r="U68" s="377"/>
      <c r="V68" s="377"/>
      <c r="W68" s="377"/>
      <c r="X68" s="377"/>
      <c r="Y68" s="377"/>
      <c r="Z68" s="377"/>
      <c r="AA68" s="377"/>
    </row>
    <row r="69" spans="13:27" ht="12">
      <c r="M69" s="377"/>
      <c r="N69" s="377"/>
      <c r="O69" s="377"/>
      <c r="P69" s="377"/>
      <c r="Q69" s="377"/>
      <c r="R69" s="377"/>
      <c r="S69" s="377"/>
      <c r="T69" s="377"/>
      <c r="U69" s="377"/>
      <c r="V69" s="377"/>
      <c r="W69" s="377"/>
      <c r="X69" s="377"/>
      <c r="Y69" s="377"/>
      <c r="Z69" s="377"/>
      <c r="AA69" s="377"/>
    </row>
    <row r="70" spans="13:27" ht="12">
      <c r="M70" s="377"/>
      <c r="N70" s="377"/>
      <c r="O70" s="377"/>
      <c r="P70" s="377"/>
      <c r="Q70" s="377"/>
      <c r="R70" s="377"/>
      <c r="S70" s="377"/>
      <c r="T70" s="377"/>
      <c r="U70" s="377"/>
      <c r="V70" s="377"/>
      <c r="W70" s="377"/>
      <c r="X70" s="377"/>
      <c r="Y70" s="377"/>
      <c r="Z70" s="377"/>
      <c r="AA70" s="377"/>
    </row>
    <row r="71" spans="13:27" ht="12">
      <c r="M71" s="377"/>
      <c r="N71" s="377"/>
      <c r="O71" s="377"/>
      <c r="P71" s="377"/>
      <c r="Q71" s="377"/>
      <c r="R71" s="377"/>
      <c r="S71" s="377"/>
      <c r="T71" s="377"/>
      <c r="U71" s="377"/>
      <c r="V71" s="377"/>
      <c r="W71" s="377"/>
      <c r="X71" s="377"/>
      <c r="Y71" s="377"/>
      <c r="Z71" s="377"/>
      <c r="AA71" s="377"/>
    </row>
    <row r="72" spans="13:27" ht="12">
      <c r="M72" s="377"/>
      <c r="N72" s="377"/>
      <c r="O72" s="377"/>
      <c r="P72" s="377"/>
      <c r="Q72" s="377"/>
      <c r="R72" s="377"/>
      <c r="S72" s="377"/>
      <c r="T72" s="377"/>
      <c r="U72" s="377"/>
      <c r="V72" s="377"/>
      <c r="W72" s="377"/>
      <c r="X72" s="377"/>
      <c r="Y72" s="377"/>
      <c r="Z72" s="377"/>
      <c r="AA72" s="377"/>
    </row>
    <row r="73" spans="13:27" ht="12">
      <c r="M73" s="377"/>
      <c r="N73" s="377"/>
      <c r="O73" s="377"/>
      <c r="P73" s="377"/>
      <c r="Q73" s="377"/>
      <c r="R73" s="377"/>
      <c r="S73" s="377"/>
      <c r="T73" s="377"/>
      <c r="U73" s="377"/>
      <c r="V73" s="377"/>
      <c r="W73" s="377"/>
      <c r="X73" s="377"/>
      <c r="Y73" s="377"/>
      <c r="Z73" s="377"/>
      <c r="AA73" s="377"/>
    </row>
    <row r="74" spans="13:27" ht="12">
      <c r="M74" s="377"/>
      <c r="N74" s="377"/>
      <c r="O74" s="377"/>
      <c r="P74" s="377"/>
      <c r="Q74" s="377"/>
      <c r="R74" s="377"/>
      <c r="S74" s="377"/>
      <c r="T74" s="377"/>
      <c r="U74" s="377"/>
      <c r="V74" s="377"/>
      <c r="W74" s="377"/>
      <c r="X74" s="377"/>
      <c r="Y74" s="377"/>
      <c r="Z74" s="377"/>
      <c r="AA74" s="377"/>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1:M64"/>
  <sheetViews>
    <sheetView workbookViewId="0" topLeftCell="A1">
      <selection activeCell="B1" sqref="B1"/>
    </sheetView>
  </sheetViews>
  <sheetFormatPr defaultColWidth="9.00390625" defaultRowHeight="13.5"/>
  <cols>
    <col min="1" max="1" width="0.875" style="277" customWidth="1"/>
    <col min="2" max="2" width="18.125" style="277" customWidth="1"/>
    <col min="3" max="4" width="7.625" style="277" customWidth="1"/>
    <col min="5" max="13" width="7.125" style="277" customWidth="1"/>
    <col min="14" max="16384" width="9.00390625" style="277" customWidth="1"/>
  </cols>
  <sheetData>
    <row r="1" ht="14.25">
      <c r="B1" s="276" t="s">
        <v>386</v>
      </c>
    </row>
    <row r="2" ht="12">
      <c r="M2" s="278" t="s">
        <v>289</v>
      </c>
    </row>
    <row r="3" spans="2:13" ht="15" customHeight="1">
      <c r="B3" s="378" t="s">
        <v>290</v>
      </c>
      <c r="C3" s="324"/>
      <c r="D3" s="324"/>
      <c r="E3" s="325" t="s">
        <v>387</v>
      </c>
      <c r="F3" s="325"/>
      <c r="G3" s="325"/>
      <c r="H3" s="325"/>
      <c r="I3" s="325"/>
      <c r="J3" s="325"/>
      <c r="K3" s="325"/>
      <c r="L3" s="325"/>
      <c r="M3" s="330"/>
    </row>
    <row r="4" spans="2:13" ht="15" customHeight="1">
      <c r="B4" s="331" t="s">
        <v>314</v>
      </c>
      <c r="C4" s="379" t="s">
        <v>89</v>
      </c>
      <c r="D4" s="380" t="s">
        <v>323</v>
      </c>
      <c r="E4" s="476" t="s">
        <v>89</v>
      </c>
      <c r="F4" s="478" t="s">
        <v>388</v>
      </c>
      <c r="G4" s="478" t="s">
        <v>389</v>
      </c>
      <c r="H4" s="381" t="s">
        <v>390</v>
      </c>
      <c r="I4" s="382"/>
      <c r="J4" s="382"/>
      <c r="K4" s="382"/>
      <c r="L4" s="382"/>
      <c r="M4" s="480" t="s">
        <v>391</v>
      </c>
    </row>
    <row r="5" spans="2:13" ht="15" customHeight="1">
      <c r="B5" s="345"/>
      <c r="C5" s="383"/>
      <c r="D5" s="384"/>
      <c r="E5" s="477"/>
      <c r="F5" s="479"/>
      <c r="G5" s="479"/>
      <c r="H5" s="385" t="s">
        <v>89</v>
      </c>
      <c r="I5" s="386" t="s">
        <v>392</v>
      </c>
      <c r="J5" s="386" t="s">
        <v>393</v>
      </c>
      <c r="K5" s="386" t="s">
        <v>394</v>
      </c>
      <c r="L5" s="386" t="s">
        <v>395</v>
      </c>
      <c r="M5" s="481"/>
    </row>
    <row r="6" spans="2:13" ht="18" customHeight="1">
      <c r="B6" s="373" t="s">
        <v>266</v>
      </c>
      <c r="C6" s="313">
        <v>363800</v>
      </c>
      <c r="D6" s="313">
        <v>278000</v>
      </c>
      <c r="E6" s="313">
        <v>83600</v>
      </c>
      <c r="F6" s="313">
        <v>7800</v>
      </c>
      <c r="G6" s="313">
        <v>900</v>
      </c>
      <c r="H6" s="313">
        <v>65100</v>
      </c>
      <c r="I6" s="313">
        <v>40700</v>
      </c>
      <c r="J6" s="313">
        <v>1400</v>
      </c>
      <c r="K6" s="313">
        <v>22700</v>
      </c>
      <c r="L6" s="313">
        <v>300</v>
      </c>
      <c r="M6" s="387">
        <v>9900</v>
      </c>
    </row>
    <row r="7" spans="2:13" ht="12">
      <c r="B7" s="331" t="s">
        <v>343</v>
      </c>
      <c r="C7" s="309">
        <v>19700</v>
      </c>
      <c r="D7" s="309">
        <v>18500</v>
      </c>
      <c r="E7" s="309">
        <v>1200</v>
      </c>
      <c r="F7" s="309" t="s">
        <v>1</v>
      </c>
      <c r="G7" s="309" t="s">
        <v>1</v>
      </c>
      <c r="H7" s="309">
        <v>1100</v>
      </c>
      <c r="I7" s="309">
        <v>900</v>
      </c>
      <c r="J7" s="309">
        <v>100</v>
      </c>
      <c r="K7" s="309" t="s">
        <v>1</v>
      </c>
      <c r="L7" s="309" t="s">
        <v>1</v>
      </c>
      <c r="M7" s="388">
        <v>100</v>
      </c>
    </row>
    <row r="8" spans="2:13" ht="12">
      <c r="B8" s="331" t="s">
        <v>344</v>
      </c>
      <c r="C8" s="309">
        <v>6000</v>
      </c>
      <c r="D8" s="309">
        <v>5200</v>
      </c>
      <c r="E8" s="309">
        <v>900</v>
      </c>
      <c r="F8" s="309">
        <v>0</v>
      </c>
      <c r="G8" s="309" t="s">
        <v>1</v>
      </c>
      <c r="H8" s="309">
        <v>800</v>
      </c>
      <c r="I8" s="309">
        <v>800</v>
      </c>
      <c r="J8" s="309" t="s">
        <v>1</v>
      </c>
      <c r="K8" s="309" t="s">
        <v>1</v>
      </c>
      <c r="L8" s="309" t="s">
        <v>1</v>
      </c>
      <c r="M8" s="388">
        <v>0</v>
      </c>
    </row>
    <row r="9" spans="2:13" ht="12">
      <c r="B9" s="331" t="s">
        <v>345</v>
      </c>
      <c r="C9" s="309">
        <v>17900</v>
      </c>
      <c r="D9" s="309">
        <v>15000</v>
      </c>
      <c r="E9" s="309">
        <v>2900</v>
      </c>
      <c r="F9" s="309">
        <v>300</v>
      </c>
      <c r="G9" s="309" t="s">
        <v>1</v>
      </c>
      <c r="H9" s="309">
        <v>2100</v>
      </c>
      <c r="I9" s="309">
        <v>1900</v>
      </c>
      <c r="J9" s="309">
        <v>200</v>
      </c>
      <c r="K9" s="309">
        <v>0</v>
      </c>
      <c r="L9" s="309" t="s">
        <v>1</v>
      </c>
      <c r="M9" s="388">
        <v>500</v>
      </c>
    </row>
    <row r="10" spans="2:13" ht="12">
      <c r="B10" s="331" t="s">
        <v>346</v>
      </c>
      <c r="C10" s="309">
        <v>48100</v>
      </c>
      <c r="D10" s="309">
        <v>40700</v>
      </c>
      <c r="E10" s="309">
        <v>7400</v>
      </c>
      <c r="F10" s="309">
        <v>1600</v>
      </c>
      <c r="G10" s="309" t="s">
        <v>1</v>
      </c>
      <c r="H10" s="309">
        <v>4300</v>
      </c>
      <c r="I10" s="309">
        <v>3800</v>
      </c>
      <c r="J10" s="309">
        <v>300</v>
      </c>
      <c r="K10" s="309">
        <v>300</v>
      </c>
      <c r="L10" s="309" t="s">
        <v>1</v>
      </c>
      <c r="M10" s="388">
        <v>1500</v>
      </c>
    </row>
    <row r="11" spans="2:13" ht="12">
      <c r="B11" s="331" t="s">
        <v>396</v>
      </c>
      <c r="C11" s="309">
        <v>109800</v>
      </c>
      <c r="D11" s="309">
        <v>89000</v>
      </c>
      <c r="E11" s="309">
        <v>20800</v>
      </c>
      <c r="F11" s="309">
        <v>2300</v>
      </c>
      <c r="G11" s="309">
        <v>700</v>
      </c>
      <c r="H11" s="309">
        <v>14600</v>
      </c>
      <c r="I11" s="309">
        <v>11700</v>
      </c>
      <c r="J11" s="309">
        <v>600</v>
      </c>
      <c r="K11" s="309">
        <v>2300</v>
      </c>
      <c r="L11" s="309">
        <v>0</v>
      </c>
      <c r="M11" s="388">
        <v>3200</v>
      </c>
    </row>
    <row r="12" spans="2:13" ht="12">
      <c r="B12" s="331" t="s">
        <v>397</v>
      </c>
      <c r="C12" s="309">
        <v>83800</v>
      </c>
      <c r="D12" s="309">
        <v>61700</v>
      </c>
      <c r="E12" s="309">
        <v>22100</v>
      </c>
      <c r="F12" s="309">
        <v>2000</v>
      </c>
      <c r="G12" s="309" t="s">
        <v>1</v>
      </c>
      <c r="H12" s="309">
        <v>17900</v>
      </c>
      <c r="I12" s="309">
        <v>11200</v>
      </c>
      <c r="J12" s="309">
        <v>200</v>
      </c>
      <c r="K12" s="309">
        <v>6300</v>
      </c>
      <c r="L12" s="309">
        <v>200</v>
      </c>
      <c r="M12" s="388">
        <v>2200</v>
      </c>
    </row>
    <row r="13" spans="2:13" ht="12">
      <c r="B13" s="331" t="s">
        <v>398</v>
      </c>
      <c r="C13" s="309">
        <v>28000</v>
      </c>
      <c r="D13" s="309">
        <v>17600</v>
      </c>
      <c r="E13" s="309">
        <v>10300</v>
      </c>
      <c r="F13" s="309">
        <v>700</v>
      </c>
      <c r="G13" s="309" t="s">
        <v>1</v>
      </c>
      <c r="H13" s="309">
        <v>8400</v>
      </c>
      <c r="I13" s="309">
        <v>4600</v>
      </c>
      <c r="J13" s="309" t="s">
        <v>1</v>
      </c>
      <c r="K13" s="309">
        <v>3800</v>
      </c>
      <c r="L13" s="309" t="s">
        <v>1</v>
      </c>
      <c r="M13" s="388">
        <v>1300</v>
      </c>
    </row>
    <row r="14" spans="2:13" ht="12">
      <c r="B14" s="331" t="s">
        <v>399</v>
      </c>
      <c r="C14" s="309">
        <v>9500</v>
      </c>
      <c r="D14" s="309">
        <v>6300</v>
      </c>
      <c r="E14" s="309">
        <v>3200</v>
      </c>
      <c r="F14" s="309">
        <v>100</v>
      </c>
      <c r="G14" s="309">
        <v>200</v>
      </c>
      <c r="H14" s="309">
        <v>2500</v>
      </c>
      <c r="I14" s="309">
        <v>1400</v>
      </c>
      <c r="J14" s="309" t="s">
        <v>1</v>
      </c>
      <c r="K14" s="309">
        <v>1100</v>
      </c>
      <c r="L14" s="309" t="s">
        <v>1</v>
      </c>
      <c r="M14" s="388">
        <v>300</v>
      </c>
    </row>
    <row r="15" spans="2:13" ht="12">
      <c r="B15" s="331" t="s">
        <v>400</v>
      </c>
      <c r="C15" s="309">
        <v>7600</v>
      </c>
      <c r="D15" s="309">
        <v>5400</v>
      </c>
      <c r="E15" s="309">
        <v>2100</v>
      </c>
      <c r="F15" s="309" t="s">
        <v>1</v>
      </c>
      <c r="G15" s="309" t="s">
        <v>1</v>
      </c>
      <c r="H15" s="309">
        <v>1900</v>
      </c>
      <c r="I15" s="309">
        <v>800</v>
      </c>
      <c r="J15" s="309" t="s">
        <v>1</v>
      </c>
      <c r="K15" s="309">
        <v>1100</v>
      </c>
      <c r="L15" s="309" t="s">
        <v>1</v>
      </c>
      <c r="M15" s="388">
        <v>200</v>
      </c>
    </row>
    <row r="16" spans="2:13" ht="12">
      <c r="B16" s="331" t="s">
        <v>401</v>
      </c>
      <c r="C16" s="309">
        <v>11200</v>
      </c>
      <c r="D16" s="309">
        <v>7300</v>
      </c>
      <c r="E16" s="309">
        <v>3900</v>
      </c>
      <c r="F16" s="309">
        <v>100</v>
      </c>
      <c r="G16" s="309" t="s">
        <v>1</v>
      </c>
      <c r="H16" s="309">
        <v>3600</v>
      </c>
      <c r="I16" s="309">
        <v>1300</v>
      </c>
      <c r="J16" s="309" t="s">
        <v>1</v>
      </c>
      <c r="K16" s="309">
        <v>2300</v>
      </c>
      <c r="L16" s="309" t="s">
        <v>1</v>
      </c>
      <c r="M16" s="388">
        <v>200</v>
      </c>
    </row>
    <row r="17" spans="2:13" ht="12">
      <c r="B17" s="331" t="s">
        <v>402</v>
      </c>
      <c r="C17" s="309">
        <v>12000</v>
      </c>
      <c r="D17" s="309">
        <v>7000</v>
      </c>
      <c r="E17" s="309">
        <v>5100</v>
      </c>
      <c r="F17" s="309">
        <v>200</v>
      </c>
      <c r="G17" s="309" t="s">
        <v>1</v>
      </c>
      <c r="H17" s="309">
        <v>4600</v>
      </c>
      <c r="I17" s="309">
        <v>1600</v>
      </c>
      <c r="J17" s="309" t="s">
        <v>1</v>
      </c>
      <c r="K17" s="309">
        <v>3000</v>
      </c>
      <c r="L17" s="309" t="s">
        <v>1</v>
      </c>
      <c r="M17" s="388">
        <v>200</v>
      </c>
    </row>
    <row r="18" spans="2:13" ht="12">
      <c r="B18" s="331" t="s">
        <v>403</v>
      </c>
      <c r="C18" s="309">
        <v>7500</v>
      </c>
      <c r="D18" s="309">
        <v>4100</v>
      </c>
      <c r="E18" s="309">
        <v>3600</v>
      </c>
      <c r="F18" s="309">
        <v>400</v>
      </c>
      <c r="G18" s="309" t="s">
        <v>1</v>
      </c>
      <c r="H18" s="309">
        <v>2900</v>
      </c>
      <c r="I18" s="309">
        <v>500</v>
      </c>
      <c r="J18" s="309" t="s">
        <v>1</v>
      </c>
      <c r="K18" s="309">
        <v>2400</v>
      </c>
      <c r="L18" s="309" t="s">
        <v>1</v>
      </c>
      <c r="M18" s="388">
        <v>200</v>
      </c>
    </row>
    <row r="19" spans="2:13" ht="12">
      <c r="B19" s="331" t="s">
        <v>404</v>
      </c>
      <c r="C19" s="309">
        <v>2800</v>
      </c>
      <c r="D19" s="309">
        <v>300</v>
      </c>
      <c r="E19" s="309">
        <v>400</v>
      </c>
      <c r="F19" s="309" t="s">
        <v>1</v>
      </c>
      <c r="G19" s="309">
        <v>0</v>
      </c>
      <c r="H19" s="309">
        <v>400</v>
      </c>
      <c r="I19" s="309">
        <v>200</v>
      </c>
      <c r="J19" s="309" t="s">
        <v>1</v>
      </c>
      <c r="K19" s="309">
        <v>100</v>
      </c>
      <c r="L19" s="309" t="s">
        <v>1</v>
      </c>
      <c r="M19" s="388" t="s">
        <v>1</v>
      </c>
    </row>
    <row r="20" spans="2:13" ht="18" customHeight="1">
      <c r="B20" s="373" t="s">
        <v>318</v>
      </c>
      <c r="C20" s="313">
        <v>339700</v>
      </c>
      <c r="D20" s="313">
        <v>255800</v>
      </c>
      <c r="E20" s="313">
        <v>81700</v>
      </c>
      <c r="F20" s="313">
        <v>7800</v>
      </c>
      <c r="G20" s="313">
        <v>900</v>
      </c>
      <c r="H20" s="313">
        <v>63600</v>
      </c>
      <c r="I20" s="313">
        <v>39400</v>
      </c>
      <c r="J20" s="313">
        <v>1300</v>
      </c>
      <c r="K20" s="313">
        <v>22600</v>
      </c>
      <c r="L20" s="313">
        <v>300</v>
      </c>
      <c r="M20" s="389">
        <v>9400</v>
      </c>
    </row>
    <row r="21" spans="2:13" ht="12">
      <c r="B21" s="331" t="s">
        <v>343</v>
      </c>
      <c r="C21" s="309">
        <v>17600</v>
      </c>
      <c r="D21" s="309">
        <v>16600</v>
      </c>
      <c r="E21" s="309">
        <v>1000</v>
      </c>
      <c r="F21" s="309" t="s">
        <v>1</v>
      </c>
      <c r="G21" s="309" t="s">
        <v>1</v>
      </c>
      <c r="H21" s="309">
        <v>1000</v>
      </c>
      <c r="I21" s="309">
        <v>800</v>
      </c>
      <c r="J21" s="309">
        <v>100</v>
      </c>
      <c r="K21" s="309" t="s">
        <v>1</v>
      </c>
      <c r="L21" s="309" t="s">
        <v>1</v>
      </c>
      <c r="M21" s="388">
        <v>100</v>
      </c>
    </row>
    <row r="22" spans="2:13" ht="12">
      <c r="B22" s="331" t="s">
        <v>344</v>
      </c>
      <c r="C22" s="309">
        <v>5400</v>
      </c>
      <c r="D22" s="309">
        <v>4600</v>
      </c>
      <c r="E22" s="309">
        <v>800</v>
      </c>
      <c r="F22" s="309">
        <v>0</v>
      </c>
      <c r="G22" s="309" t="s">
        <v>1</v>
      </c>
      <c r="H22" s="309">
        <v>800</v>
      </c>
      <c r="I22" s="309">
        <v>800</v>
      </c>
      <c r="J22" s="309" t="s">
        <v>1</v>
      </c>
      <c r="K22" s="309" t="s">
        <v>1</v>
      </c>
      <c r="L22" s="309" t="s">
        <v>1</v>
      </c>
      <c r="M22" s="388">
        <v>0</v>
      </c>
    </row>
    <row r="23" spans="2:13" ht="12">
      <c r="B23" s="331" t="s">
        <v>345</v>
      </c>
      <c r="C23" s="309">
        <v>15900</v>
      </c>
      <c r="D23" s="309">
        <v>13200</v>
      </c>
      <c r="E23" s="309">
        <v>2700</v>
      </c>
      <c r="F23" s="309">
        <v>300</v>
      </c>
      <c r="G23" s="309" t="s">
        <v>1</v>
      </c>
      <c r="H23" s="309">
        <v>2000</v>
      </c>
      <c r="I23" s="309">
        <v>1800</v>
      </c>
      <c r="J23" s="309">
        <v>200</v>
      </c>
      <c r="K23" s="309">
        <v>0</v>
      </c>
      <c r="L23" s="309" t="s">
        <v>1</v>
      </c>
      <c r="M23" s="388">
        <v>500</v>
      </c>
    </row>
    <row r="24" spans="2:13" ht="12">
      <c r="B24" s="331" t="s">
        <v>346</v>
      </c>
      <c r="C24" s="309">
        <v>44000</v>
      </c>
      <c r="D24" s="309">
        <v>36900</v>
      </c>
      <c r="E24" s="309">
        <v>7100</v>
      </c>
      <c r="F24" s="309">
        <v>1600</v>
      </c>
      <c r="G24" s="309" t="s">
        <v>1</v>
      </c>
      <c r="H24" s="309">
        <v>4100</v>
      </c>
      <c r="I24" s="309">
        <v>3600</v>
      </c>
      <c r="J24" s="309">
        <v>300</v>
      </c>
      <c r="K24" s="309">
        <v>300</v>
      </c>
      <c r="L24" s="309" t="s">
        <v>1</v>
      </c>
      <c r="M24" s="388">
        <v>1400</v>
      </c>
    </row>
    <row r="25" spans="2:13" ht="12">
      <c r="B25" s="331" t="s">
        <v>396</v>
      </c>
      <c r="C25" s="309">
        <v>102900</v>
      </c>
      <c r="D25" s="309">
        <v>82700</v>
      </c>
      <c r="E25" s="309">
        <v>20200</v>
      </c>
      <c r="F25" s="309">
        <v>2300</v>
      </c>
      <c r="G25" s="309">
        <v>700</v>
      </c>
      <c r="H25" s="309">
        <v>14100</v>
      </c>
      <c r="I25" s="309">
        <v>11300</v>
      </c>
      <c r="J25" s="309">
        <v>600</v>
      </c>
      <c r="K25" s="309">
        <v>2200</v>
      </c>
      <c r="L25" s="309">
        <v>0</v>
      </c>
      <c r="M25" s="388">
        <v>3100</v>
      </c>
    </row>
    <row r="26" spans="2:13" ht="12">
      <c r="B26" s="331" t="s">
        <v>397</v>
      </c>
      <c r="C26" s="309">
        <v>78400</v>
      </c>
      <c r="D26" s="309">
        <v>56700</v>
      </c>
      <c r="E26" s="309">
        <v>21700</v>
      </c>
      <c r="F26" s="309">
        <v>2000</v>
      </c>
      <c r="G26" s="309" t="s">
        <v>1</v>
      </c>
      <c r="H26" s="309">
        <v>17600</v>
      </c>
      <c r="I26" s="309">
        <v>10900</v>
      </c>
      <c r="J26" s="309">
        <v>200</v>
      </c>
      <c r="K26" s="309">
        <v>6300</v>
      </c>
      <c r="L26" s="309">
        <v>200</v>
      </c>
      <c r="M26" s="388">
        <v>2100</v>
      </c>
    </row>
    <row r="27" spans="2:13" ht="12">
      <c r="B27" s="331" t="s">
        <v>398</v>
      </c>
      <c r="C27" s="309">
        <v>26700</v>
      </c>
      <c r="D27" s="309">
        <v>16500</v>
      </c>
      <c r="E27" s="309">
        <v>10300</v>
      </c>
      <c r="F27" s="309">
        <v>700</v>
      </c>
      <c r="G27" s="309" t="s">
        <v>1</v>
      </c>
      <c r="H27" s="309">
        <v>8300</v>
      </c>
      <c r="I27" s="309">
        <v>4500</v>
      </c>
      <c r="J27" s="309" t="s">
        <v>1</v>
      </c>
      <c r="K27" s="309">
        <v>3800</v>
      </c>
      <c r="L27" s="309" t="s">
        <v>1</v>
      </c>
      <c r="M27" s="388">
        <v>1300</v>
      </c>
    </row>
    <row r="28" spans="2:13" ht="12">
      <c r="B28" s="331" t="s">
        <v>399</v>
      </c>
      <c r="C28" s="309">
        <v>9200</v>
      </c>
      <c r="D28" s="309">
        <v>6000</v>
      </c>
      <c r="E28" s="309">
        <v>3200</v>
      </c>
      <c r="F28" s="309">
        <v>100</v>
      </c>
      <c r="G28" s="309">
        <v>200</v>
      </c>
      <c r="H28" s="309">
        <v>2500</v>
      </c>
      <c r="I28" s="309">
        <v>1400</v>
      </c>
      <c r="J28" s="309" t="s">
        <v>1</v>
      </c>
      <c r="K28" s="309">
        <v>1100</v>
      </c>
      <c r="L28" s="309" t="s">
        <v>1</v>
      </c>
      <c r="M28" s="388">
        <v>300</v>
      </c>
    </row>
    <row r="29" spans="2:13" ht="12">
      <c r="B29" s="331" t="s">
        <v>400</v>
      </c>
      <c r="C29" s="309">
        <v>7200</v>
      </c>
      <c r="D29" s="309">
        <v>5100</v>
      </c>
      <c r="E29" s="309">
        <v>2100</v>
      </c>
      <c r="F29" s="309" t="s">
        <v>1</v>
      </c>
      <c r="G29" s="309" t="s">
        <v>1</v>
      </c>
      <c r="H29" s="309">
        <v>1900</v>
      </c>
      <c r="I29" s="309">
        <v>800</v>
      </c>
      <c r="J29" s="309" t="s">
        <v>1</v>
      </c>
      <c r="K29" s="309">
        <v>1100</v>
      </c>
      <c r="L29" s="309" t="s">
        <v>1</v>
      </c>
      <c r="M29" s="388">
        <v>200</v>
      </c>
    </row>
    <row r="30" spans="2:13" ht="12">
      <c r="B30" s="331" t="s">
        <v>401</v>
      </c>
      <c r="C30" s="309">
        <v>10700</v>
      </c>
      <c r="D30" s="309">
        <v>6800</v>
      </c>
      <c r="E30" s="309">
        <v>3900</v>
      </c>
      <c r="F30" s="309">
        <v>100</v>
      </c>
      <c r="G30" s="309" t="s">
        <v>1</v>
      </c>
      <c r="H30" s="309">
        <v>3600</v>
      </c>
      <c r="I30" s="309">
        <v>1300</v>
      </c>
      <c r="J30" s="309" t="s">
        <v>1</v>
      </c>
      <c r="K30" s="309">
        <v>2300</v>
      </c>
      <c r="L30" s="309" t="s">
        <v>1</v>
      </c>
      <c r="M30" s="388">
        <v>200</v>
      </c>
    </row>
    <row r="31" spans="2:13" ht="12">
      <c r="B31" s="331" t="s">
        <v>402</v>
      </c>
      <c r="C31" s="309">
        <v>11500</v>
      </c>
      <c r="D31" s="309">
        <v>6500</v>
      </c>
      <c r="E31" s="309">
        <v>5100</v>
      </c>
      <c r="F31" s="309">
        <v>200</v>
      </c>
      <c r="G31" s="309" t="s">
        <v>1</v>
      </c>
      <c r="H31" s="309">
        <v>4600</v>
      </c>
      <c r="I31" s="309">
        <v>1600</v>
      </c>
      <c r="J31" s="309" t="s">
        <v>1</v>
      </c>
      <c r="K31" s="309">
        <v>3000</v>
      </c>
      <c r="L31" s="309" t="s">
        <v>1</v>
      </c>
      <c r="M31" s="388">
        <v>200</v>
      </c>
    </row>
    <row r="32" spans="2:13" ht="12">
      <c r="B32" s="331" t="s">
        <v>403</v>
      </c>
      <c r="C32" s="309">
        <v>7300</v>
      </c>
      <c r="D32" s="309">
        <v>3900</v>
      </c>
      <c r="E32" s="309">
        <v>3400</v>
      </c>
      <c r="F32" s="309">
        <v>400</v>
      </c>
      <c r="G32" s="309" t="s">
        <v>1</v>
      </c>
      <c r="H32" s="309">
        <v>2800</v>
      </c>
      <c r="I32" s="309">
        <v>500</v>
      </c>
      <c r="J32" s="309" t="s">
        <v>1</v>
      </c>
      <c r="K32" s="309">
        <v>2400</v>
      </c>
      <c r="L32" s="309" t="s">
        <v>1</v>
      </c>
      <c r="M32" s="388">
        <v>200</v>
      </c>
    </row>
    <row r="33" spans="2:13" ht="12">
      <c r="B33" s="331" t="s">
        <v>404</v>
      </c>
      <c r="C33" s="309">
        <v>2700</v>
      </c>
      <c r="D33" s="309">
        <v>300</v>
      </c>
      <c r="E33" s="309">
        <v>300</v>
      </c>
      <c r="F33" s="309" t="s">
        <v>1</v>
      </c>
      <c r="G33" s="309" t="s">
        <v>1</v>
      </c>
      <c r="H33" s="309">
        <v>300</v>
      </c>
      <c r="I33" s="309">
        <v>200</v>
      </c>
      <c r="J33" s="309" t="s">
        <v>1</v>
      </c>
      <c r="K33" s="309">
        <v>100</v>
      </c>
      <c r="L33" s="309" t="s">
        <v>1</v>
      </c>
      <c r="M33" s="388" t="s">
        <v>1</v>
      </c>
    </row>
    <row r="34" spans="2:13" ht="18" customHeight="1">
      <c r="B34" s="373" t="s">
        <v>319</v>
      </c>
      <c r="C34" s="313">
        <v>1900</v>
      </c>
      <c r="D34" s="313">
        <v>1900</v>
      </c>
      <c r="E34" s="313">
        <v>0</v>
      </c>
      <c r="F34" s="313">
        <v>0</v>
      </c>
      <c r="G34" s="313">
        <v>0</v>
      </c>
      <c r="H34" s="313">
        <v>0</v>
      </c>
      <c r="I34" s="313">
        <v>0</v>
      </c>
      <c r="J34" s="313">
        <v>0</v>
      </c>
      <c r="K34" s="313">
        <v>0</v>
      </c>
      <c r="L34" s="313">
        <v>0</v>
      </c>
      <c r="M34" s="389">
        <v>0</v>
      </c>
    </row>
    <row r="35" spans="2:13" ht="12">
      <c r="B35" s="331" t="s">
        <v>343</v>
      </c>
      <c r="C35" s="309">
        <v>400</v>
      </c>
      <c r="D35" s="309">
        <v>400</v>
      </c>
      <c r="E35" s="309">
        <v>0</v>
      </c>
      <c r="F35" s="309" t="s">
        <v>1</v>
      </c>
      <c r="G35" s="309" t="s">
        <v>1</v>
      </c>
      <c r="H35" s="309">
        <v>0</v>
      </c>
      <c r="I35" s="309">
        <v>0</v>
      </c>
      <c r="J35" s="309" t="s">
        <v>1</v>
      </c>
      <c r="K35" s="309" t="s">
        <v>1</v>
      </c>
      <c r="L35" s="309" t="s">
        <v>1</v>
      </c>
      <c r="M35" s="388" t="s">
        <v>1</v>
      </c>
    </row>
    <row r="36" spans="2:13" ht="12">
      <c r="B36" s="331" t="s">
        <v>344</v>
      </c>
      <c r="C36" s="309">
        <v>100</v>
      </c>
      <c r="D36" s="309">
        <v>100</v>
      </c>
      <c r="E36" s="309" t="s">
        <v>1</v>
      </c>
      <c r="F36" s="309" t="s">
        <v>1</v>
      </c>
      <c r="G36" s="309" t="s">
        <v>1</v>
      </c>
      <c r="H36" s="309" t="s">
        <v>1</v>
      </c>
      <c r="I36" s="309" t="s">
        <v>1</v>
      </c>
      <c r="J36" s="309" t="s">
        <v>1</v>
      </c>
      <c r="K36" s="309" t="s">
        <v>1</v>
      </c>
      <c r="L36" s="309" t="s">
        <v>1</v>
      </c>
      <c r="M36" s="388" t="s">
        <v>1</v>
      </c>
    </row>
    <row r="37" spans="2:13" ht="12">
      <c r="B37" s="331" t="s">
        <v>345</v>
      </c>
      <c r="C37" s="309">
        <v>200</v>
      </c>
      <c r="D37" s="309">
        <v>200</v>
      </c>
      <c r="E37" s="309" t="s">
        <v>1</v>
      </c>
      <c r="F37" s="309" t="s">
        <v>1</v>
      </c>
      <c r="G37" s="309" t="s">
        <v>1</v>
      </c>
      <c r="H37" s="309" t="s">
        <v>1</v>
      </c>
      <c r="I37" s="309" t="s">
        <v>1</v>
      </c>
      <c r="J37" s="309" t="s">
        <v>1</v>
      </c>
      <c r="K37" s="309" t="s">
        <v>1</v>
      </c>
      <c r="L37" s="309" t="s">
        <v>1</v>
      </c>
      <c r="M37" s="388" t="s">
        <v>1</v>
      </c>
    </row>
    <row r="38" spans="2:13" ht="12">
      <c r="B38" s="331" t="s">
        <v>346</v>
      </c>
      <c r="C38" s="309">
        <v>400</v>
      </c>
      <c r="D38" s="309">
        <v>400</v>
      </c>
      <c r="E38" s="309">
        <v>0</v>
      </c>
      <c r="F38" s="309" t="s">
        <v>1</v>
      </c>
      <c r="G38" s="309" t="s">
        <v>1</v>
      </c>
      <c r="H38" s="309" t="s">
        <v>1</v>
      </c>
      <c r="I38" s="309" t="s">
        <v>1</v>
      </c>
      <c r="J38" s="309" t="s">
        <v>1</v>
      </c>
      <c r="K38" s="309" t="s">
        <v>1</v>
      </c>
      <c r="L38" s="309" t="s">
        <v>1</v>
      </c>
      <c r="M38" s="388">
        <v>0</v>
      </c>
    </row>
    <row r="39" spans="2:13" ht="12">
      <c r="B39" s="331" t="s">
        <v>396</v>
      </c>
      <c r="C39" s="309">
        <v>500</v>
      </c>
      <c r="D39" s="309">
        <v>500</v>
      </c>
      <c r="E39" s="309">
        <v>0</v>
      </c>
      <c r="F39" s="309" t="s">
        <v>1</v>
      </c>
      <c r="G39" s="309" t="s">
        <v>1</v>
      </c>
      <c r="H39" s="309" t="s">
        <v>1</v>
      </c>
      <c r="I39" s="309" t="s">
        <v>1</v>
      </c>
      <c r="J39" s="309" t="s">
        <v>1</v>
      </c>
      <c r="K39" s="309" t="s">
        <v>1</v>
      </c>
      <c r="L39" s="309" t="s">
        <v>1</v>
      </c>
      <c r="M39" s="388" t="s">
        <v>1</v>
      </c>
    </row>
    <row r="40" spans="2:13" ht="12">
      <c r="B40" s="331" t="s">
        <v>397</v>
      </c>
      <c r="C40" s="309">
        <v>200</v>
      </c>
      <c r="D40" s="309">
        <v>200</v>
      </c>
      <c r="E40" s="309">
        <v>0</v>
      </c>
      <c r="F40" s="309" t="s">
        <v>1</v>
      </c>
      <c r="G40" s="309" t="s">
        <v>1</v>
      </c>
      <c r="H40" s="309">
        <v>0</v>
      </c>
      <c r="I40" s="309">
        <v>0</v>
      </c>
      <c r="J40" s="309" t="s">
        <v>1</v>
      </c>
      <c r="K40" s="309" t="s">
        <v>1</v>
      </c>
      <c r="L40" s="309" t="s">
        <v>1</v>
      </c>
      <c r="M40" s="388" t="s">
        <v>1</v>
      </c>
    </row>
    <row r="41" spans="2:13" ht="12">
      <c r="B41" s="331" t="s">
        <v>398</v>
      </c>
      <c r="C41" s="309">
        <v>100</v>
      </c>
      <c r="D41" s="309">
        <v>100</v>
      </c>
      <c r="E41" s="309">
        <v>0</v>
      </c>
      <c r="F41" s="309" t="s">
        <v>1</v>
      </c>
      <c r="G41" s="309" t="s">
        <v>1</v>
      </c>
      <c r="H41" s="309" t="s">
        <v>1</v>
      </c>
      <c r="I41" s="309" t="s">
        <v>1</v>
      </c>
      <c r="J41" s="309" t="s">
        <v>1</v>
      </c>
      <c r="K41" s="309" t="s">
        <v>1</v>
      </c>
      <c r="L41" s="309" t="s">
        <v>1</v>
      </c>
      <c r="M41" s="388" t="s">
        <v>1</v>
      </c>
    </row>
    <row r="42" spans="2:13" ht="12">
      <c r="B42" s="331" t="s">
        <v>399</v>
      </c>
      <c r="C42" s="309">
        <v>0</v>
      </c>
      <c r="D42" s="309">
        <v>0</v>
      </c>
      <c r="E42" s="309" t="s">
        <v>1</v>
      </c>
      <c r="F42" s="309" t="s">
        <v>1</v>
      </c>
      <c r="G42" s="309" t="s">
        <v>1</v>
      </c>
      <c r="H42" s="309" t="s">
        <v>1</v>
      </c>
      <c r="I42" s="309" t="s">
        <v>1</v>
      </c>
      <c r="J42" s="309" t="s">
        <v>1</v>
      </c>
      <c r="K42" s="309" t="s">
        <v>1</v>
      </c>
      <c r="L42" s="309" t="s">
        <v>1</v>
      </c>
      <c r="M42" s="388" t="s">
        <v>1</v>
      </c>
    </row>
    <row r="43" spans="2:13" ht="12">
      <c r="B43" s="331" t="s">
        <v>400</v>
      </c>
      <c r="C43" s="309">
        <v>0</v>
      </c>
      <c r="D43" s="309">
        <v>0</v>
      </c>
      <c r="E43" s="309" t="s">
        <v>1</v>
      </c>
      <c r="F43" s="309" t="s">
        <v>1</v>
      </c>
      <c r="G43" s="309" t="s">
        <v>1</v>
      </c>
      <c r="H43" s="309" t="s">
        <v>1</v>
      </c>
      <c r="I43" s="309" t="s">
        <v>1</v>
      </c>
      <c r="J43" s="309" t="s">
        <v>1</v>
      </c>
      <c r="K43" s="309" t="s">
        <v>1</v>
      </c>
      <c r="L43" s="309" t="s">
        <v>1</v>
      </c>
      <c r="M43" s="388" t="s">
        <v>1</v>
      </c>
    </row>
    <row r="44" spans="2:13" ht="12">
      <c r="B44" s="331" t="s">
        <v>401</v>
      </c>
      <c r="C44" s="309">
        <v>0</v>
      </c>
      <c r="D44" s="309">
        <v>0</v>
      </c>
      <c r="E44" s="309" t="s">
        <v>1</v>
      </c>
      <c r="F44" s="309" t="s">
        <v>1</v>
      </c>
      <c r="G44" s="309" t="s">
        <v>1</v>
      </c>
      <c r="H44" s="309" t="s">
        <v>1</v>
      </c>
      <c r="I44" s="309" t="s">
        <v>1</v>
      </c>
      <c r="J44" s="309" t="s">
        <v>1</v>
      </c>
      <c r="K44" s="309" t="s">
        <v>1</v>
      </c>
      <c r="L44" s="309" t="s">
        <v>1</v>
      </c>
      <c r="M44" s="388" t="s">
        <v>1</v>
      </c>
    </row>
    <row r="45" spans="2:13" ht="12">
      <c r="B45" s="331" t="s">
        <v>402</v>
      </c>
      <c r="C45" s="309">
        <v>0</v>
      </c>
      <c r="D45" s="309">
        <v>0</v>
      </c>
      <c r="E45" s="309" t="s">
        <v>1</v>
      </c>
      <c r="F45" s="309" t="s">
        <v>1</v>
      </c>
      <c r="G45" s="309" t="s">
        <v>1</v>
      </c>
      <c r="H45" s="309" t="s">
        <v>1</v>
      </c>
      <c r="I45" s="309" t="s">
        <v>1</v>
      </c>
      <c r="J45" s="309" t="s">
        <v>1</v>
      </c>
      <c r="K45" s="309" t="s">
        <v>1</v>
      </c>
      <c r="L45" s="309" t="s">
        <v>1</v>
      </c>
      <c r="M45" s="388" t="s">
        <v>1</v>
      </c>
    </row>
    <row r="46" spans="2:13" ht="12">
      <c r="B46" s="331" t="s">
        <v>403</v>
      </c>
      <c r="C46" s="309">
        <v>0</v>
      </c>
      <c r="D46" s="309">
        <v>0</v>
      </c>
      <c r="E46" s="309" t="s">
        <v>1</v>
      </c>
      <c r="F46" s="309" t="s">
        <v>1</v>
      </c>
      <c r="G46" s="309" t="s">
        <v>1</v>
      </c>
      <c r="H46" s="309" t="s">
        <v>1</v>
      </c>
      <c r="I46" s="309" t="s">
        <v>1</v>
      </c>
      <c r="J46" s="309" t="s">
        <v>1</v>
      </c>
      <c r="K46" s="309" t="s">
        <v>1</v>
      </c>
      <c r="L46" s="309" t="s">
        <v>1</v>
      </c>
      <c r="M46" s="388" t="s">
        <v>1</v>
      </c>
    </row>
    <row r="47" spans="2:13" ht="12">
      <c r="B47" s="331" t="s">
        <v>404</v>
      </c>
      <c r="C47" s="390">
        <v>0</v>
      </c>
      <c r="D47" s="309" t="s">
        <v>1</v>
      </c>
      <c r="E47" s="309" t="s">
        <v>1</v>
      </c>
      <c r="F47" s="309" t="s">
        <v>1</v>
      </c>
      <c r="G47" s="309" t="s">
        <v>1</v>
      </c>
      <c r="H47" s="309">
        <v>0</v>
      </c>
      <c r="I47" s="309" t="s">
        <v>1</v>
      </c>
      <c r="J47" s="309" t="s">
        <v>1</v>
      </c>
      <c r="K47" s="309" t="s">
        <v>1</v>
      </c>
      <c r="L47" s="309" t="s">
        <v>1</v>
      </c>
      <c r="M47" s="388" t="s">
        <v>1</v>
      </c>
    </row>
    <row r="48" spans="2:13" ht="18" customHeight="1">
      <c r="B48" s="391" t="s">
        <v>321</v>
      </c>
      <c r="C48" s="392">
        <v>22200</v>
      </c>
      <c r="D48" s="313">
        <v>20300</v>
      </c>
      <c r="E48" s="313">
        <v>1900</v>
      </c>
      <c r="F48" s="313">
        <v>0</v>
      </c>
      <c r="G48" s="313">
        <v>0</v>
      </c>
      <c r="H48" s="313">
        <v>1400</v>
      </c>
      <c r="I48" s="313">
        <v>1200</v>
      </c>
      <c r="J48" s="313">
        <v>0</v>
      </c>
      <c r="K48" s="313">
        <v>200</v>
      </c>
      <c r="L48" s="313">
        <v>0</v>
      </c>
      <c r="M48" s="389">
        <v>400</v>
      </c>
    </row>
    <row r="49" spans="2:13" ht="12">
      <c r="B49" s="331" t="s">
        <v>343</v>
      </c>
      <c r="C49" s="309">
        <v>1700</v>
      </c>
      <c r="D49" s="309">
        <v>1500</v>
      </c>
      <c r="E49" s="309">
        <v>200</v>
      </c>
      <c r="F49" s="309" t="s">
        <v>1</v>
      </c>
      <c r="G49" s="309" t="s">
        <v>1</v>
      </c>
      <c r="H49" s="309">
        <v>100</v>
      </c>
      <c r="I49" s="309">
        <v>100</v>
      </c>
      <c r="J49" s="309" t="s">
        <v>1</v>
      </c>
      <c r="K49" s="309" t="s">
        <v>1</v>
      </c>
      <c r="L49" s="309" t="s">
        <v>1</v>
      </c>
      <c r="M49" s="388">
        <v>100</v>
      </c>
    </row>
    <row r="50" spans="2:13" ht="12">
      <c r="B50" s="331" t="s">
        <v>344</v>
      </c>
      <c r="C50" s="309">
        <v>500</v>
      </c>
      <c r="D50" s="309">
        <v>400</v>
      </c>
      <c r="E50" s="309">
        <v>100</v>
      </c>
      <c r="F50" s="309" t="s">
        <v>1</v>
      </c>
      <c r="G50" s="309" t="s">
        <v>1</v>
      </c>
      <c r="H50" s="309">
        <v>100</v>
      </c>
      <c r="I50" s="309">
        <v>100</v>
      </c>
      <c r="J50" s="309" t="s">
        <v>1</v>
      </c>
      <c r="K50" s="309" t="s">
        <v>1</v>
      </c>
      <c r="L50" s="309" t="s">
        <v>1</v>
      </c>
      <c r="M50" s="388" t="s">
        <v>1</v>
      </c>
    </row>
    <row r="51" spans="2:13" ht="12">
      <c r="B51" s="331" t="s">
        <v>345</v>
      </c>
      <c r="C51" s="309">
        <v>1800</v>
      </c>
      <c r="D51" s="309">
        <v>1700</v>
      </c>
      <c r="E51" s="309">
        <v>100</v>
      </c>
      <c r="F51" s="309" t="s">
        <v>1</v>
      </c>
      <c r="G51" s="309" t="s">
        <v>1</v>
      </c>
      <c r="H51" s="309">
        <v>100</v>
      </c>
      <c r="I51" s="309">
        <v>100</v>
      </c>
      <c r="J51" s="309">
        <v>0</v>
      </c>
      <c r="K51" s="309" t="s">
        <v>1</v>
      </c>
      <c r="L51" s="309" t="s">
        <v>1</v>
      </c>
      <c r="M51" s="388">
        <v>0</v>
      </c>
    </row>
    <row r="52" spans="2:13" ht="12">
      <c r="B52" s="331" t="s">
        <v>346</v>
      </c>
      <c r="C52" s="309">
        <v>3700</v>
      </c>
      <c r="D52" s="309">
        <v>3400</v>
      </c>
      <c r="E52" s="309">
        <v>300</v>
      </c>
      <c r="F52" s="309" t="s">
        <v>1</v>
      </c>
      <c r="G52" s="309" t="s">
        <v>1</v>
      </c>
      <c r="H52" s="309">
        <v>200</v>
      </c>
      <c r="I52" s="309">
        <v>200</v>
      </c>
      <c r="J52" s="309" t="s">
        <v>1</v>
      </c>
      <c r="K52" s="309">
        <v>0</v>
      </c>
      <c r="L52" s="309" t="s">
        <v>1</v>
      </c>
      <c r="M52" s="388">
        <v>100</v>
      </c>
    </row>
    <row r="53" spans="2:13" ht="12">
      <c r="B53" s="331" t="s">
        <v>396</v>
      </c>
      <c r="C53" s="309">
        <v>6400</v>
      </c>
      <c r="D53" s="309">
        <v>5800</v>
      </c>
      <c r="E53" s="309">
        <v>600</v>
      </c>
      <c r="F53" s="309" t="s">
        <v>1</v>
      </c>
      <c r="G53" s="309" t="s">
        <v>1</v>
      </c>
      <c r="H53" s="309">
        <v>500</v>
      </c>
      <c r="I53" s="309">
        <v>400</v>
      </c>
      <c r="J53" s="309" t="s">
        <v>1</v>
      </c>
      <c r="K53" s="309">
        <v>100</v>
      </c>
      <c r="L53" s="309" t="s">
        <v>1</v>
      </c>
      <c r="M53" s="388">
        <v>100</v>
      </c>
    </row>
    <row r="54" spans="2:13" ht="12">
      <c r="B54" s="331" t="s">
        <v>397</v>
      </c>
      <c r="C54" s="309">
        <v>5100</v>
      </c>
      <c r="D54" s="309">
        <v>4700</v>
      </c>
      <c r="E54" s="309">
        <v>400</v>
      </c>
      <c r="F54" s="309" t="s">
        <v>1</v>
      </c>
      <c r="G54" s="309" t="s">
        <v>1</v>
      </c>
      <c r="H54" s="309">
        <v>300</v>
      </c>
      <c r="I54" s="309">
        <v>200</v>
      </c>
      <c r="J54" s="309" t="s">
        <v>1</v>
      </c>
      <c r="K54" s="309">
        <v>100</v>
      </c>
      <c r="L54" s="309" t="s">
        <v>1</v>
      </c>
      <c r="M54" s="388">
        <v>100</v>
      </c>
    </row>
    <row r="55" spans="2:13" ht="12">
      <c r="B55" s="331" t="s">
        <v>398</v>
      </c>
      <c r="C55" s="309">
        <v>1200</v>
      </c>
      <c r="D55" s="309">
        <v>1100</v>
      </c>
      <c r="E55" s="309">
        <v>0</v>
      </c>
      <c r="F55" s="309" t="s">
        <v>1</v>
      </c>
      <c r="G55" s="309" t="s">
        <v>1</v>
      </c>
      <c r="H55" s="309">
        <v>0</v>
      </c>
      <c r="I55" s="309">
        <v>0</v>
      </c>
      <c r="J55" s="309" t="s">
        <v>1</v>
      </c>
      <c r="K55" s="309">
        <v>0</v>
      </c>
      <c r="L55" s="309" t="s">
        <v>1</v>
      </c>
      <c r="M55" s="388">
        <v>0</v>
      </c>
    </row>
    <row r="56" spans="2:13" ht="12">
      <c r="B56" s="331" t="s">
        <v>399</v>
      </c>
      <c r="C56" s="309">
        <v>300</v>
      </c>
      <c r="D56" s="309">
        <v>300</v>
      </c>
      <c r="E56" s="309">
        <v>0</v>
      </c>
      <c r="F56" s="309" t="s">
        <v>1</v>
      </c>
      <c r="G56" s="309" t="s">
        <v>1</v>
      </c>
      <c r="H56" s="309" t="s">
        <v>1</v>
      </c>
      <c r="I56" s="309" t="s">
        <v>1</v>
      </c>
      <c r="J56" s="309" t="s">
        <v>1</v>
      </c>
      <c r="K56" s="309" t="s">
        <v>1</v>
      </c>
      <c r="L56" s="309" t="s">
        <v>1</v>
      </c>
      <c r="M56" s="388" t="s">
        <v>1</v>
      </c>
    </row>
    <row r="57" spans="2:13" ht="12">
      <c r="B57" s="331" t="s">
        <v>400</v>
      </c>
      <c r="C57" s="309">
        <v>300</v>
      </c>
      <c r="D57" s="309">
        <v>300</v>
      </c>
      <c r="E57" s="309">
        <v>0</v>
      </c>
      <c r="F57" s="309" t="s">
        <v>1</v>
      </c>
      <c r="G57" s="309" t="s">
        <v>1</v>
      </c>
      <c r="H57" s="309">
        <v>0</v>
      </c>
      <c r="I57" s="309">
        <v>0</v>
      </c>
      <c r="J57" s="309" t="s">
        <v>1</v>
      </c>
      <c r="K57" s="309" t="s">
        <v>1</v>
      </c>
      <c r="L57" s="309" t="s">
        <v>1</v>
      </c>
      <c r="M57" s="388" t="s">
        <v>1</v>
      </c>
    </row>
    <row r="58" spans="2:13" ht="12">
      <c r="B58" s="331" t="s">
        <v>401</v>
      </c>
      <c r="C58" s="309">
        <v>400</v>
      </c>
      <c r="D58" s="309">
        <v>400</v>
      </c>
      <c r="E58" s="309">
        <v>0</v>
      </c>
      <c r="F58" s="309" t="s">
        <v>1</v>
      </c>
      <c r="G58" s="309" t="s">
        <v>1</v>
      </c>
      <c r="H58" s="309">
        <v>0</v>
      </c>
      <c r="I58" s="309">
        <v>0</v>
      </c>
      <c r="J58" s="309" t="s">
        <v>1</v>
      </c>
      <c r="K58" s="309" t="s">
        <v>1</v>
      </c>
      <c r="L58" s="309" t="s">
        <v>1</v>
      </c>
      <c r="M58" s="388" t="s">
        <v>1</v>
      </c>
    </row>
    <row r="59" spans="2:13" ht="12">
      <c r="B59" s="331" t="s">
        <v>402</v>
      </c>
      <c r="C59" s="309">
        <v>500</v>
      </c>
      <c r="D59" s="309">
        <v>500</v>
      </c>
      <c r="E59" s="309">
        <v>0</v>
      </c>
      <c r="F59" s="309" t="s">
        <v>1</v>
      </c>
      <c r="G59" s="309" t="s">
        <v>1</v>
      </c>
      <c r="H59" s="309">
        <v>0</v>
      </c>
      <c r="I59" s="309">
        <v>0</v>
      </c>
      <c r="J59" s="309" t="s">
        <v>1</v>
      </c>
      <c r="K59" s="309" t="s">
        <v>1</v>
      </c>
      <c r="L59" s="309" t="s">
        <v>1</v>
      </c>
      <c r="M59" s="388" t="s">
        <v>1</v>
      </c>
    </row>
    <row r="60" spans="2:13" ht="12">
      <c r="B60" s="331" t="s">
        <v>403</v>
      </c>
      <c r="C60" s="309">
        <v>200</v>
      </c>
      <c r="D60" s="309">
        <v>200</v>
      </c>
      <c r="E60" s="309">
        <v>0</v>
      </c>
      <c r="F60" s="309" t="s">
        <v>1</v>
      </c>
      <c r="G60" s="309" t="s">
        <v>1</v>
      </c>
      <c r="H60" s="309">
        <v>0</v>
      </c>
      <c r="I60" s="309">
        <v>0</v>
      </c>
      <c r="J60" s="309" t="s">
        <v>1</v>
      </c>
      <c r="K60" s="309" t="s">
        <v>1</v>
      </c>
      <c r="L60" s="309" t="s">
        <v>1</v>
      </c>
      <c r="M60" s="388" t="s">
        <v>1</v>
      </c>
    </row>
    <row r="61" spans="2:13" ht="12">
      <c r="B61" s="345" t="s">
        <v>404</v>
      </c>
      <c r="C61" s="393">
        <v>100</v>
      </c>
      <c r="D61" s="318">
        <v>0</v>
      </c>
      <c r="E61" s="318">
        <v>0</v>
      </c>
      <c r="F61" s="318" t="s">
        <v>1</v>
      </c>
      <c r="G61" s="318" t="s">
        <v>1</v>
      </c>
      <c r="H61" s="318">
        <v>0</v>
      </c>
      <c r="I61" s="318" t="s">
        <v>1</v>
      </c>
      <c r="J61" s="318" t="s">
        <v>1</v>
      </c>
      <c r="K61" s="318">
        <v>0</v>
      </c>
      <c r="L61" s="318" t="s">
        <v>1</v>
      </c>
      <c r="M61" s="394" t="s">
        <v>1</v>
      </c>
    </row>
    <row r="62" ht="12">
      <c r="B62" s="362" t="s">
        <v>405</v>
      </c>
    </row>
    <row r="63" ht="12">
      <c r="B63" s="362" t="s">
        <v>406</v>
      </c>
    </row>
    <row r="64" ht="12">
      <c r="B64" s="362" t="s">
        <v>287</v>
      </c>
    </row>
  </sheetData>
  <mergeCells count="4">
    <mergeCell ref="E4:E5"/>
    <mergeCell ref="F4:F5"/>
    <mergeCell ref="G4:G5"/>
    <mergeCell ref="M4:M5"/>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B1:J62"/>
  <sheetViews>
    <sheetView workbookViewId="0" topLeftCell="A1">
      <selection activeCell="A1" sqref="A1"/>
    </sheetView>
  </sheetViews>
  <sheetFormatPr defaultColWidth="9.00390625" defaultRowHeight="13.5"/>
  <cols>
    <col min="1" max="1" width="2.625" style="277" customWidth="1"/>
    <col min="2" max="2" width="19.125" style="277" customWidth="1"/>
    <col min="3" max="8" width="12.625" style="277" customWidth="1"/>
    <col min="9" max="16384" width="9.00390625" style="277" customWidth="1"/>
  </cols>
  <sheetData>
    <row r="1" ht="14.25">
      <c r="B1" s="276" t="s">
        <v>407</v>
      </c>
    </row>
    <row r="2" ht="12">
      <c r="H2" s="278" t="s">
        <v>408</v>
      </c>
    </row>
    <row r="3" spans="2:8" ht="18" customHeight="1">
      <c r="B3" s="378" t="s">
        <v>290</v>
      </c>
      <c r="C3" s="395" t="s">
        <v>89</v>
      </c>
      <c r="D3" s="325" t="s">
        <v>409</v>
      </c>
      <c r="E3" s="325"/>
      <c r="F3" s="325"/>
      <c r="G3" s="325"/>
      <c r="H3" s="330"/>
    </row>
    <row r="4" spans="2:10" ht="24" customHeight="1">
      <c r="B4" s="345" t="s">
        <v>314</v>
      </c>
      <c r="C4" s="346"/>
      <c r="D4" s="347" t="s">
        <v>410</v>
      </c>
      <c r="E4" s="347" t="s">
        <v>411</v>
      </c>
      <c r="F4" s="396" t="s">
        <v>412</v>
      </c>
      <c r="G4" s="347" t="s">
        <v>413</v>
      </c>
      <c r="H4" s="349" t="s">
        <v>342</v>
      </c>
      <c r="J4" s="396"/>
    </row>
    <row r="5" spans="2:8" s="302" customFormat="1" ht="18" customHeight="1">
      <c r="B5" s="373" t="s">
        <v>266</v>
      </c>
      <c r="C5" s="351">
        <v>363800</v>
      </c>
      <c r="D5" s="351">
        <v>129600</v>
      </c>
      <c r="E5" s="351">
        <v>190400</v>
      </c>
      <c r="F5" s="351">
        <v>40700</v>
      </c>
      <c r="G5" s="351">
        <v>600</v>
      </c>
      <c r="H5" s="352">
        <v>2600</v>
      </c>
    </row>
    <row r="6" spans="2:8" ht="12">
      <c r="B6" s="397" t="s">
        <v>343</v>
      </c>
      <c r="C6" s="398">
        <v>19700</v>
      </c>
      <c r="D6" s="398">
        <v>15600</v>
      </c>
      <c r="E6" s="398">
        <v>4100</v>
      </c>
      <c r="F6" s="398">
        <v>0</v>
      </c>
      <c r="G6" s="398" t="s">
        <v>1</v>
      </c>
      <c r="H6" s="399">
        <v>0</v>
      </c>
    </row>
    <row r="7" spans="2:8" ht="12">
      <c r="B7" s="397" t="s">
        <v>344</v>
      </c>
      <c r="C7" s="398">
        <v>6000</v>
      </c>
      <c r="D7" s="398">
        <v>4200</v>
      </c>
      <c r="E7" s="398">
        <v>1800</v>
      </c>
      <c r="F7" s="398">
        <v>0</v>
      </c>
      <c r="G7" s="398" t="s">
        <v>1</v>
      </c>
      <c r="H7" s="399">
        <v>0</v>
      </c>
    </row>
    <row r="8" spans="2:8" ht="12">
      <c r="B8" s="397" t="s">
        <v>345</v>
      </c>
      <c r="C8" s="398">
        <v>17900</v>
      </c>
      <c r="D8" s="398">
        <v>11400</v>
      </c>
      <c r="E8" s="398">
        <v>6100</v>
      </c>
      <c r="F8" s="398">
        <v>400</v>
      </c>
      <c r="G8" s="398" t="s">
        <v>1</v>
      </c>
      <c r="H8" s="399">
        <v>0</v>
      </c>
    </row>
    <row r="9" spans="2:8" ht="12">
      <c r="B9" s="397" t="s">
        <v>346</v>
      </c>
      <c r="C9" s="398">
        <v>48100</v>
      </c>
      <c r="D9" s="398">
        <v>25300</v>
      </c>
      <c r="E9" s="398">
        <v>20500</v>
      </c>
      <c r="F9" s="398">
        <v>2000</v>
      </c>
      <c r="G9" s="398">
        <v>300</v>
      </c>
      <c r="H9" s="399">
        <v>0</v>
      </c>
    </row>
    <row r="10" spans="2:8" ht="12">
      <c r="B10" s="397" t="s">
        <v>414</v>
      </c>
      <c r="C10" s="398">
        <v>109800</v>
      </c>
      <c r="D10" s="398">
        <v>36500</v>
      </c>
      <c r="E10" s="398">
        <v>65300</v>
      </c>
      <c r="F10" s="398">
        <v>7700</v>
      </c>
      <c r="G10" s="398">
        <v>100</v>
      </c>
      <c r="H10" s="399">
        <v>200</v>
      </c>
    </row>
    <row r="11" spans="2:8" ht="12">
      <c r="B11" s="397" t="s">
        <v>348</v>
      </c>
      <c r="C11" s="398">
        <v>83800</v>
      </c>
      <c r="D11" s="398">
        <v>22400</v>
      </c>
      <c r="E11" s="398">
        <v>49900</v>
      </c>
      <c r="F11" s="398">
        <v>10500</v>
      </c>
      <c r="G11" s="398">
        <v>0</v>
      </c>
      <c r="H11" s="399">
        <v>1000</v>
      </c>
    </row>
    <row r="12" spans="2:8" ht="12">
      <c r="B12" s="397" t="s">
        <v>349</v>
      </c>
      <c r="C12" s="398">
        <v>28000</v>
      </c>
      <c r="D12" s="398">
        <v>5300</v>
      </c>
      <c r="E12" s="398">
        <v>16300</v>
      </c>
      <c r="F12" s="398">
        <v>5900</v>
      </c>
      <c r="G12" s="398" t="s">
        <v>1</v>
      </c>
      <c r="H12" s="399">
        <v>500</v>
      </c>
    </row>
    <row r="13" spans="2:8" ht="12">
      <c r="B13" s="397" t="s">
        <v>351</v>
      </c>
      <c r="C13" s="398">
        <v>9500</v>
      </c>
      <c r="D13" s="398">
        <v>1600</v>
      </c>
      <c r="E13" s="398">
        <v>5900</v>
      </c>
      <c r="F13" s="398">
        <v>1900</v>
      </c>
      <c r="G13" s="398">
        <v>0</v>
      </c>
      <c r="H13" s="399">
        <v>0</v>
      </c>
    </row>
    <row r="14" spans="2:8" ht="12">
      <c r="B14" s="397" t="s">
        <v>352</v>
      </c>
      <c r="C14" s="398">
        <v>7600</v>
      </c>
      <c r="D14" s="398">
        <v>1900</v>
      </c>
      <c r="E14" s="398">
        <v>4400</v>
      </c>
      <c r="F14" s="398">
        <v>1000</v>
      </c>
      <c r="G14" s="398" t="s">
        <v>1</v>
      </c>
      <c r="H14" s="399">
        <v>300</v>
      </c>
    </row>
    <row r="15" spans="2:8" ht="12">
      <c r="B15" s="397" t="s">
        <v>353</v>
      </c>
      <c r="C15" s="398">
        <v>11200</v>
      </c>
      <c r="D15" s="398">
        <v>1800</v>
      </c>
      <c r="E15" s="398">
        <v>6300</v>
      </c>
      <c r="F15" s="398">
        <v>2700</v>
      </c>
      <c r="G15" s="398" t="s">
        <v>1</v>
      </c>
      <c r="H15" s="399">
        <v>400</v>
      </c>
    </row>
    <row r="16" spans="2:8" ht="12">
      <c r="B16" s="397" t="s">
        <v>354</v>
      </c>
      <c r="C16" s="398">
        <v>12000</v>
      </c>
      <c r="D16" s="398">
        <v>2000</v>
      </c>
      <c r="E16" s="398">
        <v>5800</v>
      </c>
      <c r="F16" s="398">
        <v>4100</v>
      </c>
      <c r="G16" s="398" t="s">
        <v>1</v>
      </c>
      <c r="H16" s="399">
        <v>100</v>
      </c>
    </row>
    <row r="17" spans="2:8" ht="12">
      <c r="B17" s="397" t="s">
        <v>355</v>
      </c>
      <c r="C17" s="398">
        <v>7500</v>
      </c>
      <c r="D17" s="398">
        <v>1100</v>
      </c>
      <c r="E17" s="398">
        <v>3100</v>
      </c>
      <c r="F17" s="398">
        <v>3100</v>
      </c>
      <c r="G17" s="398">
        <v>100</v>
      </c>
      <c r="H17" s="399">
        <v>100</v>
      </c>
    </row>
    <row r="18" spans="2:8" ht="12">
      <c r="B18" s="397" t="s">
        <v>404</v>
      </c>
      <c r="C18" s="398">
        <v>2800</v>
      </c>
      <c r="D18" s="398">
        <v>600</v>
      </c>
      <c r="E18" s="398">
        <v>800</v>
      </c>
      <c r="F18" s="398">
        <v>1300</v>
      </c>
      <c r="G18" s="398">
        <v>100</v>
      </c>
      <c r="H18" s="399" t="s">
        <v>1</v>
      </c>
    </row>
    <row r="19" spans="2:8" s="302" customFormat="1" ht="18" customHeight="1">
      <c r="B19" s="373" t="s">
        <v>318</v>
      </c>
      <c r="C19" s="351">
        <v>339700</v>
      </c>
      <c r="D19" s="351">
        <v>119500</v>
      </c>
      <c r="E19" s="351">
        <v>178300</v>
      </c>
      <c r="F19" s="351">
        <v>39000</v>
      </c>
      <c r="G19" s="351">
        <v>500</v>
      </c>
      <c r="H19" s="352">
        <v>2500</v>
      </c>
    </row>
    <row r="20" spans="2:8" ht="12">
      <c r="B20" s="397" t="s">
        <v>343</v>
      </c>
      <c r="C20" s="398">
        <v>17600</v>
      </c>
      <c r="D20" s="398">
        <v>14100</v>
      </c>
      <c r="E20" s="398">
        <v>3500</v>
      </c>
      <c r="F20" s="398">
        <v>0</v>
      </c>
      <c r="G20" s="398" t="s">
        <v>1</v>
      </c>
      <c r="H20" s="399">
        <v>0</v>
      </c>
    </row>
    <row r="21" spans="2:8" ht="12">
      <c r="B21" s="397" t="s">
        <v>344</v>
      </c>
      <c r="C21" s="398">
        <v>5400</v>
      </c>
      <c r="D21" s="398">
        <v>3900</v>
      </c>
      <c r="E21" s="398">
        <v>1500</v>
      </c>
      <c r="F21" s="398">
        <v>0</v>
      </c>
      <c r="G21" s="398" t="s">
        <v>1</v>
      </c>
      <c r="H21" s="399">
        <v>0</v>
      </c>
    </row>
    <row r="22" spans="2:8" ht="12">
      <c r="B22" s="397" t="s">
        <v>345</v>
      </c>
      <c r="C22" s="398">
        <v>15900</v>
      </c>
      <c r="D22" s="398">
        <v>10200</v>
      </c>
      <c r="E22" s="398">
        <v>5400</v>
      </c>
      <c r="F22" s="398">
        <v>400</v>
      </c>
      <c r="G22" s="398" t="s">
        <v>1</v>
      </c>
      <c r="H22" s="399" t="s">
        <v>1</v>
      </c>
    </row>
    <row r="23" spans="2:8" ht="12">
      <c r="B23" s="397" t="s">
        <v>346</v>
      </c>
      <c r="C23" s="398">
        <v>44000</v>
      </c>
      <c r="D23" s="398">
        <v>23100</v>
      </c>
      <c r="E23" s="398">
        <v>18800</v>
      </c>
      <c r="F23" s="398">
        <v>1900</v>
      </c>
      <c r="G23" s="398">
        <v>200</v>
      </c>
      <c r="H23" s="399">
        <v>0</v>
      </c>
    </row>
    <row r="24" spans="2:8" ht="12">
      <c r="B24" s="397" t="s">
        <v>415</v>
      </c>
      <c r="C24" s="398">
        <v>102900</v>
      </c>
      <c r="D24" s="398">
        <v>34100</v>
      </c>
      <c r="E24" s="398">
        <v>61400</v>
      </c>
      <c r="F24" s="398">
        <v>7100</v>
      </c>
      <c r="G24" s="398">
        <v>100</v>
      </c>
      <c r="H24" s="399">
        <v>100</v>
      </c>
    </row>
    <row r="25" spans="2:8" ht="12">
      <c r="B25" s="397" t="s">
        <v>348</v>
      </c>
      <c r="C25" s="398">
        <v>78400</v>
      </c>
      <c r="D25" s="398">
        <v>20700</v>
      </c>
      <c r="E25" s="398">
        <v>46900</v>
      </c>
      <c r="F25" s="398">
        <v>9800</v>
      </c>
      <c r="G25" s="398">
        <v>0</v>
      </c>
      <c r="H25" s="399">
        <v>1000</v>
      </c>
    </row>
    <row r="26" spans="2:8" ht="12">
      <c r="B26" s="397" t="s">
        <v>349</v>
      </c>
      <c r="C26" s="398">
        <v>26700</v>
      </c>
      <c r="D26" s="398">
        <v>4900</v>
      </c>
      <c r="E26" s="398">
        <v>15500</v>
      </c>
      <c r="F26" s="398">
        <v>5800</v>
      </c>
      <c r="G26" s="398" t="s">
        <v>1</v>
      </c>
      <c r="H26" s="399">
        <v>500</v>
      </c>
    </row>
    <row r="27" spans="2:8" ht="12">
      <c r="B27" s="397" t="s">
        <v>351</v>
      </c>
      <c r="C27" s="398">
        <v>9200</v>
      </c>
      <c r="D27" s="398">
        <v>1600</v>
      </c>
      <c r="E27" s="398">
        <v>5700</v>
      </c>
      <c r="F27" s="398">
        <v>1900</v>
      </c>
      <c r="G27" s="398">
        <v>0</v>
      </c>
      <c r="H27" s="399">
        <v>0</v>
      </c>
    </row>
    <row r="28" spans="2:8" ht="12">
      <c r="B28" s="397" t="s">
        <v>352</v>
      </c>
      <c r="C28" s="398">
        <v>7300</v>
      </c>
      <c r="D28" s="398">
        <v>1800</v>
      </c>
      <c r="E28" s="398">
        <v>4200</v>
      </c>
      <c r="F28" s="398">
        <v>1000</v>
      </c>
      <c r="G28" s="398" t="s">
        <v>1</v>
      </c>
      <c r="H28" s="399">
        <v>300</v>
      </c>
    </row>
    <row r="29" spans="2:8" ht="12">
      <c r="B29" s="397" t="s">
        <v>353</v>
      </c>
      <c r="C29" s="398">
        <v>10700</v>
      </c>
      <c r="D29" s="398">
        <v>1600</v>
      </c>
      <c r="E29" s="398">
        <v>6000</v>
      </c>
      <c r="F29" s="398">
        <v>2700</v>
      </c>
      <c r="G29" s="398" t="s">
        <v>1</v>
      </c>
      <c r="H29" s="399">
        <v>400</v>
      </c>
    </row>
    <row r="30" spans="2:8" ht="12">
      <c r="B30" s="397" t="s">
        <v>354</v>
      </c>
      <c r="C30" s="398">
        <v>11500</v>
      </c>
      <c r="D30" s="398">
        <v>1900</v>
      </c>
      <c r="E30" s="398">
        <v>5500</v>
      </c>
      <c r="F30" s="398">
        <v>4000</v>
      </c>
      <c r="G30" s="398" t="s">
        <v>1</v>
      </c>
      <c r="H30" s="399">
        <v>100</v>
      </c>
    </row>
    <row r="31" spans="2:8" ht="12">
      <c r="B31" s="397" t="s">
        <v>355</v>
      </c>
      <c r="C31" s="398">
        <v>7300</v>
      </c>
      <c r="D31" s="398">
        <v>1100</v>
      </c>
      <c r="E31" s="398">
        <v>2900</v>
      </c>
      <c r="F31" s="398">
        <v>3100</v>
      </c>
      <c r="G31" s="398">
        <v>100</v>
      </c>
      <c r="H31" s="399">
        <v>100</v>
      </c>
    </row>
    <row r="32" spans="2:8" ht="12">
      <c r="B32" s="397" t="s">
        <v>404</v>
      </c>
      <c r="C32" s="398">
        <v>2700</v>
      </c>
      <c r="D32" s="398">
        <v>600</v>
      </c>
      <c r="E32" s="398">
        <v>800</v>
      </c>
      <c r="F32" s="398">
        <v>1300</v>
      </c>
      <c r="G32" s="398">
        <v>100</v>
      </c>
      <c r="H32" s="399" t="s">
        <v>1</v>
      </c>
    </row>
    <row r="33" spans="2:8" s="302" customFormat="1" ht="18" customHeight="1">
      <c r="B33" s="373" t="s">
        <v>319</v>
      </c>
      <c r="C33" s="351">
        <v>1900</v>
      </c>
      <c r="D33" s="351">
        <v>1300</v>
      </c>
      <c r="E33" s="351">
        <v>600</v>
      </c>
      <c r="F33" s="351" t="s">
        <v>1</v>
      </c>
      <c r="G33" s="351" t="s">
        <v>1</v>
      </c>
      <c r="H33" s="352" t="s">
        <v>1</v>
      </c>
    </row>
    <row r="34" spans="2:8" ht="12">
      <c r="B34" s="397" t="s">
        <v>343</v>
      </c>
      <c r="C34" s="398">
        <v>400</v>
      </c>
      <c r="D34" s="398">
        <v>400</v>
      </c>
      <c r="E34" s="398">
        <v>0</v>
      </c>
      <c r="F34" s="398" t="s">
        <v>1</v>
      </c>
      <c r="G34" s="398" t="s">
        <v>1</v>
      </c>
      <c r="H34" s="399" t="s">
        <v>1</v>
      </c>
    </row>
    <row r="35" spans="2:8" ht="12">
      <c r="B35" s="397" t="s">
        <v>344</v>
      </c>
      <c r="C35" s="398">
        <v>100</v>
      </c>
      <c r="D35" s="398">
        <v>100</v>
      </c>
      <c r="E35" s="398" t="s">
        <v>1</v>
      </c>
      <c r="F35" s="398" t="s">
        <v>1</v>
      </c>
      <c r="G35" s="398" t="s">
        <v>1</v>
      </c>
      <c r="H35" s="399" t="s">
        <v>1</v>
      </c>
    </row>
    <row r="36" spans="2:8" ht="12">
      <c r="B36" s="397" t="s">
        <v>345</v>
      </c>
      <c r="C36" s="398">
        <v>200</v>
      </c>
      <c r="D36" s="398">
        <v>100</v>
      </c>
      <c r="E36" s="398">
        <v>0</v>
      </c>
      <c r="F36" s="398" t="s">
        <v>1</v>
      </c>
      <c r="G36" s="398" t="s">
        <v>1</v>
      </c>
      <c r="H36" s="399" t="s">
        <v>1</v>
      </c>
    </row>
    <row r="37" spans="2:8" ht="12">
      <c r="B37" s="397" t="s">
        <v>346</v>
      </c>
      <c r="C37" s="398">
        <v>400</v>
      </c>
      <c r="D37" s="398">
        <v>200</v>
      </c>
      <c r="E37" s="398">
        <v>200</v>
      </c>
      <c r="F37" s="398" t="s">
        <v>1</v>
      </c>
      <c r="G37" s="398" t="s">
        <v>1</v>
      </c>
      <c r="H37" s="399" t="s">
        <v>1</v>
      </c>
    </row>
    <row r="38" spans="2:8" ht="12">
      <c r="B38" s="397" t="s">
        <v>415</v>
      </c>
      <c r="C38" s="398">
        <v>500</v>
      </c>
      <c r="D38" s="398">
        <v>300</v>
      </c>
      <c r="E38" s="398">
        <v>200</v>
      </c>
      <c r="F38" s="398" t="s">
        <v>1</v>
      </c>
      <c r="G38" s="398" t="s">
        <v>1</v>
      </c>
      <c r="H38" s="399" t="s">
        <v>1</v>
      </c>
    </row>
    <row r="39" spans="2:8" ht="12">
      <c r="B39" s="397" t="s">
        <v>348</v>
      </c>
      <c r="C39" s="398">
        <v>200</v>
      </c>
      <c r="D39" s="398">
        <v>100</v>
      </c>
      <c r="E39" s="398">
        <v>100</v>
      </c>
      <c r="F39" s="398" t="s">
        <v>1</v>
      </c>
      <c r="G39" s="398" t="s">
        <v>1</v>
      </c>
      <c r="H39" s="399" t="s">
        <v>1</v>
      </c>
    </row>
    <row r="40" spans="2:8" ht="12">
      <c r="B40" s="397" t="s">
        <v>349</v>
      </c>
      <c r="C40" s="398">
        <v>100</v>
      </c>
      <c r="D40" s="398">
        <v>0</v>
      </c>
      <c r="E40" s="398">
        <v>0</v>
      </c>
      <c r="F40" s="398" t="s">
        <v>1</v>
      </c>
      <c r="G40" s="398" t="s">
        <v>1</v>
      </c>
      <c r="H40" s="399" t="s">
        <v>1</v>
      </c>
    </row>
    <row r="41" spans="2:8" ht="12">
      <c r="B41" s="397" t="s">
        <v>351</v>
      </c>
      <c r="C41" s="398">
        <v>0</v>
      </c>
      <c r="D41" s="398" t="s">
        <v>1</v>
      </c>
      <c r="E41" s="398">
        <v>0</v>
      </c>
      <c r="F41" s="398" t="s">
        <v>1</v>
      </c>
      <c r="G41" s="398" t="s">
        <v>1</v>
      </c>
      <c r="H41" s="399" t="s">
        <v>1</v>
      </c>
    </row>
    <row r="42" spans="2:8" ht="12">
      <c r="B42" s="397" t="s">
        <v>352</v>
      </c>
      <c r="C42" s="398">
        <v>0</v>
      </c>
      <c r="D42" s="398" t="s">
        <v>1</v>
      </c>
      <c r="E42" s="398">
        <v>0</v>
      </c>
      <c r="F42" s="398" t="s">
        <v>1</v>
      </c>
      <c r="G42" s="398" t="s">
        <v>1</v>
      </c>
      <c r="H42" s="399" t="s">
        <v>1</v>
      </c>
    </row>
    <row r="43" spans="2:8" ht="12">
      <c r="B43" s="397" t="s">
        <v>353</v>
      </c>
      <c r="C43" s="398">
        <v>0</v>
      </c>
      <c r="D43" s="398">
        <v>0</v>
      </c>
      <c r="E43" s="398">
        <v>0</v>
      </c>
      <c r="F43" s="398" t="s">
        <v>1</v>
      </c>
      <c r="G43" s="398" t="s">
        <v>1</v>
      </c>
      <c r="H43" s="399" t="s">
        <v>1</v>
      </c>
    </row>
    <row r="44" spans="2:8" ht="12">
      <c r="B44" s="397" t="s">
        <v>354</v>
      </c>
      <c r="C44" s="398">
        <v>0</v>
      </c>
      <c r="D44" s="398">
        <v>0</v>
      </c>
      <c r="E44" s="398" t="s">
        <v>1</v>
      </c>
      <c r="F44" s="398" t="s">
        <v>1</v>
      </c>
      <c r="G44" s="398" t="s">
        <v>1</v>
      </c>
      <c r="H44" s="399" t="s">
        <v>1</v>
      </c>
    </row>
    <row r="45" spans="2:8" ht="12">
      <c r="B45" s="397" t="s">
        <v>355</v>
      </c>
      <c r="C45" s="398">
        <v>0</v>
      </c>
      <c r="D45" s="398">
        <v>0</v>
      </c>
      <c r="E45" s="398">
        <v>0</v>
      </c>
      <c r="F45" s="398" t="s">
        <v>1</v>
      </c>
      <c r="G45" s="398" t="s">
        <v>1</v>
      </c>
      <c r="H45" s="399" t="s">
        <v>1</v>
      </c>
    </row>
    <row r="46" spans="2:8" ht="12">
      <c r="B46" s="397" t="s">
        <v>404</v>
      </c>
      <c r="C46" s="398" t="s">
        <v>1</v>
      </c>
      <c r="D46" s="398" t="s">
        <v>1</v>
      </c>
      <c r="E46" s="398" t="s">
        <v>1</v>
      </c>
      <c r="F46" s="398" t="s">
        <v>1</v>
      </c>
      <c r="G46" s="398" t="s">
        <v>1</v>
      </c>
      <c r="H46" s="399" t="s">
        <v>1</v>
      </c>
    </row>
    <row r="47" spans="2:8" s="302" customFormat="1" ht="18" customHeight="1">
      <c r="B47" s="373" t="s">
        <v>321</v>
      </c>
      <c r="C47" s="351">
        <v>22200</v>
      </c>
      <c r="D47" s="351">
        <v>8900</v>
      </c>
      <c r="E47" s="351">
        <v>11500</v>
      </c>
      <c r="F47" s="351">
        <v>1700</v>
      </c>
      <c r="G47" s="351">
        <v>0</v>
      </c>
      <c r="H47" s="352">
        <v>100</v>
      </c>
    </row>
    <row r="48" spans="2:8" ht="12">
      <c r="B48" s="397" t="s">
        <v>343</v>
      </c>
      <c r="C48" s="398">
        <v>1700</v>
      </c>
      <c r="D48" s="398">
        <v>1100</v>
      </c>
      <c r="E48" s="398">
        <v>500</v>
      </c>
      <c r="F48" s="398" t="s">
        <v>1</v>
      </c>
      <c r="G48" s="398" t="s">
        <v>1</v>
      </c>
      <c r="H48" s="399" t="s">
        <v>1</v>
      </c>
    </row>
    <row r="49" spans="2:8" ht="12">
      <c r="B49" s="397" t="s">
        <v>344</v>
      </c>
      <c r="C49" s="398">
        <v>500</v>
      </c>
      <c r="D49" s="398">
        <v>200</v>
      </c>
      <c r="E49" s="398">
        <v>300</v>
      </c>
      <c r="F49" s="398">
        <v>0</v>
      </c>
      <c r="G49" s="398" t="s">
        <v>1</v>
      </c>
      <c r="H49" s="399" t="s">
        <v>1</v>
      </c>
    </row>
    <row r="50" spans="2:8" ht="12">
      <c r="B50" s="397" t="s">
        <v>345</v>
      </c>
      <c r="C50" s="398">
        <v>1800</v>
      </c>
      <c r="D50" s="398">
        <v>1000</v>
      </c>
      <c r="E50" s="398">
        <v>700</v>
      </c>
      <c r="F50" s="398">
        <v>100</v>
      </c>
      <c r="G50" s="398" t="s">
        <v>1</v>
      </c>
      <c r="H50" s="399">
        <v>0</v>
      </c>
    </row>
    <row r="51" spans="2:8" ht="12">
      <c r="B51" s="397" t="s">
        <v>346</v>
      </c>
      <c r="C51" s="398">
        <v>3700</v>
      </c>
      <c r="D51" s="398">
        <v>2000</v>
      </c>
      <c r="E51" s="398">
        <v>1600</v>
      </c>
      <c r="F51" s="398">
        <v>100</v>
      </c>
      <c r="G51" s="398">
        <v>0</v>
      </c>
      <c r="H51" s="399">
        <v>0</v>
      </c>
    </row>
    <row r="52" spans="2:8" ht="12">
      <c r="B52" s="397" t="s">
        <v>415</v>
      </c>
      <c r="C52" s="398">
        <v>6400</v>
      </c>
      <c r="D52" s="398">
        <v>2100</v>
      </c>
      <c r="E52" s="398">
        <v>3700</v>
      </c>
      <c r="F52" s="398">
        <v>600</v>
      </c>
      <c r="G52" s="398" t="s">
        <v>1</v>
      </c>
      <c r="H52" s="399">
        <v>0</v>
      </c>
    </row>
    <row r="53" spans="2:8" ht="12">
      <c r="B53" s="397" t="s">
        <v>348</v>
      </c>
      <c r="C53" s="398">
        <v>5100</v>
      </c>
      <c r="D53" s="398">
        <v>1600</v>
      </c>
      <c r="E53" s="398">
        <v>2900</v>
      </c>
      <c r="F53" s="398">
        <v>600</v>
      </c>
      <c r="G53" s="398" t="s">
        <v>1</v>
      </c>
      <c r="H53" s="399">
        <v>0</v>
      </c>
    </row>
    <row r="54" spans="2:8" ht="12">
      <c r="B54" s="397" t="s">
        <v>349</v>
      </c>
      <c r="C54" s="398">
        <v>1200</v>
      </c>
      <c r="D54" s="398">
        <v>300</v>
      </c>
      <c r="E54" s="398">
        <v>700</v>
      </c>
      <c r="F54" s="398">
        <v>100</v>
      </c>
      <c r="G54" s="398" t="s">
        <v>1</v>
      </c>
      <c r="H54" s="399">
        <v>0</v>
      </c>
    </row>
    <row r="55" spans="2:8" ht="12">
      <c r="B55" s="397" t="s">
        <v>351</v>
      </c>
      <c r="C55" s="398">
        <v>300</v>
      </c>
      <c r="D55" s="398">
        <v>0</v>
      </c>
      <c r="E55" s="398">
        <v>200</v>
      </c>
      <c r="F55" s="398">
        <v>0</v>
      </c>
      <c r="G55" s="398" t="s">
        <v>1</v>
      </c>
      <c r="H55" s="399">
        <v>0</v>
      </c>
    </row>
    <row r="56" spans="2:8" ht="12">
      <c r="B56" s="397" t="s">
        <v>352</v>
      </c>
      <c r="C56" s="398">
        <v>300</v>
      </c>
      <c r="D56" s="398">
        <v>100</v>
      </c>
      <c r="E56" s="398">
        <v>200</v>
      </c>
      <c r="F56" s="398">
        <v>0</v>
      </c>
      <c r="G56" s="398" t="s">
        <v>1</v>
      </c>
      <c r="H56" s="399" t="s">
        <v>1</v>
      </c>
    </row>
    <row r="57" spans="2:8" ht="12">
      <c r="B57" s="397" t="s">
        <v>353</v>
      </c>
      <c r="C57" s="398">
        <v>400</v>
      </c>
      <c r="D57" s="398">
        <v>100</v>
      </c>
      <c r="E57" s="398">
        <v>300</v>
      </c>
      <c r="F57" s="398">
        <v>0</v>
      </c>
      <c r="G57" s="398" t="s">
        <v>1</v>
      </c>
      <c r="H57" s="399" t="s">
        <v>1</v>
      </c>
    </row>
    <row r="58" spans="2:8" ht="12">
      <c r="B58" s="397" t="s">
        <v>354</v>
      </c>
      <c r="C58" s="398">
        <v>500</v>
      </c>
      <c r="D58" s="398">
        <v>100</v>
      </c>
      <c r="E58" s="398">
        <v>300</v>
      </c>
      <c r="F58" s="398">
        <v>100</v>
      </c>
      <c r="G58" s="398" t="s">
        <v>1</v>
      </c>
      <c r="H58" s="399" t="s">
        <v>1</v>
      </c>
    </row>
    <row r="59" spans="2:8" ht="12">
      <c r="B59" s="397" t="s">
        <v>355</v>
      </c>
      <c r="C59" s="398">
        <v>200</v>
      </c>
      <c r="D59" s="398">
        <v>0</v>
      </c>
      <c r="E59" s="398">
        <v>200</v>
      </c>
      <c r="F59" s="398" t="s">
        <v>1</v>
      </c>
      <c r="G59" s="398" t="s">
        <v>1</v>
      </c>
      <c r="H59" s="399">
        <v>0</v>
      </c>
    </row>
    <row r="60" spans="2:8" ht="12">
      <c r="B60" s="400" t="s">
        <v>404</v>
      </c>
      <c r="C60" s="401">
        <v>100</v>
      </c>
      <c r="D60" s="401">
        <v>0</v>
      </c>
      <c r="E60" s="401">
        <v>0</v>
      </c>
      <c r="F60" s="401">
        <v>0</v>
      </c>
      <c r="G60" s="401" t="s">
        <v>1</v>
      </c>
      <c r="H60" s="402" t="s">
        <v>1</v>
      </c>
    </row>
    <row r="61" spans="2:8" ht="12">
      <c r="B61" s="362" t="s">
        <v>416</v>
      </c>
      <c r="C61" s="377"/>
      <c r="D61" s="377"/>
      <c r="E61" s="377"/>
      <c r="F61" s="377"/>
      <c r="G61" s="377"/>
      <c r="H61" s="377"/>
    </row>
    <row r="62" ht="12">
      <c r="B62" s="362" t="s">
        <v>287</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1:J76"/>
  <sheetViews>
    <sheetView workbookViewId="0" topLeftCell="A1">
      <selection activeCell="A1" sqref="A1"/>
    </sheetView>
  </sheetViews>
  <sheetFormatPr defaultColWidth="9.00390625" defaultRowHeight="13.5"/>
  <cols>
    <col min="1" max="1" width="2.625" style="322" customWidth="1"/>
    <col min="2" max="2" width="18.75390625" style="322" customWidth="1"/>
    <col min="3" max="8" width="12.625" style="322" customWidth="1"/>
    <col min="9" max="16384" width="9.00390625" style="322" customWidth="1"/>
  </cols>
  <sheetData>
    <row r="1" s="277" customFormat="1" ht="12">
      <c r="B1" s="277" t="s">
        <v>417</v>
      </c>
    </row>
    <row r="2" ht="10.5" customHeight="1">
      <c r="H2" s="403" t="s">
        <v>289</v>
      </c>
    </row>
    <row r="3" spans="2:8" s="277" customFormat="1" ht="18" customHeight="1">
      <c r="B3" s="378" t="s">
        <v>290</v>
      </c>
      <c r="C3" s="395" t="s">
        <v>89</v>
      </c>
      <c r="D3" s="325" t="s">
        <v>409</v>
      </c>
      <c r="E3" s="325"/>
      <c r="F3" s="325"/>
      <c r="G3" s="325"/>
      <c r="H3" s="330"/>
    </row>
    <row r="4" spans="2:10" s="277" customFormat="1" ht="24" customHeight="1">
      <c r="B4" s="345" t="s">
        <v>314</v>
      </c>
      <c r="C4" s="346"/>
      <c r="D4" s="347" t="s">
        <v>410</v>
      </c>
      <c r="E4" s="347" t="s">
        <v>411</v>
      </c>
      <c r="F4" s="396" t="s">
        <v>418</v>
      </c>
      <c r="G4" s="347" t="s">
        <v>413</v>
      </c>
      <c r="H4" s="349" t="s">
        <v>342</v>
      </c>
      <c r="J4" s="396"/>
    </row>
    <row r="5" spans="2:8" s="404" customFormat="1" ht="10.5" customHeight="1">
      <c r="B5" s="405" t="s">
        <v>89</v>
      </c>
      <c r="C5" s="406">
        <v>363800</v>
      </c>
      <c r="D5" s="406">
        <v>129600</v>
      </c>
      <c r="E5" s="406">
        <v>190400</v>
      </c>
      <c r="F5" s="406">
        <v>40700</v>
      </c>
      <c r="G5" s="406">
        <v>600</v>
      </c>
      <c r="H5" s="407">
        <v>2600</v>
      </c>
    </row>
    <row r="6" spans="2:8" ht="10.5" customHeight="1">
      <c r="B6" s="397" t="s">
        <v>343</v>
      </c>
      <c r="C6" s="408">
        <v>19700</v>
      </c>
      <c r="D6" s="408">
        <v>15600</v>
      </c>
      <c r="E6" s="408">
        <v>4100</v>
      </c>
      <c r="F6" s="408">
        <v>0</v>
      </c>
      <c r="G6" s="408" t="s">
        <v>1</v>
      </c>
      <c r="H6" s="409">
        <v>0</v>
      </c>
    </row>
    <row r="7" spans="2:8" ht="10.5" customHeight="1">
      <c r="B7" s="397" t="s">
        <v>344</v>
      </c>
      <c r="C7" s="408">
        <v>6000</v>
      </c>
      <c r="D7" s="408">
        <v>4200</v>
      </c>
      <c r="E7" s="408">
        <v>1800</v>
      </c>
      <c r="F7" s="408">
        <v>0</v>
      </c>
      <c r="G7" s="408" t="s">
        <v>1</v>
      </c>
      <c r="H7" s="409">
        <v>0</v>
      </c>
    </row>
    <row r="8" spans="2:8" ht="10.5" customHeight="1">
      <c r="B8" s="397" t="s">
        <v>345</v>
      </c>
      <c r="C8" s="408">
        <v>17900</v>
      </c>
      <c r="D8" s="408">
        <v>11400</v>
      </c>
      <c r="E8" s="408">
        <v>6100</v>
      </c>
      <c r="F8" s="408">
        <v>400</v>
      </c>
      <c r="G8" s="408" t="s">
        <v>1</v>
      </c>
      <c r="H8" s="409">
        <v>0</v>
      </c>
    </row>
    <row r="9" spans="2:8" ht="10.5" customHeight="1">
      <c r="B9" s="397" t="s">
        <v>346</v>
      </c>
      <c r="C9" s="408">
        <v>48100</v>
      </c>
      <c r="D9" s="408">
        <v>25300</v>
      </c>
      <c r="E9" s="408">
        <v>20500</v>
      </c>
      <c r="F9" s="408">
        <v>2000</v>
      </c>
      <c r="G9" s="408">
        <v>300</v>
      </c>
      <c r="H9" s="409">
        <v>0</v>
      </c>
    </row>
    <row r="10" spans="2:8" ht="10.5" customHeight="1">
      <c r="B10" s="397" t="s">
        <v>419</v>
      </c>
      <c r="C10" s="408">
        <v>109800</v>
      </c>
      <c r="D10" s="408">
        <v>36500</v>
      </c>
      <c r="E10" s="408">
        <v>65300</v>
      </c>
      <c r="F10" s="408">
        <v>7700</v>
      </c>
      <c r="G10" s="408">
        <v>100</v>
      </c>
      <c r="H10" s="409">
        <v>200</v>
      </c>
    </row>
    <row r="11" spans="2:8" ht="10.5" customHeight="1">
      <c r="B11" s="397" t="s">
        <v>348</v>
      </c>
      <c r="C11" s="408">
        <v>83800</v>
      </c>
      <c r="D11" s="408">
        <v>22400</v>
      </c>
      <c r="E11" s="408">
        <v>49900</v>
      </c>
      <c r="F11" s="408">
        <v>10500</v>
      </c>
      <c r="G11" s="408">
        <v>0</v>
      </c>
      <c r="H11" s="409">
        <v>1000</v>
      </c>
    </row>
    <row r="12" spans="2:8" ht="10.5" customHeight="1">
      <c r="B12" s="397" t="s">
        <v>349</v>
      </c>
      <c r="C12" s="408">
        <v>28000</v>
      </c>
      <c r="D12" s="408">
        <v>5300</v>
      </c>
      <c r="E12" s="408">
        <v>16300</v>
      </c>
      <c r="F12" s="408">
        <v>5900</v>
      </c>
      <c r="G12" s="408" t="s">
        <v>1</v>
      </c>
      <c r="H12" s="409">
        <v>500</v>
      </c>
    </row>
    <row r="13" spans="2:8" ht="10.5" customHeight="1">
      <c r="B13" s="397" t="s">
        <v>351</v>
      </c>
      <c r="C13" s="408">
        <v>9500</v>
      </c>
      <c r="D13" s="408">
        <v>1600</v>
      </c>
      <c r="E13" s="408">
        <v>5900</v>
      </c>
      <c r="F13" s="408">
        <v>1900</v>
      </c>
      <c r="G13" s="408">
        <v>0</v>
      </c>
      <c r="H13" s="409">
        <v>0</v>
      </c>
    </row>
    <row r="14" spans="2:8" ht="10.5" customHeight="1">
      <c r="B14" s="397" t="s">
        <v>352</v>
      </c>
      <c r="C14" s="408">
        <v>7600</v>
      </c>
      <c r="D14" s="408">
        <v>1900</v>
      </c>
      <c r="E14" s="408">
        <v>4400</v>
      </c>
      <c r="F14" s="408">
        <v>1000</v>
      </c>
      <c r="G14" s="408" t="s">
        <v>1</v>
      </c>
      <c r="H14" s="409">
        <v>300</v>
      </c>
    </row>
    <row r="15" spans="2:8" ht="10.5" customHeight="1">
      <c r="B15" s="397" t="s">
        <v>353</v>
      </c>
      <c r="C15" s="408">
        <v>11200</v>
      </c>
      <c r="D15" s="408">
        <v>1800</v>
      </c>
      <c r="E15" s="408">
        <v>6300</v>
      </c>
      <c r="F15" s="408">
        <v>2700</v>
      </c>
      <c r="G15" s="408" t="s">
        <v>1</v>
      </c>
      <c r="H15" s="409">
        <v>400</v>
      </c>
    </row>
    <row r="16" spans="2:8" ht="10.5" customHeight="1">
      <c r="B16" s="397" t="s">
        <v>354</v>
      </c>
      <c r="C16" s="408">
        <v>12000</v>
      </c>
      <c r="D16" s="408">
        <v>2000</v>
      </c>
      <c r="E16" s="408">
        <v>5800</v>
      </c>
      <c r="F16" s="408">
        <v>4100</v>
      </c>
      <c r="G16" s="408" t="s">
        <v>1</v>
      </c>
      <c r="H16" s="409">
        <v>100</v>
      </c>
    </row>
    <row r="17" spans="2:8" ht="10.5" customHeight="1">
      <c r="B17" s="397" t="s">
        <v>355</v>
      </c>
      <c r="C17" s="408">
        <v>7500</v>
      </c>
      <c r="D17" s="408">
        <v>1100</v>
      </c>
      <c r="E17" s="408">
        <v>3100</v>
      </c>
      <c r="F17" s="408">
        <v>3100</v>
      </c>
      <c r="G17" s="408">
        <v>100</v>
      </c>
      <c r="H17" s="409">
        <v>100</v>
      </c>
    </row>
    <row r="18" spans="2:8" ht="10.5" customHeight="1">
      <c r="B18" s="397" t="s">
        <v>404</v>
      </c>
      <c r="C18" s="408">
        <v>2800</v>
      </c>
      <c r="D18" s="408">
        <v>600</v>
      </c>
      <c r="E18" s="408">
        <v>800</v>
      </c>
      <c r="F18" s="408">
        <v>1300</v>
      </c>
      <c r="G18" s="408">
        <v>100</v>
      </c>
      <c r="H18" s="409" t="s">
        <v>1</v>
      </c>
    </row>
    <row r="19" spans="2:8" s="404" customFormat="1" ht="10.5" customHeight="1">
      <c r="B19" s="405" t="s">
        <v>334</v>
      </c>
      <c r="C19" s="406">
        <v>295500</v>
      </c>
      <c r="D19" s="406">
        <v>123700</v>
      </c>
      <c r="E19" s="406">
        <v>167400</v>
      </c>
      <c r="F19" s="406">
        <v>3500</v>
      </c>
      <c r="G19" s="406">
        <v>300</v>
      </c>
      <c r="H19" s="407">
        <v>700</v>
      </c>
    </row>
    <row r="20" spans="2:8" ht="10.5" customHeight="1">
      <c r="B20" s="397" t="s">
        <v>343</v>
      </c>
      <c r="C20" s="408">
        <v>19300</v>
      </c>
      <c r="D20" s="408">
        <v>15300</v>
      </c>
      <c r="E20" s="408">
        <v>4000</v>
      </c>
      <c r="F20" s="408">
        <v>0</v>
      </c>
      <c r="G20" s="408" t="s">
        <v>1</v>
      </c>
      <c r="H20" s="409">
        <v>0</v>
      </c>
    </row>
    <row r="21" spans="2:8" ht="10.5" customHeight="1">
      <c r="B21" s="397" t="s">
        <v>344</v>
      </c>
      <c r="C21" s="408">
        <v>5800</v>
      </c>
      <c r="D21" s="408">
        <v>4100</v>
      </c>
      <c r="E21" s="408">
        <v>1700</v>
      </c>
      <c r="F21" s="408">
        <v>0</v>
      </c>
      <c r="G21" s="408" t="s">
        <v>1</v>
      </c>
      <c r="H21" s="409">
        <v>0</v>
      </c>
    </row>
    <row r="22" spans="2:8" ht="10.5" customHeight="1">
      <c r="B22" s="397" t="s">
        <v>345</v>
      </c>
      <c r="C22" s="408">
        <v>16700</v>
      </c>
      <c r="D22" s="408">
        <v>10800</v>
      </c>
      <c r="E22" s="408">
        <v>5800</v>
      </c>
      <c r="F22" s="408">
        <v>100</v>
      </c>
      <c r="G22" s="408" t="s">
        <v>1</v>
      </c>
      <c r="H22" s="409">
        <v>0</v>
      </c>
    </row>
    <row r="23" spans="2:8" ht="10.5" customHeight="1">
      <c r="B23" s="397" t="s">
        <v>346</v>
      </c>
      <c r="C23" s="408">
        <v>43800</v>
      </c>
      <c r="D23" s="408">
        <v>23900</v>
      </c>
      <c r="E23" s="408">
        <v>19500</v>
      </c>
      <c r="F23" s="408">
        <v>200</v>
      </c>
      <c r="G23" s="408">
        <v>200</v>
      </c>
      <c r="H23" s="409">
        <v>0</v>
      </c>
    </row>
    <row r="24" spans="2:8" ht="10.5" customHeight="1">
      <c r="B24" s="397" t="s">
        <v>415</v>
      </c>
      <c r="C24" s="408">
        <v>96300</v>
      </c>
      <c r="D24" s="408">
        <v>35300</v>
      </c>
      <c r="E24" s="408">
        <v>59900</v>
      </c>
      <c r="F24" s="408">
        <v>1000</v>
      </c>
      <c r="G24" s="408">
        <v>0</v>
      </c>
      <c r="H24" s="409">
        <v>100</v>
      </c>
    </row>
    <row r="25" spans="2:8" ht="10.5" customHeight="1">
      <c r="B25" s="397" t="s">
        <v>348</v>
      </c>
      <c r="C25" s="408">
        <v>65500</v>
      </c>
      <c r="D25" s="408">
        <v>20800</v>
      </c>
      <c r="E25" s="408">
        <v>43300</v>
      </c>
      <c r="F25" s="408">
        <v>1100</v>
      </c>
      <c r="G25" s="408">
        <v>0</v>
      </c>
      <c r="H25" s="409">
        <v>200</v>
      </c>
    </row>
    <row r="26" spans="2:8" ht="10.5" customHeight="1">
      <c r="B26" s="397" t="s">
        <v>349</v>
      </c>
      <c r="C26" s="408">
        <v>17900</v>
      </c>
      <c r="D26" s="408">
        <v>5000</v>
      </c>
      <c r="E26" s="408">
        <v>12200</v>
      </c>
      <c r="F26" s="408">
        <v>500</v>
      </c>
      <c r="G26" s="408" t="s">
        <v>1</v>
      </c>
      <c r="H26" s="409">
        <v>100</v>
      </c>
    </row>
    <row r="27" spans="2:8" ht="10.5" customHeight="1">
      <c r="B27" s="397" t="s">
        <v>351</v>
      </c>
      <c r="C27" s="408">
        <v>6400</v>
      </c>
      <c r="D27" s="408">
        <v>1600</v>
      </c>
      <c r="E27" s="408">
        <v>4600</v>
      </c>
      <c r="F27" s="408">
        <v>100</v>
      </c>
      <c r="G27" s="408">
        <v>0</v>
      </c>
      <c r="H27" s="409">
        <v>0</v>
      </c>
    </row>
    <row r="28" spans="2:8" ht="10.5" customHeight="1">
      <c r="B28" s="397" t="s">
        <v>352</v>
      </c>
      <c r="C28" s="408">
        <v>5600</v>
      </c>
      <c r="D28" s="408">
        <v>1700</v>
      </c>
      <c r="E28" s="408">
        <v>3800</v>
      </c>
      <c r="F28" s="408">
        <v>100</v>
      </c>
      <c r="G28" s="408" t="s">
        <v>1</v>
      </c>
      <c r="H28" s="409" t="s">
        <v>1</v>
      </c>
    </row>
    <row r="29" spans="2:8" ht="10.5" customHeight="1">
      <c r="B29" s="397" t="s">
        <v>353</v>
      </c>
      <c r="C29" s="408">
        <v>6800</v>
      </c>
      <c r="D29" s="408">
        <v>1700</v>
      </c>
      <c r="E29" s="408">
        <v>5000</v>
      </c>
      <c r="F29" s="408">
        <v>100</v>
      </c>
      <c r="G29" s="408" t="s">
        <v>1</v>
      </c>
      <c r="H29" s="409">
        <v>0</v>
      </c>
    </row>
    <row r="30" spans="2:8" ht="10.5" customHeight="1">
      <c r="B30" s="397" t="s">
        <v>354</v>
      </c>
      <c r="C30" s="408">
        <v>6700</v>
      </c>
      <c r="D30" s="408">
        <v>1900</v>
      </c>
      <c r="E30" s="408">
        <v>4600</v>
      </c>
      <c r="F30" s="408">
        <v>100</v>
      </c>
      <c r="G30" s="408" t="s">
        <v>1</v>
      </c>
      <c r="H30" s="409">
        <v>100</v>
      </c>
    </row>
    <row r="31" spans="2:8" ht="10.5" customHeight="1">
      <c r="B31" s="397" t="s">
        <v>355</v>
      </c>
      <c r="C31" s="408">
        <v>4000</v>
      </c>
      <c r="D31" s="408">
        <v>1100</v>
      </c>
      <c r="E31" s="408">
        <v>2700</v>
      </c>
      <c r="F31" s="408">
        <v>100</v>
      </c>
      <c r="G31" s="408">
        <v>0</v>
      </c>
      <c r="H31" s="409">
        <v>100</v>
      </c>
    </row>
    <row r="32" spans="2:8" ht="10.5" customHeight="1">
      <c r="B32" s="397" t="s">
        <v>404</v>
      </c>
      <c r="C32" s="408">
        <v>700</v>
      </c>
      <c r="D32" s="408">
        <v>400</v>
      </c>
      <c r="E32" s="408">
        <v>200</v>
      </c>
      <c r="F32" s="408" t="s">
        <v>1</v>
      </c>
      <c r="G32" s="408" t="s">
        <v>1</v>
      </c>
      <c r="H32" s="409" t="s">
        <v>1</v>
      </c>
    </row>
    <row r="33" spans="2:8" s="404" customFormat="1" ht="10.5" customHeight="1">
      <c r="B33" s="405" t="s">
        <v>337</v>
      </c>
      <c r="C33" s="406">
        <v>7000</v>
      </c>
      <c r="D33" s="406">
        <v>2300</v>
      </c>
      <c r="E33" s="406">
        <v>4200</v>
      </c>
      <c r="F33" s="406">
        <v>400</v>
      </c>
      <c r="G33" s="406">
        <v>100</v>
      </c>
      <c r="H33" s="407" t="s">
        <v>1</v>
      </c>
    </row>
    <row r="34" spans="2:8" ht="10.5" customHeight="1">
      <c r="B34" s="397" t="s">
        <v>343</v>
      </c>
      <c r="C34" s="408">
        <v>100</v>
      </c>
      <c r="D34" s="408">
        <v>100</v>
      </c>
      <c r="E34" s="408">
        <v>0</v>
      </c>
      <c r="F34" s="408" t="s">
        <v>1</v>
      </c>
      <c r="G34" s="408" t="s">
        <v>1</v>
      </c>
      <c r="H34" s="409" t="s">
        <v>1</v>
      </c>
    </row>
    <row r="35" spans="2:8" ht="10.5" customHeight="1">
      <c r="B35" s="397" t="s">
        <v>344</v>
      </c>
      <c r="C35" s="408">
        <v>100</v>
      </c>
      <c r="D35" s="408">
        <v>100</v>
      </c>
      <c r="E35" s="408">
        <v>0</v>
      </c>
      <c r="F35" s="408" t="s">
        <v>1</v>
      </c>
      <c r="G35" s="408" t="s">
        <v>1</v>
      </c>
      <c r="H35" s="409" t="s">
        <v>1</v>
      </c>
    </row>
    <row r="36" spans="2:8" ht="10.5" customHeight="1">
      <c r="B36" s="397" t="s">
        <v>345</v>
      </c>
      <c r="C36" s="408">
        <v>300</v>
      </c>
      <c r="D36" s="408">
        <v>300</v>
      </c>
      <c r="E36" s="408">
        <v>100</v>
      </c>
      <c r="F36" s="408" t="s">
        <v>1</v>
      </c>
      <c r="G36" s="408" t="s">
        <v>1</v>
      </c>
      <c r="H36" s="409" t="s">
        <v>1</v>
      </c>
    </row>
    <row r="37" spans="2:8" ht="10.5" customHeight="1">
      <c r="B37" s="397" t="s">
        <v>346</v>
      </c>
      <c r="C37" s="408">
        <v>2000</v>
      </c>
      <c r="D37" s="408">
        <v>900</v>
      </c>
      <c r="E37" s="408">
        <v>800</v>
      </c>
      <c r="F37" s="408">
        <v>200</v>
      </c>
      <c r="G37" s="408">
        <v>100</v>
      </c>
      <c r="H37" s="409" t="s">
        <v>1</v>
      </c>
    </row>
    <row r="38" spans="2:8" ht="10.5" customHeight="1">
      <c r="B38" s="397" t="s">
        <v>415</v>
      </c>
      <c r="C38" s="408">
        <v>2600</v>
      </c>
      <c r="D38" s="408">
        <v>300</v>
      </c>
      <c r="E38" s="408">
        <v>2200</v>
      </c>
      <c r="F38" s="408">
        <v>100</v>
      </c>
      <c r="G38" s="408">
        <v>0</v>
      </c>
      <c r="H38" s="409" t="s">
        <v>1</v>
      </c>
    </row>
    <row r="39" spans="2:8" ht="10.5" customHeight="1">
      <c r="B39" s="397" t="s">
        <v>348</v>
      </c>
      <c r="C39" s="408">
        <v>1300</v>
      </c>
      <c r="D39" s="408">
        <v>500</v>
      </c>
      <c r="E39" s="408">
        <v>800</v>
      </c>
      <c r="F39" s="408">
        <v>100</v>
      </c>
      <c r="G39" s="408" t="s">
        <v>1</v>
      </c>
      <c r="H39" s="409" t="s">
        <v>1</v>
      </c>
    </row>
    <row r="40" spans="2:8" ht="10.5" customHeight="1">
      <c r="B40" s="397" t="s">
        <v>349</v>
      </c>
      <c r="C40" s="408">
        <v>100</v>
      </c>
      <c r="D40" s="408">
        <v>0</v>
      </c>
      <c r="E40" s="408">
        <v>100</v>
      </c>
      <c r="F40" s="408" t="s">
        <v>1</v>
      </c>
      <c r="G40" s="408" t="s">
        <v>1</v>
      </c>
      <c r="H40" s="409" t="s">
        <v>1</v>
      </c>
    </row>
    <row r="41" spans="2:8" ht="10.5" customHeight="1">
      <c r="B41" s="397" t="s">
        <v>351</v>
      </c>
      <c r="C41" s="408">
        <v>100</v>
      </c>
      <c r="D41" s="408" t="s">
        <v>1</v>
      </c>
      <c r="E41" s="408">
        <v>100</v>
      </c>
      <c r="F41" s="408" t="s">
        <v>1</v>
      </c>
      <c r="G41" s="408" t="s">
        <v>1</v>
      </c>
      <c r="H41" s="409" t="s">
        <v>1</v>
      </c>
    </row>
    <row r="42" spans="2:8" ht="10.5" customHeight="1">
      <c r="B42" s="397" t="s">
        <v>352</v>
      </c>
      <c r="C42" s="408">
        <v>0</v>
      </c>
      <c r="D42" s="408">
        <v>0</v>
      </c>
      <c r="E42" s="408" t="s">
        <v>1</v>
      </c>
      <c r="F42" s="408" t="s">
        <v>1</v>
      </c>
      <c r="G42" s="408" t="s">
        <v>1</v>
      </c>
      <c r="H42" s="409" t="s">
        <v>1</v>
      </c>
    </row>
    <row r="43" spans="2:8" ht="10.5" customHeight="1">
      <c r="B43" s="397" t="s">
        <v>353</v>
      </c>
      <c r="C43" s="408">
        <v>100</v>
      </c>
      <c r="D43" s="408">
        <v>0</v>
      </c>
      <c r="E43" s="408">
        <v>0</v>
      </c>
      <c r="F43" s="408" t="s">
        <v>1</v>
      </c>
      <c r="G43" s="408" t="s">
        <v>1</v>
      </c>
      <c r="H43" s="409" t="s">
        <v>1</v>
      </c>
    </row>
    <row r="44" spans="2:8" ht="10.5" customHeight="1">
      <c r="B44" s="397" t="s">
        <v>354</v>
      </c>
      <c r="C44" s="408">
        <v>100</v>
      </c>
      <c r="D44" s="408" t="s">
        <v>1</v>
      </c>
      <c r="E44" s="408">
        <v>100</v>
      </c>
      <c r="F44" s="408" t="s">
        <v>1</v>
      </c>
      <c r="G44" s="408" t="s">
        <v>1</v>
      </c>
      <c r="H44" s="409" t="s">
        <v>1</v>
      </c>
    </row>
    <row r="45" spans="2:8" ht="10.5" customHeight="1">
      <c r="B45" s="397" t="s">
        <v>355</v>
      </c>
      <c r="C45" s="408">
        <v>0</v>
      </c>
      <c r="D45" s="408">
        <v>0</v>
      </c>
      <c r="E45" s="408">
        <v>0</v>
      </c>
      <c r="F45" s="408" t="s">
        <v>1</v>
      </c>
      <c r="G45" s="408" t="s">
        <v>1</v>
      </c>
      <c r="H45" s="409" t="s">
        <v>1</v>
      </c>
    </row>
    <row r="46" spans="2:8" ht="10.5" customHeight="1">
      <c r="B46" s="397" t="s">
        <v>404</v>
      </c>
      <c r="C46" s="408">
        <v>200</v>
      </c>
      <c r="D46" s="408">
        <v>100</v>
      </c>
      <c r="E46" s="408">
        <v>100</v>
      </c>
      <c r="F46" s="408" t="s">
        <v>1</v>
      </c>
      <c r="G46" s="408" t="s">
        <v>1</v>
      </c>
      <c r="H46" s="409" t="s">
        <v>1</v>
      </c>
    </row>
    <row r="47" spans="2:8" s="404" customFormat="1" ht="10.5" customHeight="1">
      <c r="B47" s="405" t="s">
        <v>338</v>
      </c>
      <c r="C47" s="406">
        <v>60300</v>
      </c>
      <c r="D47" s="406">
        <v>3200</v>
      </c>
      <c r="E47" s="406">
        <v>18400</v>
      </c>
      <c r="F47" s="406">
        <v>36600</v>
      </c>
      <c r="G47" s="406">
        <v>200</v>
      </c>
      <c r="H47" s="407">
        <v>1900</v>
      </c>
    </row>
    <row r="48" spans="2:8" ht="10.5" customHeight="1">
      <c r="B48" s="397" t="s">
        <v>343</v>
      </c>
      <c r="C48" s="408">
        <v>100</v>
      </c>
      <c r="D48" s="408">
        <v>100</v>
      </c>
      <c r="E48" s="408" t="s">
        <v>1</v>
      </c>
      <c r="F48" s="408" t="s">
        <v>1</v>
      </c>
      <c r="G48" s="408" t="s">
        <v>1</v>
      </c>
      <c r="H48" s="409" t="s">
        <v>1</v>
      </c>
    </row>
    <row r="49" spans="2:8" ht="10.5" customHeight="1">
      <c r="B49" s="397" t="s">
        <v>344</v>
      </c>
      <c r="C49" s="408">
        <v>100</v>
      </c>
      <c r="D49" s="408">
        <v>0</v>
      </c>
      <c r="E49" s="408">
        <v>100</v>
      </c>
      <c r="F49" s="408" t="s">
        <v>1</v>
      </c>
      <c r="G49" s="408" t="s">
        <v>1</v>
      </c>
      <c r="H49" s="409" t="s">
        <v>1</v>
      </c>
    </row>
    <row r="50" spans="2:8" ht="10.5" customHeight="1">
      <c r="B50" s="397" t="s">
        <v>345</v>
      </c>
      <c r="C50" s="408">
        <v>800</v>
      </c>
      <c r="D50" s="408">
        <v>200</v>
      </c>
      <c r="E50" s="408">
        <v>200</v>
      </c>
      <c r="F50" s="408">
        <v>400</v>
      </c>
      <c r="G50" s="408" t="s">
        <v>1</v>
      </c>
      <c r="H50" s="409" t="s">
        <v>1</v>
      </c>
    </row>
    <row r="51" spans="2:8" ht="10.5" customHeight="1">
      <c r="B51" s="397" t="s">
        <v>346</v>
      </c>
      <c r="C51" s="408">
        <v>2100</v>
      </c>
      <c r="D51" s="408">
        <v>300</v>
      </c>
      <c r="E51" s="408">
        <v>300</v>
      </c>
      <c r="F51" s="408">
        <v>1600</v>
      </c>
      <c r="G51" s="408" t="s">
        <v>1</v>
      </c>
      <c r="H51" s="409" t="s">
        <v>1</v>
      </c>
    </row>
    <row r="52" spans="2:8" ht="10.5" customHeight="1">
      <c r="B52" s="397" t="s">
        <v>415</v>
      </c>
      <c r="C52" s="408">
        <v>10700</v>
      </c>
      <c r="D52" s="408">
        <v>900</v>
      </c>
      <c r="E52" s="408">
        <v>3100</v>
      </c>
      <c r="F52" s="408">
        <v>6500</v>
      </c>
      <c r="G52" s="408">
        <v>100</v>
      </c>
      <c r="H52" s="409">
        <v>100</v>
      </c>
    </row>
    <row r="53" spans="2:8" ht="10.5" customHeight="1">
      <c r="B53" s="397" t="s">
        <v>348</v>
      </c>
      <c r="C53" s="408">
        <v>16800</v>
      </c>
      <c r="D53" s="408">
        <v>1100</v>
      </c>
      <c r="E53" s="408">
        <v>5800</v>
      </c>
      <c r="F53" s="408">
        <v>9200</v>
      </c>
      <c r="G53" s="408" t="s">
        <v>1</v>
      </c>
      <c r="H53" s="409">
        <v>800</v>
      </c>
    </row>
    <row r="54" spans="2:8" ht="10.5" customHeight="1">
      <c r="B54" s="397" t="s">
        <v>349</v>
      </c>
      <c r="C54" s="408">
        <v>9900</v>
      </c>
      <c r="D54" s="408">
        <v>200</v>
      </c>
      <c r="E54" s="408">
        <v>3900</v>
      </c>
      <c r="F54" s="408">
        <v>5400</v>
      </c>
      <c r="G54" s="408" t="s">
        <v>1</v>
      </c>
      <c r="H54" s="409">
        <v>400</v>
      </c>
    </row>
    <row r="55" spans="2:8" ht="10.5" customHeight="1">
      <c r="B55" s="397" t="s">
        <v>351</v>
      </c>
      <c r="C55" s="408">
        <v>3000</v>
      </c>
      <c r="D55" s="408">
        <v>0</v>
      </c>
      <c r="E55" s="408">
        <v>1200</v>
      </c>
      <c r="F55" s="408">
        <v>1800</v>
      </c>
      <c r="G55" s="408" t="s">
        <v>1</v>
      </c>
      <c r="H55" s="409" t="s">
        <v>1</v>
      </c>
    </row>
    <row r="56" spans="2:8" ht="10.5" customHeight="1">
      <c r="B56" s="397" t="s">
        <v>352</v>
      </c>
      <c r="C56" s="408">
        <v>2000</v>
      </c>
      <c r="D56" s="408">
        <v>100</v>
      </c>
      <c r="E56" s="408">
        <v>600</v>
      </c>
      <c r="F56" s="408">
        <v>1000</v>
      </c>
      <c r="G56" s="408" t="s">
        <v>1</v>
      </c>
      <c r="H56" s="409">
        <v>300</v>
      </c>
    </row>
    <row r="57" spans="2:8" ht="10.5" customHeight="1">
      <c r="B57" s="397" t="s">
        <v>353</v>
      </c>
      <c r="C57" s="408">
        <v>4200</v>
      </c>
      <c r="D57" s="408" t="s">
        <v>1</v>
      </c>
      <c r="E57" s="408">
        <v>1200</v>
      </c>
      <c r="F57" s="408">
        <v>2600</v>
      </c>
      <c r="G57" s="408" t="s">
        <v>1</v>
      </c>
      <c r="H57" s="409">
        <v>400</v>
      </c>
    </row>
    <row r="58" spans="2:8" ht="10.5" customHeight="1">
      <c r="B58" s="397" t="s">
        <v>354</v>
      </c>
      <c r="C58" s="408">
        <v>5200</v>
      </c>
      <c r="D58" s="408">
        <v>200</v>
      </c>
      <c r="E58" s="408">
        <v>1100</v>
      </c>
      <c r="F58" s="408">
        <v>3900</v>
      </c>
      <c r="G58" s="408" t="s">
        <v>1</v>
      </c>
      <c r="H58" s="409" t="s">
        <v>1</v>
      </c>
    </row>
    <row r="59" spans="2:8" ht="10.5" customHeight="1">
      <c r="B59" s="397" t="s">
        <v>355</v>
      </c>
      <c r="C59" s="408">
        <v>3500</v>
      </c>
      <c r="D59" s="408" t="s">
        <v>1</v>
      </c>
      <c r="E59" s="408">
        <v>400</v>
      </c>
      <c r="F59" s="408">
        <v>3000</v>
      </c>
      <c r="G59" s="408">
        <v>0</v>
      </c>
      <c r="H59" s="409">
        <v>0</v>
      </c>
    </row>
    <row r="60" spans="2:8" ht="10.5" customHeight="1">
      <c r="B60" s="397" t="s">
        <v>404</v>
      </c>
      <c r="C60" s="408">
        <v>1900</v>
      </c>
      <c r="D60" s="408">
        <v>0</v>
      </c>
      <c r="E60" s="408">
        <v>500</v>
      </c>
      <c r="F60" s="408">
        <v>1300</v>
      </c>
      <c r="G60" s="408">
        <v>100</v>
      </c>
      <c r="H60" s="409" t="s">
        <v>1</v>
      </c>
    </row>
    <row r="61" spans="2:8" s="404" customFormat="1" ht="10.5" customHeight="1">
      <c r="B61" s="405" t="s">
        <v>342</v>
      </c>
      <c r="C61" s="406">
        <v>900</v>
      </c>
      <c r="D61" s="406">
        <v>400</v>
      </c>
      <c r="E61" s="406">
        <v>400</v>
      </c>
      <c r="F61" s="406">
        <v>100</v>
      </c>
      <c r="G61" s="406" t="s">
        <v>1</v>
      </c>
      <c r="H61" s="407" t="s">
        <v>1</v>
      </c>
    </row>
    <row r="62" spans="2:8" ht="10.5" customHeight="1">
      <c r="B62" s="397" t="s">
        <v>343</v>
      </c>
      <c r="C62" s="408">
        <v>100</v>
      </c>
      <c r="D62" s="408">
        <v>100</v>
      </c>
      <c r="E62" s="408">
        <v>0</v>
      </c>
      <c r="F62" s="408" t="s">
        <v>1</v>
      </c>
      <c r="G62" s="408" t="s">
        <v>1</v>
      </c>
      <c r="H62" s="409" t="s">
        <v>1</v>
      </c>
    </row>
    <row r="63" spans="2:8" ht="10.5" customHeight="1">
      <c r="B63" s="397" t="s">
        <v>344</v>
      </c>
      <c r="C63" s="408">
        <v>0</v>
      </c>
      <c r="D63" s="408">
        <v>0</v>
      </c>
      <c r="E63" s="408" t="s">
        <v>1</v>
      </c>
      <c r="F63" s="408" t="s">
        <v>1</v>
      </c>
      <c r="G63" s="408" t="s">
        <v>1</v>
      </c>
      <c r="H63" s="409" t="s">
        <v>1</v>
      </c>
    </row>
    <row r="64" spans="2:8" ht="10.5" customHeight="1">
      <c r="B64" s="397" t="s">
        <v>345</v>
      </c>
      <c r="C64" s="408">
        <v>100</v>
      </c>
      <c r="D64" s="408">
        <v>100</v>
      </c>
      <c r="E64" s="408">
        <v>100</v>
      </c>
      <c r="F64" s="408">
        <v>0</v>
      </c>
      <c r="G64" s="408" t="s">
        <v>1</v>
      </c>
      <c r="H64" s="409" t="s">
        <v>1</v>
      </c>
    </row>
    <row r="65" spans="2:8" ht="10.5" customHeight="1">
      <c r="B65" s="397" t="s">
        <v>346</v>
      </c>
      <c r="C65" s="408">
        <v>100</v>
      </c>
      <c r="D65" s="408">
        <v>100</v>
      </c>
      <c r="E65" s="408">
        <v>0</v>
      </c>
      <c r="F65" s="408">
        <v>0</v>
      </c>
      <c r="G65" s="408" t="s">
        <v>1</v>
      </c>
      <c r="H65" s="409" t="s">
        <v>1</v>
      </c>
    </row>
    <row r="66" spans="2:8" ht="10.5" customHeight="1">
      <c r="B66" s="397" t="s">
        <v>415</v>
      </c>
      <c r="C66" s="408">
        <v>200</v>
      </c>
      <c r="D66" s="408">
        <v>0</v>
      </c>
      <c r="E66" s="408">
        <v>100</v>
      </c>
      <c r="F66" s="408">
        <v>0</v>
      </c>
      <c r="G66" s="408" t="s">
        <v>1</v>
      </c>
      <c r="H66" s="409" t="s">
        <v>1</v>
      </c>
    </row>
    <row r="67" spans="2:8" ht="10.5" customHeight="1">
      <c r="B67" s="397" t="s">
        <v>348</v>
      </c>
      <c r="C67" s="408">
        <v>200</v>
      </c>
      <c r="D67" s="408">
        <v>100</v>
      </c>
      <c r="E67" s="408">
        <v>100</v>
      </c>
      <c r="F67" s="408">
        <v>100</v>
      </c>
      <c r="G67" s="408" t="s">
        <v>1</v>
      </c>
      <c r="H67" s="409" t="s">
        <v>1</v>
      </c>
    </row>
    <row r="68" spans="2:8" ht="10.5" customHeight="1">
      <c r="B68" s="397" t="s">
        <v>349</v>
      </c>
      <c r="C68" s="408">
        <v>0</v>
      </c>
      <c r="D68" s="408">
        <v>0</v>
      </c>
      <c r="E68" s="408">
        <v>0</v>
      </c>
      <c r="F68" s="408" t="s">
        <v>1</v>
      </c>
      <c r="G68" s="408" t="s">
        <v>1</v>
      </c>
      <c r="H68" s="409" t="s">
        <v>1</v>
      </c>
    </row>
    <row r="69" spans="2:8" ht="10.5" customHeight="1">
      <c r="B69" s="397" t="s">
        <v>351</v>
      </c>
      <c r="C69" s="408" t="s">
        <v>1</v>
      </c>
      <c r="D69" s="408" t="s">
        <v>1</v>
      </c>
      <c r="E69" s="408" t="s">
        <v>1</v>
      </c>
      <c r="F69" s="408" t="s">
        <v>1</v>
      </c>
      <c r="G69" s="408" t="s">
        <v>1</v>
      </c>
      <c r="H69" s="409" t="s">
        <v>1</v>
      </c>
    </row>
    <row r="70" spans="2:8" ht="10.5" customHeight="1">
      <c r="B70" s="397" t="s">
        <v>352</v>
      </c>
      <c r="C70" s="408">
        <v>0</v>
      </c>
      <c r="D70" s="408">
        <v>0</v>
      </c>
      <c r="E70" s="408" t="s">
        <v>1</v>
      </c>
      <c r="F70" s="408" t="s">
        <v>1</v>
      </c>
      <c r="G70" s="408" t="s">
        <v>1</v>
      </c>
      <c r="H70" s="409" t="s">
        <v>1</v>
      </c>
    </row>
    <row r="71" spans="2:8" ht="10.5" customHeight="1">
      <c r="B71" s="397" t="s">
        <v>353</v>
      </c>
      <c r="C71" s="408">
        <v>100</v>
      </c>
      <c r="D71" s="408">
        <v>0</v>
      </c>
      <c r="E71" s="408">
        <v>0</v>
      </c>
      <c r="F71" s="408">
        <v>0</v>
      </c>
      <c r="G71" s="408" t="s">
        <v>1</v>
      </c>
      <c r="H71" s="409" t="s">
        <v>1</v>
      </c>
    </row>
    <row r="72" spans="2:8" ht="10.5" customHeight="1">
      <c r="B72" s="397" t="s">
        <v>354</v>
      </c>
      <c r="C72" s="408">
        <v>0</v>
      </c>
      <c r="D72" s="408" t="s">
        <v>1</v>
      </c>
      <c r="E72" s="408" t="s">
        <v>1</v>
      </c>
      <c r="F72" s="408">
        <v>0</v>
      </c>
      <c r="G72" s="408" t="s">
        <v>1</v>
      </c>
      <c r="H72" s="409" t="s">
        <v>1</v>
      </c>
    </row>
    <row r="73" spans="2:8" ht="10.5" customHeight="1">
      <c r="B73" s="397" t="s">
        <v>355</v>
      </c>
      <c r="C73" s="408" t="s">
        <v>1</v>
      </c>
      <c r="D73" s="408" t="s">
        <v>1</v>
      </c>
      <c r="E73" s="408" t="s">
        <v>1</v>
      </c>
      <c r="F73" s="408" t="s">
        <v>1</v>
      </c>
      <c r="G73" s="408" t="s">
        <v>1</v>
      </c>
      <c r="H73" s="409" t="s">
        <v>1</v>
      </c>
    </row>
    <row r="74" spans="2:8" ht="10.5" customHeight="1">
      <c r="B74" s="400" t="s">
        <v>404</v>
      </c>
      <c r="C74" s="410">
        <v>100</v>
      </c>
      <c r="D74" s="410">
        <v>0</v>
      </c>
      <c r="E74" s="410" t="s">
        <v>1</v>
      </c>
      <c r="F74" s="410">
        <v>0</v>
      </c>
      <c r="G74" s="410" t="s">
        <v>1</v>
      </c>
      <c r="H74" s="411" t="s">
        <v>1</v>
      </c>
    </row>
    <row r="75" s="404" customFormat="1" ht="10.5" customHeight="1">
      <c r="B75" s="404" t="s">
        <v>416</v>
      </c>
    </row>
    <row r="76" ht="10.5" customHeight="1">
      <c r="B76" s="404" t="s">
        <v>287</v>
      </c>
    </row>
    <row r="77" ht="10.5" customHeight="1"/>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B1:K54"/>
  <sheetViews>
    <sheetView workbookViewId="0" topLeftCell="A1">
      <selection activeCell="A1" sqref="A1"/>
    </sheetView>
  </sheetViews>
  <sheetFormatPr defaultColWidth="9.00390625" defaultRowHeight="13.5"/>
  <cols>
    <col min="1" max="1" width="2.625" style="277" customWidth="1"/>
    <col min="2" max="2" width="9.00390625" style="277" customWidth="1"/>
    <col min="3" max="3" width="14.625" style="277" customWidth="1"/>
    <col min="4" max="5" width="9.125" style="277" customWidth="1"/>
    <col min="6" max="6" width="9.625" style="277" customWidth="1"/>
    <col min="7" max="11" width="9.125" style="277" customWidth="1"/>
    <col min="12" max="16384" width="9.00390625" style="277" customWidth="1"/>
  </cols>
  <sheetData>
    <row r="1" spans="2:11" ht="40.5">
      <c r="B1" s="412" t="s">
        <v>420</v>
      </c>
      <c r="C1" s="413"/>
      <c r="D1" s="413"/>
      <c r="E1" s="413"/>
      <c r="F1" s="413"/>
      <c r="G1" s="413"/>
      <c r="H1" s="413"/>
      <c r="I1" s="414"/>
      <c r="J1" s="414"/>
      <c r="K1" s="414"/>
    </row>
    <row r="2" spans="2:11" ht="14.25">
      <c r="B2" s="415"/>
      <c r="C2" s="413"/>
      <c r="D2" s="413"/>
      <c r="E2" s="413"/>
      <c r="F2" s="413"/>
      <c r="G2" s="413"/>
      <c r="H2" s="413"/>
      <c r="I2" s="414"/>
      <c r="J2" s="414"/>
      <c r="K2" s="414"/>
    </row>
    <row r="3" ht="12">
      <c r="K3" s="278" t="s">
        <v>421</v>
      </c>
    </row>
    <row r="4" spans="2:11" ht="39.75" customHeight="1">
      <c r="B4" s="416" t="s">
        <v>422</v>
      </c>
      <c r="C4" s="417"/>
      <c r="D4" s="418" t="s">
        <v>423</v>
      </c>
      <c r="E4" s="418" t="s">
        <v>424</v>
      </c>
      <c r="F4" s="418" t="s">
        <v>425</v>
      </c>
      <c r="G4" s="419" t="s">
        <v>426</v>
      </c>
      <c r="H4" s="419" t="s">
        <v>427</v>
      </c>
      <c r="I4" s="419" t="s">
        <v>428</v>
      </c>
      <c r="J4" s="419" t="s">
        <v>429</v>
      </c>
      <c r="K4" s="420" t="s">
        <v>430</v>
      </c>
    </row>
    <row r="5" spans="2:11" s="421" customFormat="1" ht="24" customHeight="1">
      <c r="B5" s="422" t="s">
        <v>431</v>
      </c>
      <c r="C5" s="423"/>
      <c r="D5" s="351">
        <v>363800</v>
      </c>
      <c r="E5" s="351">
        <v>364700</v>
      </c>
      <c r="F5" s="351">
        <v>1230500</v>
      </c>
      <c r="G5" s="424">
        <v>6.01</v>
      </c>
      <c r="H5" s="424">
        <v>42.37</v>
      </c>
      <c r="I5" s="424">
        <v>137.81</v>
      </c>
      <c r="J5" s="425">
        <v>12.5</v>
      </c>
      <c r="K5" s="426">
        <v>0.56</v>
      </c>
    </row>
    <row r="6" spans="2:11" ht="6" customHeight="1">
      <c r="B6" s="427"/>
      <c r="C6" s="369"/>
      <c r="D6" s="353"/>
      <c r="E6" s="353"/>
      <c r="F6" s="353"/>
      <c r="G6" s="428"/>
      <c r="H6" s="428"/>
      <c r="I6" s="428"/>
      <c r="J6" s="428"/>
      <c r="K6" s="429"/>
    </row>
    <row r="7" spans="2:11" ht="12">
      <c r="B7" s="427" t="s">
        <v>432</v>
      </c>
      <c r="C7" s="369"/>
      <c r="D7" s="353">
        <v>278000</v>
      </c>
      <c r="E7" s="353">
        <v>278500</v>
      </c>
      <c r="F7" s="353">
        <v>1052600</v>
      </c>
      <c r="G7" s="428">
        <v>6.96</v>
      </c>
      <c r="H7" s="428">
        <v>49.68</v>
      </c>
      <c r="I7" s="428">
        <v>163.74</v>
      </c>
      <c r="J7" s="428">
        <v>13.12</v>
      </c>
      <c r="K7" s="429">
        <v>0.54</v>
      </c>
    </row>
    <row r="8" spans="2:11" ht="12">
      <c r="B8" s="427" t="s">
        <v>433</v>
      </c>
      <c r="C8" s="369"/>
      <c r="D8" s="353">
        <v>83600</v>
      </c>
      <c r="E8" s="353">
        <v>84100</v>
      </c>
      <c r="F8" s="353">
        <v>173500</v>
      </c>
      <c r="G8" s="428">
        <v>2.87</v>
      </c>
      <c r="H8" s="428">
        <v>18.05</v>
      </c>
      <c r="I8" s="428">
        <v>51.57</v>
      </c>
      <c r="J8" s="430">
        <v>8.7</v>
      </c>
      <c r="K8" s="429">
        <v>0.72</v>
      </c>
    </row>
    <row r="9" spans="2:11" ht="6" customHeight="1">
      <c r="B9" s="427"/>
      <c r="C9" s="369"/>
      <c r="D9" s="353"/>
      <c r="E9" s="353"/>
      <c r="F9" s="353"/>
      <c r="G9" s="428"/>
      <c r="H9" s="428"/>
      <c r="I9" s="428"/>
      <c r="J9" s="428"/>
      <c r="K9" s="429"/>
    </row>
    <row r="10" spans="2:11" ht="12">
      <c r="B10" s="427" t="s">
        <v>434</v>
      </c>
      <c r="C10" s="369"/>
      <c r="D10" s="353">
        <v>7800</v>
      </c>
      <c r="E10" s="353">
        <v>7800</v>
      </c>
      <c r="F10" s="353">
        <v>21300</v>
      </c>
      <c r="G10" s="428">
        <v>3.28</v>
      </c>
      <c r="H10" s="428">
        <v>18.69</v>
      </c>
      <c r="I10" s="428">
        <v>59.18</v>
      </c>
      <c r="J10" s="428">
        <v>6.81</v>
      </c>
      <c r="K10" s="429">
        <v>0.84</v>
      </c>
    </row>
    <row r="11" spans="2:11" ht="12">
      <c r="B11" s="427" t="s">
        <v>435</v>
      </c>
      <c r="C11" s="369"/>
      <c r="D11" s="353">
        <v>900</v>
      </c>
      <c r="E11" s="353">
        <v>900</v>
      </c>
      <c r="F11" s="353">
        <v>2400</v>
      </c>
      <c r="G11" s="428">
        <v>3.11</v>
      </c>
      <c r="H11" s="430">
        <v>16.52</v>
      </c>
      <c r="I11" s="428">
        <v>45.27</v>
      </c>
      <c r="J11" s="428">
        <v>6.08</v>
      </c>
      <c r="K11" s="429">
        <v>0.87</v>
      </c>
    </row>
    <row r="12" spans="2:11" ht="12">
      <c r="B12" s="431" t="s">
        <v>436</v>
      </c>
      <c r="C12" s="369"/>
      <c r="D12" s="353">
        <v>65100</v>
      </c>
      <c r="E12" s="353">
        <v>65400</v>
      </c>
      <c r="F12" s="353">
        <v>127000</v>
      </c>
      <c r="G12" s="428">
        <v>2.71</v>
      </c>
      <c r="H12" s="430">
        <v>17.22</v>
      </c>
      <c r="I12" s="428">
        <v>48.35</v>
      </c>
      <c r="J12" s="428">
        <v>8.83</v>
      </c>
      <c r="K12" s="429">
        <v>0.72</v>
      </c>
    </row>
    <row r="13" spans="2:11" ht="12">
      <c r="B13" s="427" t="s">
        <v>437</v>
      </c>
      <c r="C13" s="340"/>
      <c r="D13" s="353">
        <v>40700</v>
      </c>
      <c r="E13" s="353">
        <v>40900</v>
      </c>
      <c r="F13" s="353">
        <v>86800</v>
      </c>
      <c r="G13" s="428">
        <v>3.04</v>
      </c>
      <c r="H13" s="428">
        <v>18.94</v>
      </c>
      <c r="I13" s="430">
        <v>55.05</v>
      </c>
      <c r="J13" s="428">
        <v>8.87</v>
      </c>
      <c r="K13" s="429">
        <v>0.7</v>
      </c>
    </row>
    <row r="14" spans="2:11" ht="12">
      <c r="B14" s="431" t="s">
        <v>438</v>
      </c>
      <c r="C14" s="340"/>
      <c r="D14" s="353">
        <v>1400</v>
      </c>
      <c r="E14" s="353">
        <v>1400</v>
      </c>
      <c r="F14" s="353">
        <v>1400</v>
      </c>
      <c r="G14" s="428">
        <v>1.15</v>
      </c>
      <c r="H14" s="428">
        <v>6.96</v>
      </c>
      <c r="I14" s="428">
        <v>14.93</v>
      </c>
      <c r="J14" s="430">
        <v>6.7</v>
      </c>
      <c r="K14" s="429">
        <v>0.91</v>
      </c>
    </row>
    <row r="15" spans="2:11" ht="12">
      <c r="B15" s="431" t="s">
        <v>439</v>
      </c>
      <c r="C15" s="308"/>
      <c r="D15" s="353">
        <v>22800</v>
      </c>
      <c r="E15" s="353">
        <v>22800</v>
      </c>
      <c r="F15" s="353">
        <v>38400</v>
      </c>
      <c r="G15" s="428">
        <v>2.22</v>
      </c>
      <c r="H15" s="428">
        <v>14.91</v>
      </c>
      <c r="I15" s="428">
        <v>38.82</v>
      </c>
      <c r="J15" s="428">
        <v>8.83</v>
      </c>
      <c r="K15" s="429">
        <v>0.76</v>
      </c>
    </row>
    <row r="16" spans="2:11" ht="12">
      <c r="B16" s="427" t="s">
        <v>440</v>
      </c>
      <c r="C16" s="308"/>
      <c r="D16" s="353">
        <v>300</v>
      </c>
      <c r="E16" s="353">
        <v>300</v>
      </c>
      <c r="F16" s="353">
        <v>300</v>
      </c>
      <c r="G16" s="428">
        <v>1.15</v>
      </c>
      <c r="H16" s="428">
        <v>6.57</v>
      </c>
      <c r="I16" s="428">
        <v>17.25</v>
      </c>
      <c r="J16" s="428">
        <v>6.57</v>
      </c>
      <c r="K16" s="429">
        <v>0.87</v>
      </c>
    </row>
    <row r="17" spans="2:11" ht="6" customHeight="1">
      <c r="B17" s="427"/>
      <c r="C17" s="369"/>
      <c r="D17" s="353"/>
      <c r="E17" s="353"/>
      <c r="F17" s="353"/>
      <c r="G17" s="428"/>
      <c r="H17" s="428"/>
      <c r="I17" s="428"/>
      <c r="J17" s="428"/>
      <c r="K17" s="429"/>
    </row>
    <row r="18" spans="2:11" ht="12">
      <c r="B18" s="427" t="s">
        <v>441</v>
      </c>
      <c r="C18" s="369"/>
      <c r="D18" s="353">
        <v>9900</v>
      </c>
      <c r="E18" s="353">
        <v>10100</v>
      </c>
      <c r="F18" s="353">
        <v>22700</v>
      </c>
      <c r="G18" s="428">
        <v>3.58</v>
      </c>
      <c r="H18" s="428">
        <v>23.13</v>
      </c>
      <c r="I18" s="428">
        <v>67.35</v>
      </c>
      <c r="J18" s="428">
        <v>10.02</v>
      </c>
      <c r="K18" s="429">
        <v>0.64</v>
      </c>
    </row>
    <row r="19" spans="2:11" ht="12">
      <c r="B19" s="427"/>
      <c r="C19" s="369"/>
      <c r="D19" s="353"/>
      <c r="E19" s="353"/>
      <c r="F19" s="353"/>
      <c r="G19" s="428"/>
      <c r="H19" s="428"/>
      <c r="I19" s="428"/>
      <c r="J19" s="428"/>
      <c r="K19" s="429"/>
    </row>
    <row r="20" spans="2:11" ht="12">
      <c r="B20" s="427" t="s">
        <v>318</v>
      </c>
      <c r="C20" s="369"/>
      <c r="D20" s="353">
        <v>339700</v>
      </c>
      <c r="E20" s="353">
        <v>340600</v>
      </c>
      <c r="F20" s="353">
        <v>1138900</v>
      </c>
      <c r="G20" s="428">
        <v>5.95</v>
      </c>
      <c r="H20" s="428">
        <v>41.83</v>
      </c>
      <c r="I20" s="428">
        <v>133.59</v>
      </c>
      <c r="J20" s="428">
        <v>12.45</v>
      </c>
      <c r="K20" s="429">
        <v>0.56</v>
      </c>
    </row>
    <row r="21" spans="2:11" ht="6" customHeight="1">
      <c r="B21" s="427"/>
      <c r="C21" s="369"/>
      <c r="D21" s="353"/>
      <c r="E21" s="353"/>
      <c r="F21" s="353"/>
      <c r="G21" s="428"/>
      <c r="H21" s="428"/>
      <c r="I21" s="428"/>
      <c r="J21" s="428"/>
      <c r="K21" s="429"/>
    </row>
    <row r="22" spans="2:11" ht="12">
      <c r="B22" s="427" t="s">
        <v>432</v>
      </c>
      <c r="C22" s="369"/>
      <c r="D22" s="353">
        <v>255800</v>
      </c>
      <c r="E22" s="353">
        <v>256200</v>
      </c>
      <c r="F22" s="353">
        <v>965900</v>
      </c>
      <c r="G22" s="428">
        <v>6.95</v>
      </c>
      <c r="H22" s="428">
        <v>49.52</v>
      </c>
      <c r="I22" s="428">
        <v>160.41</v>
      </c>
      <c r="J22" s="428">
        <v>13.12</v>
      </c>
      <c r="K22" s="429">
        <v>0.54</v>
      </c>
    </row>
    <row r="23" spans="2:11" ht="12">
      <c r="B23" s="427" t="s">
        <v>433</v>
      </c>
      <c r="C23" s="369"/>
      <c r="D23" s="353">
        <v>81700</v>
      </c>
      <c r="E23" s="353">
        <v>82200</v>
      </c>
      <c r="F23" s="353">
        <v>168600</v>
      </c>
      <c r="G23" s="428">
        <v>2.84</v>
      </c>
      <c r="H23" s="428">
        <v>17.75</v>
      </c>
      <c r="I23" s="428">
        <v>49.62</v>
      </c>
      <c r="J23" s="428">
        <v>8.61</v>
      </c>
      <c r="K23" s="429">
        <v>0.73</v>
      </c>
    </row>
    <row r="24" spans="2:11" ht="6" customHeight="1">
      <c r="B24" s="427"/>
      <c r="C24" s="369"/>
      <c r="D24" s="353"/>
      <c r="E24" s="353"/>
      <c r="F24" s="353"/>
      <c r="G24" s="428"/>
      <c r="H24" s="428"/>
      <c r="I24" s="428"/>
      <c r="J24" s="428"/>
      <c r="K24" s="429"/>
    </row>
    <row r="25" spans="2:11" ht="12">
      <c r="B25" s="427" t="s">
        <v>434</v>
      </c>
      <c r="C25" s="369"/>
      <c r="D25" s="353">
        <v>7800</v>
      </c>
      <c r="E25" s="353">
        <v>7800</v>
      </c>
      <c r="F25" s="353">
        <v>21300</v>
      </c>
      <c r="G25" s="428">
        <v>3.28</v>
      </c>
      <c r="H25" s="428">
        <v>18.69</v>
      </c>
      <c r="I25" s="428">
        <v>59.18</v>
      </c>
      <c r="J25" s="428">
        <v>6.81</v>
      </c>
      <c r="K25" s="429">
        <v>0.84</v>
      </c>
    </row>
    <row r="26" spans="2:11" ht="12">
      <c r="B26" s="427" t="s">
        <v>435</v>
      </c>
      <c r="C26" s="369"/>
      <c r="D26" s="353">
        <v>900</v>
      </c>
      <c r="E26" s="353">
        <v>900</v>
      </c>
      <c r="F26" s="353">
        <v>2400</v>
      </c>
      <c r="G26" s="428">
        <v>3.11</v>
      </c>
      <c r="H26" s="430">
        <v>16.52</v>
      </c>
      <c r="I26" s="428">
        <v>45.27</v>
      </c>
      <c r="J26" s="428">
        <v>6.08</v>
      </c>
      <c r="K26" s="429">
        <v>0.87</v>
      </c>
    </row>
    <row r="27" spans="2:11" ht="12">
      <c r="B27" s="431" t="s">
        <v>436</v>
      </c>
      <c r="C27" s="369"/>
      <c r="D27" s="353">
        <v>63600</v>
      </c>
      <c r="E27" s="353">
        <v>63900</v>
      </c>
      <c r="F27" s="353">
        <v>123400</v>
      </c>
      <c r="G27" s="428">
        <v>2.68</v>
      </c>
      <c r="H27" s="430">
        <v>16.97</v>
      </c>
      <c r="I27" s="428">
        <v>46.44</v>
      </c>
      <c r="J27" s="428">
        <v>8.75</v>
      </c>
      <c r="K27" s="429">
        <v>0.72</v>
      </c>
    </row>
    <row r="28" spans="2:11" ht="12">
      <c r="B28" s="427" t="s">
        <v>437</v>
      </c>
      <c r="C28" s="340"/>
      <c r="D28" s="353">
        <v>39400</v>
      </c>
      <c r="E28" s="353">
        <v>39700</v>
      </c>
      <c r="F28" s="353">
        <v>83700</v>
      </c>
      <c r="G28" s="428">
        <v>3.01</v>
      </c>
      <c r="H28" s="428">
        <v>18.61</v>
      </c>
      <c r="I28" s="428">
        <v>53.01</v>
      </c>
      <c r="J28" s="428">
        <v>8.77</v>
      </c>
      <c r="K28" s="429">
        <v>0.71</v>
      </c>
    </row>
    <row r="29" spans="2:11" ht="12">
      <c r="B29" s="431" t="s">
        <v>438</v>
      </c>
      <c r="C29" s="340"/>
      <c r="D29" s="353">
        <v>1300</v>
      </c>
      <c r="E29" s="353">
        <v>1400</v>
      </c>
      <c r="F29" s="353">
        <v>1400</v>
      </c>
      <c r="G29" s="428">
        <v>1.13</v>
      </c>
      <c r="H29" s="430">
        <v>6.9</v>
      </c>
      <c r="I29" s="428">
        <v>14.86</v>
      </c>
      <c r="J29" s="428">
        <v>6.67</v>
      </c>
      <c r="K29" s="429">
        <v>0.91</v>
      </c>
    </row>
    <row r="30" spans="2:11" ht="12">
      <c r="B30" s="431" t="s">
        <v>439</v>
      </c>
      <c r="C30" s="308"/>
      <c r="D30" s="353">
        <v>22600</v>
      </c>
      <c r="E30" s="353">
        <v>22600</v>
      </c>
      <c r="F30" s="353">
        <v>38000</v>
      </c>
      <c r="G30" s="428">
        <v>2.21</v>
      </c>
      <c r="H30" s="428">
        <v>14.82</v>
      </c>
      <c r="I30" s="428">
        <v>37.24</v>
      </c>
      <c r="J30" s="428">
        <v>8.82</v>
      </c>
      <c r="K30" s="429">
        <v>0.76</v>
      </c>
    </row>
    <row r="31" spans="2:11" ht="12">
      <c r="B31" s="427" t="s">
        <v>440</v>
      </c>
      <c r="C31" s="308"/>
      <c r="D31" s="353">
        <v>300</v>
      </c>
      <c r="E31" s="353">
        <v>300</v>
      </c>
      <c r="F31" s="353">
        <v>300</v>
      </c>
      <c r="G31" s="428">
        <v>1.15</v>
      </c>
      <c r="H31" s="428">
        <v>6.57</v>
      </c>
      <c r="I31" s="428">
        <v>17.25</v>
      </c>
      <c r="J31" s="428">
        <v>6.57</v>
      </c>
      <c r="K31" s="429">
        <v>0.87</v>
      </c>
    </row>
    <row r="32" spans="2:11" ht="6" customHeight="1">
      <c r="B32" s="427"/>
      <c r="C32" s="369"/>
      <c r="D32" s="353"/>
      <c r="E32" s="353"/>
      <c r="F32" s="353"/>
      <c r="G32" s="428"/>
      <c r="H32" s="428"/>
      <c r="I32" s="428"/>
      <c r="J32" s="428"/>
      <c r="K32" s="429"/>
    </row>
    <row r="33" spans="2:11" ht="12">
      <c r="B33" s="427" t="s">
        <v>441</v>
      </c>
      <c r="C33" s="369"/>
      <c r="D33" s="353">
        <v>9400</v>
      </c>
      <c r="E33" s="353">
        <v>9600</v>
      </c>
      <c r="F33" s="353">
        <v>21400</v>
      </c>
      <c r="G33" s="430">
        <v>3.5</v>
      </c>
      <c r="H33" s="428">
        <v>22.41</v>
      </c>
      <c r="I33" s="428">
        <v>63.58</v>
      </c>
      <c r="J33" s="428">
        <v>9.85</v>
      </c>
      <c r="K33" s="429">
        <v>0.65</v>
      </c>
    </row>
    <row r="34" spans="2:11" ht="12">
      <c r="B34" s="427"/>
      <c r="C34" s="369"/>
      <c r="D34" s="353"/>
      <c r="E34" s="353"/>
      <c r="F34" s="353"/>
      <c r="G34" s="428"/>
      <c r="H34" s="428"/>
      <c r="I34" s="428"/>
      <c r="J34" s="428"/>
      <c r="K34" s="429"/>
    </row>
    <row r="35" spans="2:11" ht="12">
      <c r="B35" s="427" t="s">
        <v>442</v>
      </c>
      <c r="C35" s="369"/>
      <c r="D35" s="353">
        <v>1900</v>
      </c>
      <c r="E35" s="353">
        <v>1900</v>
      </c>
      <c r="F35" s="353">
        <v>8600</v>
      </c>
      <c r="G35" s="428">
        <v>7.86</v>
      </c>
      <c r="H35" s="428">
        <v>57.36</v>
      </c>
      <c r="I35" s="428">
        <v>201.21</v>
      </c>
      <c r="J35" s="430">
        <v>12.6</v>
      </c>
      <c r="K35" s="429">
        <v>0.58</v>
      </c>
    </row>
    <row r="36" spans="2:11" ht="12">
      <c r="B36" s="427" t="s">
        <v>321</v>
      </c>
      <c r="C36" s="369"/>
      <c r="D36" s="353">
        <v>22200</v>
      </c>
      <c r="E36" s="353">
        <v>22200</v>
      </c>
      <c r="F36" s="353">
        <v>83000</v>
      </c>
      <c r="G36" s="428">
        <v>6.78</v>
      </c>
      <c r="H36" s="428">
        <v>49.35</v>
      </c>
      <c r="I36" s="428">
        <v>196.68</v>
      </c>
      <c r="J36" s="430">
        <v>13.2</v>
      </c>
      <c r="K36" s="429">
        <v>0.55</v>
      </c>
    </row>
    <row r="37" spans="2:11" ht="12">
      <c r="B37" s="427"/>
      <c r="C37" s="369"/>
      <c r="D37" s="353"/>
      <c r="E37" s="353"/>
      <c r="F37" s="353"/>
      <c r="G37" s="428"/>
      <c r="H37" s="428"/>
      <c r="I37" s="428"/>
      <c r="J37" s="428"/>
      <c r="K37" s="429"/>
    </row>
    <row r="38" spans="2:11" ht="13.5">
      <c r="B38" s="482" t="s">
        <v>443</v>
      </c>
      <c r="C38" s="465"/>
      <c r="D38" s="353"/>
      <c r="E38" s="353"/>
      <c r="F38" s="353"/>
      <c r="G38" s="428"/>
      <c r="H38" s="428"/>
      <c r="I38" s="428"/>
      <c r="J38" s="428"/>
      <c r="K38" s="429"/>
    </row>
    <row r="39" spans="2:11" ht="12">
      <c r="B39" s="432" t="s">
        <v>444</v>
      </c>
      <c r="C39" s="433" t="s">
        <v>445</v>
      </c>
      <c r="D39" s="353">
        <v>19700</v>
      </c>
      <c r="E39" s="353">
        <v>19700</v>
      </c>
      <c r="F39" s="353">
        <v>69500</v>
      </c>
      <c r="G39" s="428">
        <v>7.06</v>
      </c>
      <c r="H39" s="428">
        <v>51.95</v>
      </c>
      <c r="I39" s="430">
        <v>172.1</v>
      </c>
      <c r="J39" s="428">
        <v>14.71</v>
      </c>
      <c r="K39" s="429">
        <v>0.5</v>
      </c>
    </row>
    <row r="40" spans="2:11" ht="13.5">
      <c r="B40" s="482" t="s">
        <v>446</v>
      </c>
      <c r="C40" s="465"/>
      <c r="D40" s="353">
        <v>6000</v>
      </c>
      <c r="E40" s="353">
        <v>6100</v>
      </c>
      <c r="F40" s="353">
        <v>19200</v>
      </c>
      <c r="G40" s="428">
        <v>6.02</v>
      </c>
      <c r="H40" s="428">
        <v>41.73</v>
      </c>
      <c r="I40" s="428">
        <v>136.93</v>
      </c>
      <c r="J40" s="428">
        <v>13.14</v>
      </c>
      <c r="K40" s="429">
        <v>0.53</v>
      </c>
    </row>
    <row r="41" spans="2:11" ht="13.5">
      <c r="B41" s="482" t="s">
        <v>447</v>
      </c>
      <c r="C41" s="465"/>
      <c r="D41" s="353">
        <v>17900</v>
      </c>
      <c r="E41" s="353">
        <v>17900</v>
      </c>
      <c r="F41" s="353">
        <v>56600</v>
      </c>
      <c r="G41" s="430">
        <v>6.17</v>
      </c>
      <c r="H41" s="428">
        <v>41.69</v>
      </c>
      <c r="I41" s="428">
        <v>137.58</v>
      </c>
      <c r="J41" s="428">
        <v>13.19</v>
      </c>
      <c r="K41" s="429">
        <v>0.51</v>
      </c>
    </row>
    <row r="42" spans="2:11" ht="13.5">
      <c r="B42" s="482" t="s">
        <v>448</v>
      </c>
      <c r="C42" s="465"/>
      <c r="D42" s="353">
        <v>48100</v>
      </c>
      <c r="E42" s="353">
        <v>48100</v>
      </c>
      <c r="F42" s="353">
        <v>165500</v>
      </c>
      <c r="G42" s="428">
        <v>6.47</v>
      </c>
      <c r="H42" s="428">
        <v>43.08</v>
      </c>
      <c r="I42" s="428">
        <v>141.23</v>
      </c>
      <c r="J42" s="430">
        <v>12.51</v>
      </c>
      <c r="K42" s="429">
        <v>0.53</v>
      </c>
    </row>
    <row r="43" spans="2:11" ht="13.5">
      <c r="B43" s="482" t="s">
        <v>449</v>
      </c>
      <c r="C43" s="465"/>
      <c r="D43" s="353">
        <v>109800</v>
      </c>
      <c r="E43" s="353">
        <v>110000</v>
      </c>
      <c r="F43" s="353">
        <v>383300</v>
      </c>
      <c r="G43" s="428">
        <v>6.31</v>
      </c>
      <c r="H43" s="428">
        <v>43.21</v>
      </c>
      <c r="I43" s="428">
        <v>140.94</v>
      </c>
      <c r="J43" s="428">
        <v>12.38</v>
      </c>
      <c r="K43" s="429">
        <v>0.55</v>
      </c>
    </row>
    <row r="44" spans="2:11" ht="13.5">
      <c r="B44" s="482" t="s">
        <v>348</v>
      </c>
      <c r="C44" s="465"/>
      <c r="D44" s="353">
        <v>83800</v>
      </c>
      <c r="E44" s="353">
        <v>84100</v>
      </c>
      <c r="F44" s="353">
        <v>283500</v>
      </c>
      <c r="G44" s="428">
        <v>5.79</v>
      </c>
      <c r="H44" s="428">
        <v>41.55</v>
      </c>
      <c r="I44" s="428">
        <v>135.19</v>
      </c>
      <c r="J44" s="428">
        <v>12.28</v>
      </c>
      <c r="K44" s="429">
        <v>0.58</v>
      </c>
    </row>
    <row r="45" spans="2:11" ht="13.5">
      <c r="B45" s="482" t="s">
        <v>349</v>
      </c>
      <c r="C45" s="465"/>
      <c r="D45" s="353">
        <v>28000</v>
      </c>
      <c r="E45" s="353">
        <v>28100</v>
      </c>
      <c r="F45" s="353">
        <v>93000</v>
      </c>
      <c r="G45" s="430">
        <v>5.32</v>
      </c>
      <c r="H45" s="430">
        <v>39.8</v>
      </c>
      <c r="I45" s="428">
        <v>128.36</v>
      </c>
      <c r="J45" s="428">
        <v>11.96</v>
      </c>
      <c r="K45" s="429">
        <v>0.63</v>
      </c>
    </row>
    <row r="46" spans="2:11" ht="13.5">
      <c r="B46" s="482" t="s">
        <v>351</v>
      </c>
      <c r="C46" s="465"/>
      <c r="D46" s="353">
        <v>9500</v>
      </c>
      <c r="E46" s="353">
        <v>9500</v>
      </c>
      <c r="F46" s="353">
        <v>30800</v>
      </c>
      <c r="G46" s="428">
        <v>5.34</v>
      </c>
      <c r="H46" s="430">
        <v>40.66</v>
      </c>
      <c r="I46" s="428">
        <v>128.81</v>
      </c>
      <c r="J46" s="428">
        <v>12.48</v>
      </c>
      <c r="K46" s="429">
        <v>0.61</v>
      </c>
    </row>
    <row r="47" spans="2:11" ht="13.5">
      <c r="B47" s="482" t="s">
        <v>352</v>
      </c>
      <c r="C47" s="465"/>
      <c r="D47" s="353">
        <v>7600</v>
      </c>
      <c r="E47" s="353">
        <v>7600</v>
      </c>
      <c r="F47" s="353">
        <v>27500</v>
      </c>
      <c r="G47" s="428">
        <v>5.76</v>
      </c>
      <c r="H47" s="430">
        <v>42.9</v>
      </c>
      <c r="I47" s="428">
        <v>139.42</v>
      </c>
      <c r="J47" s="430">
        <v>11.8</v>
      </c>
      <c r="K47" s="429">
        <v>0.63</v>
      </c>
    </row>
    <row r="48" spans="2:11" ht="13.5">
      <c r="B48" s="482" t="s">
        <v>353</v>
      </c>
      <c r="C48" s="465"/>
      <c r="D48" s="353">
        <v>11200</v>
      </c>
      <c r="E48" s="353">
        <v>11200</v>
      </c>
      <c r="F48" s="353">
        <v>36500</v>
      </c>
      <c r="G48" s="428">
        <v>5.29</v>
      </c>
      <c r="H48" s="428">
        <v>40.11</v>
      </c>
      <c r="I48" s="428">
        <v>124.98</v>
      </c>
      <c r="J48" s="430">
        <v>12.3</v>
      </c>
      <c r="K48" s="429">
        <v>0.62</v>
      </c>
    </row>
    <row r="49" spans="2:11" ht="13.5">
      <c r="B49" s="482" t="s">
        <v>354</v>
      </c>
      <c r="C49" s="465"/>
      <c r="D49" s="353">
        <v>12000</v>
      </c>
      <c r="E49" s="353">
        <v>12000</v>
      </c>
      <c r="F49" s="353">
        <v>36700</v>
      </c>
      <c r="G49" s="428">
        <v>4.94</v>
      </c>
      <c r="H49" s="428">
        <v>37.06</v>
      </c>
      <c r="I49" s="428">
        <v>114.97</v>
      </c>
      <c r="J49" s="428">
        <v>12.16</v>
      </c>
      <c r="K49" s="429">
        <v>0.62</v>
      </c>
    </row>
    <row r="50" spans="2:11" ht="13.5">
      <c r="B50" s="482" t="s">
        <v>355</v>
      </c>
      <c r="C50" s="465"/>
      <c r="D50" s="353">
        <v>7500</v>
      </c>
      <c r="E50" s="353">
        <v>7500</v>
      </c>
      <c r="F50" s="353">
        <v>22200</v>
      </c>
      <c r="G50" s="428">
        <v>4.69</v>
      </c>
      <c r="H50" s="430">
        <v>35.9</v>
      </c>
      <c r="I50" s="428">
        <v>114.38</v>
      </c>
      <c r="J50" s="428">
        <v>12.08</v>
      </c>
      <c r="K50" s="429">
        <v>0.63</v>
      </c>
    </row>
    <row r="51" spans="2:11" ht="12">
      <c r="B51" s="434" t="s">
        <v>450</v>
      </c>
      <c r="C51" s="435" t="s">
        <v>451</v>
      </c>
      <c r="D51" s="360">
        <v>2800</v>
      </c>
      <c r="E51" s="360">
        <v>2800</v>
      </c>
      <c r="F51" s="360">
        <v>6200</v>
      </c>
      <c r="G51" s="436" t="s">
        <v>452</v>
      </c>
      <c r="H51" s="436" t="s">
        <v>452</v>
      </c>
      <c r="I51" s="436" t="s">
        <v>452</v>
      </c>
      <c r="J51" s="436" t="s">
        <v>452</v>
      </c>
      <c r="K51" s="437" t="s">
        <v>452</v>
      </c>
    </row>
    <row r="52" spans="2:11" ht="12">
      <c r="B52" s="362" t="s">
        <v>453</v>
      </c>
      <c r="C52" s="377"/>
      <c r="D52" s="376"/>
      <c r="F52" s="376"/>
      <c r="G52" s="376"/>
      <c r="H52" s="376"/>
      <c r="I52" s="376"/>
      <c r="J52" s="376"/>
      <c r="K52" s="376"/>
    </row>
    <row r="53" ht="12">
      <c r="B53" s="362" t="s">
        <v>454</v>
      </c>
    </row>
    <row r="54" ht="12">
      <c r="B54" s="362" t="s">
        <v>287</v>
      </c>
    </row>
  </sheetData>
  <mergeCells count="12">
    <mergeCell ref="B38:C38"/>
    <mergeCell ref="B40:C40"/>
    <mergeCell ref="B41:C41"/>
    <mergeCell ref="B42:C42"/>
    <mergeCell ref="B43:C43"/>
    <mergeCell ref="B44:C44"/>
    <mergeCell ref="B45:C45"/>
    <mergeCell ref="B46:C46"/>
    <mergeCell ref="B47:C47"/>
    <mergeCell ref="B48:C48"/>
    <mergeCell ref="B49:C49"/>
    <mergeCell ref="B50:C50"/>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2:U17"/>
  <sheetViews>
    <sheetView workbookViewId="0" topLeftCell="A1">
      <selection activeCell="A2" sqref="A2"/>
    </sheetView>
  </sheetViews>
  <sheetFormatPr defaultColWidth="9.00390625" defaultRowHeight="13.5"/>
  <cols>
    <col min="1" max="1" width="5.625" style="1" customWidth="1"/>
    <col min="2" max="2" width="5.375" style="1" customWidth="1"/>
    <col min="3" max="3" width="7.125" style="1" customWidth="1"/>
    <col min="4" max="4" width="5.125" style="1" customWidth="1"/>
    <col min="5" max="5" width="7.125" style="1" customWidth="1"/>
    <col min="6" max="6" width="5.375" style="1" customWidth="1"/>
    <col min="7" max="7" width="6.375" style="1" customWidth="1"/>
    <col min="8" max="8" width="4.625" style="1" customWidth="1"/>
    <col min="9" max="9" width="6.375" style="1" customWidth="1"/>
    <col min="10" max="10" width="5.125" style="1" customWidth="1"/>
    <col min="11" max="11" width="6.375" style="1" customWidth="1"/>
    <col min="12" max="12" width="5.125" style="1" customWidth="1"/>
    <col min="13" max="13" width="7.125" style="1" customWidth="1"/>
    <col min="14" max="15" width="5.125" style="1" customWidth="1"/>
    <col min="16" max="16" width="4.625" style="1" customWidth="1"/>
    <col min="17" max="17" width="5.125" style="1" customWidth="1"/>
    <col min="18" max="18" width="3.625" style="1" customWidth="1"/>
    <col min="19" max="20" width="9.00390625" style="1" customWidth="1"/>
    <col min="21" max="21" width="3.25390625" style="1" customWidth="1"/>
    <col min="22" max="16384" width="9.00390625" style="1" customWidth="1"/>
  </cols>
  <sheetData>
    <row r="2" ht="14.25">
      <c r="A2" s="151" t="s">
        <v>222</v>
      </c>
    </row>
    <row r="3" ht="12">
      <c r="Q3" s="203" t="s">
        <v>223</v>
      </c>
    </row>
    <row r="4" spans="1:21" ht="15" customHeight="1">
      <c r="A4" s="204"/>
      <c r="B4" s="483" t="s">
        <v>104</v>
      </c>
      <c r="C4" s="484"/>
      <c r="D4" s="205" t="s">
        <v>105</v>
      </c>
      <c r="E4" s="83"/>
      <c r="F4" s="83"/>
      <c r="G4" s="83"/>
      <c r="H4" s="83"/>
      <c r="I4" s="83"/>
      <c r="J4" s="83"/>
      <c r="K4" s="206"/>
      <c r="L4" s="83" t="s">
        <v>106</v>
      </c>
      <c r="M4" s="83"/>
      <c r="N4" s="83"/>
      <c r="O4" s="83"/>
      <c r="P4" s="83"/>
      <c r="Q4" s="206"/>
      <c r="S4" s="487" t="s">
        <v>224</v>
      </c>
      <c r="T4" s="484"/>
      <c r="U4" s="207"/>
    </row>
    <row r="5" spans="1:21" ht="15" customHeight="1">
      <c r="A5" s="208"/>
      <c r="B5" s="485"/>
      <c r="C5" s="486"/>
      <c r="D5" s="209" t="s">
        <v>107</v>
      </c>
      <c r="E5" s="98"/>
      <c r="F5" s="98" t="s">
        <v>108</v>
      </c>
      <c r="G5" s="98"/>
      <c r="H5" s="98" t="s">
        <v>109</v>
      </c>
      <c r="I5" s="98"/>
      <c r="J5" s="98" t="s">
        <v>110</v>
      </c>
      <c r="K5" s="211"/>
      <c r="L5" s="98" t="s">
        <v>111</v>
      </c>
      <c r="M5" s="98"/>
      <c r="N5" s="98" t="s">
        <v>112</v>
      </c>
      <c r="O5" s="98"/>
      <c r="P5" s="98" t="s">
        <v>113</v>
      </c>
      <c r="Q5" s="211"/>
      <c r="S5" s="485"/>
      <c r="T5" s="486"/>
      <c r="U5" s="207"/>
    </row>
    <row r="6" spans="1:21" ht="15" customHeight="1">
      <c r="A6" s="212"/>
      <c r="B6" s="213" t="s">
        <v>114</v>
      </c>
      <c r="C6" s="214" t="s">
        <v>55</v>
      </c>
      <c r="D6" s="213" t="s">
        <v>114</v>
      </c>
      <c r="E6" s="215" t="s">
        <v>55</v>
      </c>
      <c r="F6" s="215" t="s">
        <v>114</v>
      </c>
      <c r="G6" s="215" t="s">
        <v>55</v>
      </c>
      <c r="H6" s="215" t="s">
        <v>114</v>
      </c>
      <c r="I6" s="215" t="s">
        <v>55</v>
      </c>
      <c r="J6" s="215" t="s">
        <v>114</v>
      </c>
      <c r="K6" s="214" t="s">
        <v>55</v>
      </c>
      <c r="L6" s="215" t="s">
        <v>114</v>
      </c>
      <c r="M6" s="215" t="s">
        <v>55</v>
      </c>
      <c r="N6" s="215" t="s">
        <v>114</v>
      </c>
      <c r="O6" s="215" t="s">
        <v>55</v>
      </c>
      <c r="P6" s="215" t="s">
        <v>114</v>
      </c>
      <c r="Q6" s="214" t="s">
        <v>55</v>
      </c>
      <c r="S6" s="213" t="s">
        <v>114</v>
      </c>
      <c r="T6" s="214" t="s">
        <v>55</v>
      </c>
      <c r="U6" s="207"/>
    </row>
    <row r="7" spans="1:21" ht="12">
      <c r="A7" s="152"/>
      <c r="B7" s="216"/>
      <c r="C7" s="217"/>
      <c r="D7" s="216"/>
      <c r="E7" s="218"/>
      <c r="F7" s="218"/>
      <c r="G7" s="218"/>
      <c r="H7" s="218"/>
      <c r="I7" s="218"/>
      <c r="J7" s="218"/>
      <c r="K7" s="217"/>
      <c r="L7" s="218"/>
      <c r="M7" s="218"/>
      <c r="N7" s="218"/>
      <c r="O7" s="218"/>
      <c r="P7" s="218"/>
      <c r="Q7" s="217"/>
      <c r="S7" s="216"/>
      <c r="T7" s="217"/>
      <c r="U7" s="219"/>
    </row>
    <row r="8" spans="1:21" ht="19.5" customHeight="1">
      <c r="A8" s="220" t="s">
        <v>90</v>
      </c>
      <c r="B8" s="221">
        <v>11486</v>
      </c>
      <c r="C8" s="222">
        <v>1263705</v>
      </c>
      <c r="D8" s="221">
        <v>5765</v>
      </c>
      <c r="E8" s="223">
        <v>888528</v>
      </c>
      <c r="F8" s="223">
        <v>4865</v>
      </c>
      <c r="G8" s="223">
        <v>275759</v>
      </c>
      <c r="H8" s="223">
        <v>250</v>
      </c>
      <c r="I8" s="223">
        <v>26827</v>
      </c>
      <c r="J8" s="223">
        <v>606</v>
      </c>
      <c r="K8" s="222">
        <v>72591</v>
      </c>
      <c r="L8" s="223">
        <v>11292</v>
      </c>
      <c r="M8" s="223">
        <v>1234791</v>
      </c>
      <c r="N8" s="223">
        <v>194</v>
      </c>
      <c r="O8" s="223">
        <v>28914</v>
      </c>
      <c r="P8" s="223">
        <v>0</v>
      </c>
      <c r="Q8" s="222">
        <v>0</v>
      </c>
      <c r="S8" s="224">
        <v>11486</v>
      </c>
      <c r="T8" s="225">
        <v>1263705</v>
      </c>
      <c r="U8" s="226"/>
    </row>
    <row r="9" spans="1:21" ht="19.5" customHeight="1">
      <c r="A9" s="220" t="s">
        <v>91</v>
      </c>
      <c r="B9" s="221">
        <v>11108</v>
      </c>
      <c r="C9" s="222">
        <v>1133700</v>
      </c>
      <c r="D9" s="221">
        <v>5307</v>
      </c>
      <c r="E9" s="223">
        <v>789920</v>
      </c>
      <c r="F9" s="223">
        <v>4797</v>
      </c>
      <c r="G9" s="223">
        <v>240073</v>
      </c>
      <c r="H9" s="223">
        <v>100</v>
      </c>
      <c r="I9" s="223">
        <v>6249</v>
      </c>
      <c r="J9" s="223">
        <v>904</v>
      </c>
      <c r="K9" s="222">
        <v>97458</v>
      </c>
      <c r="L9" s="223">
        <v>10748</v>
      </c>
      <c r="M9" s="223">
        <v>1101221</v>
      </c>
      <c r="N9" s="223">
        <v>360</v>
      </c>
      <c r="O9" s="223">
        <v>32479</v>
      </c>
      <c r="P9" s="223">
        <v>0</v>
      </c>
      <c r="Q9" s="222">
        <v>0</v>
      </c>
      <c r="S9" s="224">
        <v>11108</v>
      </c>
      <c r="T9" s="225">
        <v>1133700</v>
      </c>
      <c r="U9" s="226"/>
    </row>
    <row r="10" spans="1:21" ht="19.5" customHeight="1">
      <c r="A10" s="220" t="s">
        <v>92</v>
      </c>
      <c r="B10" s="221">
        <v>20831</v>
      </c>
      <c r="C10" s="222">
        <v>2016223</v>
      </c>
      <c r="D10" s="221">
        <v>7102</v>
      </c>
      <c r="E10" s="223">
        <v>1064299</v>
      </c>
      <c r="F10" s="223">
        <v>9172</v>
      </c>
      <c r="G10" s="223">
        <v>458844</v>
      </c>
      <c r="H10" s="223">
        <v>111</v>
      </c>
      <c r="I10" s="223">
        <v>8882</v>
      </c>
      <c r="J10" s="223">
        <v>4446</v>
      </c>
      <c r="K10" s="222">
        <v>484198</v>
      </c>
      <c r="L10" s="223">
        <v>20461</v>
      </c>
      <c r="M10" s="223">
        <v>1975777</v>
      </c>
      <c r="N10" s="223">
        <v>370</v>
      </c>
      <c r="O10" s="223">
        <v>40446</v>
      </c>
      <c r="P10" s="223">
        <v>0</v>
      </c>
      <c r="Q10" s="222">
        <v>0</v>
      </c>
      <c r="S10" s="224">
        <v>20831</v>
      </c>
      <c r="T10" s="225">
        <v>2016223</v>
      </c>
      <c r="U10" s="226"/>
    </row>
    <row r="11" spans="1:21" ht="19.5" customHeight="1">
      <c r="A11" s="220" t="s">
        <v>93</v>
      </c>
      <c r="B11" s="221">
        <v>8490</v>
      </c>
      <c r="C11" s="222">
        <v>936265</v>
      </c>
      <c r="D11" s="221">
        <v>4443</v>
      </c>
      <c r="E11" s="223">
        <v>664166</v>
      </c>
      <c r="F11" s="223">
        <v>2993</v>
      </c>
      <c r="G11" s="223">
        <v>158270</v>
      </c>
      <c r="H11" s="223">
        <v>163</v>
      </c>
      <c r="I11" s="223">
        <v>17011</v>
      </c>
      <c r="J11" s="223">
        <v>891</v>
      </c>
      <c r="K11" s="222">
        <v>96818</v>
      </c>
      <c r="L11" s="223">
        <v>8195</v>
      </c>
      <c r="M11" s="223">
        <v>893575</v>
      </c>
      <c r="N11" s="223">
        <v>295</v>
      </c>
      <c r="O11" s="223">
        <v>42690</v>
      </c>
      <c r="P11" s="223">
        <v>0</v>
      </c>
      <c r="Q11" s="222">
        <v>0</v>
      </c>
      <c r="S11" s="224">
        <v>8490</v>
      </c>
      <c r="T11" s="225">
        <v>936265</v>
      </c>
      <c r="U11" s="226"/>
    </row>
    <row r="12" spans="1:21" ht="19.5" customHeight="1">
      <c r="A12" s="227" t="s">
        <v>94</v>
      </c>
      <c r="B12" s="221">
        <v>8815</v>
      </c>
      <c r="C12" s="222">
        <v>1001553</v>
      </c>
      <c r="D12" s="228">
        <v>4133</v>
      </c>
      <c r="E12" s="229">
        <v>709399</v>
      </c>
      <c r="F12" s="229">
        <v>3956</v>
      </c>
      <c r="G12" s="229">
        <v>206868</v>
      </c>
      <c r="H12" s="229">
        <v>26</v>
      </c>
      <c r="I12" s="229">
        <v>3478</v>
      </c>
      <c r="J12" s="229">
        <v>700</v>
      </c>
      <c r="K12" s="230">
        <v>81808</v>
      </c>
      <c r="L12" s="229">
        <v>8345</v>
      </c>
      <c r="M12" s="229">
        <v>947814</v>
      </c>
      <c r="N12" s="229">
        <v>470</v>
      </c>
      <c r="O12" s="229">
        <v>53739</v>
      </c>
      <c r="P12" s="229">
        <v>0</v>
      </c>
      <c r="Q12" s="230">
        <v>0</v>
      </c>
      <c r="S12" s="224">
        <v>8815</v>
      </c>
      <c r="T12" s="225">
        <v>1001553</v>
      </c>
      <c r="U12" s="226"/>
    </row>
    <row r="13" spans="1:21" ht="19.5" customHeight="1">
      <c r="A13" s="220" t="s">
        <v>95</v>
      </c>
      <c r="B13" s="221">
        <v>15010</v>
      </c>
      <c r="C13" s="222">
        <v>1514564</v>
      </c>
      <c r="D13" s="221">
        <v>7619</v>
      </c>
      <c r="E13" s="223">
        <v>1072395</v>
      </c>
      <c r="F13" s="223">
        <v>5844</v>
      </c>
      <c r="G13" s="223">
        <v>296919</v>
      </c>
      <c r="H13" s="223">
        <v>104</v>
      </c>
      <c r="I13" s="223">
        <v>7107</v>
      </c>
      <c r="J13" s="223">
        <v>1443</v>
      </c>
      <c r="K13" s="222">
        <v>138143</v>
      </c>
      <c r="L13" s="223">
        <v>14679</v>
      </c>
      <c r="M13" s="223">
        <v>1477203</v>
      </c>
      <c r="N13" s="223">
        <v>330</v>
      </c>
      <c r="O13" s="223">
        <v>36460</v>
      </c>
      <c r="P13" s="223">
        <v>1</v>
      </c>
      <c r="Q13" s="222">
        <v>901</v>
      </c>
      <c r="S13" s="224">
        <v>15010</v>
      </c>
      <c r="T13" s="225">
        <v>1514564</v>
      </c>
      <c r="U13" s="226"/>
    </row>
    <row r="14" spans="1:21" ht="12">
      <c r="A14" s="19"/>
      <c r="B14" s="231"/>
      <c r="C14" s="232"/>
      <c r="D14" s="231"/>
      <c r="E14" s="233"/>
      <c r="F14" s="233"/>
      <c r="G14" s="233"/>
      <c r="H14" s="233"/>
      <c r="I14" s="233"/>
      <c r="J14" s="233"/>
      <c r="K14" s="232"/>
      <c r="L14" s="233"/>
      <c r="M14" s="233"/>
      <c r="N14" s="233"/>
      <c r="O14" s="233"/>
      <c r="P14" s="233"/>
      <c r="Q14" s="232"/>
      <c r="S14" s="231"/>
      <c r="T14" s="232"/>
      <c r="U14" s="161"/>
    </row>
    <row r="15" ht="12">
      <c r="A15" s="234" t="s">
        <v>225</v>
      </c>
    </row>
    <row r="17" spans="2:4" ht="12">
      <c r="B17" s="235"/>
      <c r="D17" s="235"/>
    </row>
  </sheetData>
  <mergeCells count="2">
    <mergeCell ref="B4:C5"/>
    <mergeCell ref="S4:T5"/>
  </mergeCell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1:J22"/>
  <sheetViews>
    <sheetView workbookViewId="0" topLeftCell="A1">
      <selection activeCell="B1" sqref="B1"/>
    </sheetView>
  </sheetViews>
  <sheetFormatPr defaultColWidth="9.00390625" defaultRowHeight="13.5"/>
  <cols>
    <col min="1" max="1" width="2.625" style="1" customWidth="1"/>
    <col min="2" max="8" width="13.125" style="1" customWidth="1"/>
    <col min="9" max="16384" width="9.00390625" style="1" customWidth="1"/>
  </cols>
  <sheetData>
    <row r="1" ht="14.25">
      <c r="B1" s="151" t="s">
        <v>227</v>
      </c>
    </row>
    <row r="2" ht="12">
      <c r="H2" s="2" t="s">
        <v>115</v>
      </c>
    </row>
    <row r="3" spans="2:10" ht="21" customHeight="1">
      <c r="B3" s="238" t="s">
        <v>53</v>
      </c>
      <c r="C3" s="4" t="s">
        <v>116</v>
      </c>
      <c r="D3" s="4"/>
      <c r="E3" s="4" t="s">
        <v>117</v>
      </c>
      <c r="F3" s="4"/>
      <c r="G3" s="4" t="s">
        <v>76</v>
      </c>
      <c r="H3" s="8"/>
      <c r="I3" s="26"/>
      <c r="J3" s="26"/>
    </row>
    <row r="4" spans="2:10" ht="21" customHeight="1">
      <c r="B4" s="19"/>
      <c r="C4" s="239" t="s">
        <v>118</v>
      </c>
      <c r="D4" s="239" t="s">
        <v>119</v>
      </c>
      <c r="E4" s="239" t="s">
        <v>120</v>
      </c>
      <c r="F4" s="239" t="s">
        <v>119</v>
      </c>
      <c r="G4" s="239" t="s">
        <v>121</v>
      </c>
      <c r="H4" s="240" t="s">
        <v>119</v>
      </c>
      <c r="I4" s="26"/>
      <c r="J4" s="26"/>
    </row>
    <row r="5" spans="2:8" ht="12">
      <c r="B5" s="163"/>
      <c r="C5" s="241"/>
      <c r="D5" s="241"/>
      <c r="E5" s="241"/>
      <c r="F5" s="241"/>
      <c r="G5" s="241"/>
      <c r="H5" s="132"/>
    </row>
    <row r="6" spans="2:8" ht="12">
      <c r="B6" s="17" t="s">
        <v>201</v>
      </c>
      <c r="C6" s="196">
        <v>12476</v>
      </c>
      <c r="D6" s="196">
        <v>1357250</v>
      </c>
      <c r="E6" s="196">
        <v>9693</v>
      </c>
      <c r="F6" s="196">
        <v>1208326</v>
      </c>
      <c r="G6" s="196">
        <v>2783</v>
      </c>
      <c r="H6" s="197">
        <v>148924</v>
      </c>
    </row>
    <row r="7" spans="2:8" s="162" customFormat="1" ht="24" customHeight="1">
      <c r="B7" s="18" t="s">
        <v>196</v>
      </c>
      <c r="C7" s="236">
        <f aca="true" t="shared" si="0" ref="C7:H7">SUM(C9:C20)</f>
        <v>11481</v>
      </c>
      <c r="D7" s="236">
        <f t="shared" si="0"/>
        <v>1140739</v>
      </c>
      <c r="E7" s="236">
        <f t="shared" si="0"/>
        <v>8815</v>
      </c>
      <c r="F7" s="236">
        <f t="shared" si="0"/>
        <v>1001553</v>
      </c>
      <c r="G7" s="236">
        <f t="shared" si="0"/>
        <v>2666</v>
      </c>
      <c r="H7" s="237">
        <f t="shared" si="0"/>
        <v>139186</v>
      </c>
    </row>
    <row r="8" spans="2:8" ht="12">
      <c r="B8" s="163"/>
      <c r="C8" s="196"/>
      <c r="D8" s="196"/>
      <c r="E8" s="196"/>
      <c r="F8" s="196"/>
      <c r="G8" s="196"/>
      <c r="H8" s="197"/>
    </row>
    <row r="9" spans="2:8" ht="15" customHeight="1">
      <c r="B9" s="164" t="s">
        <v>57</v>
      </c>
      <c r="C9" s="196">
        <f>+E9+G9</f>
        <v>583</v>
      </c>
      <c r="D9" s="196">
        <f>+F9+H9</f>
        <v>54373</v>
      </c>
      <c r="E9" s="196">
        <v>491</v>
      </c>
      <c r="F9" s="196">
        <v>49938</v>
      </c>
      <c r="G9" s="196">
        <v>92</v>
      </c>
      <c r="H9" s="197">
        <v>4435</v>
      </c>
    </row>
    <row r="10" spans="2:8" ht="15" customHeight="1">
      <c r="B10" s="164" t="s">
        <v>58</v>
      </c>
      <c r="C10" s="196">
        <f aca="true" t="shared" si="1" ref="C10:D20">+E10+G10</f>
        <v>676</v>
      </c>
      <c r="D10" s="196">
        <f t="shared" si="1"/>
        <v>68506</v>
      </c>
      <c r="E10" s="196">
        <v>584</v>
      </c>
      <c r="F10" s="196">
        <v>63983</v>
      </c>
      <c r="G10" s="196">
        <v>92</v>
      </c>
      <c r="H10" s="197">
        <v>4523</v>
      </c>
    </row>
    <row r="11" spans="2:8" ht="15" customHeight="1">
      <c r="B11" s="164" t="s">
        <v>59</v>
      </c>
      <c r="C11" s="196">
        <f t="shared" si="1"/>
        <v>778</v>
      </c>
      <c r="D11" s="196">
        <f t="shared" si="1"/>
        <v>91008</v>
      </c>
      <c r="E11" s="196">
        <v>667</v>
      </c>
      <c r="F11" s="196">
        <v>85748</v>
      </c>
      <c r="G11" s="196">
        <v>111</v>
      </c>
      <c r="H11" s="197">
        <v>5260</v>
      </c>
    </row>
    <row r="12" spans="2:8" ht="15" customHeight="1">
      <c r="B12" s="164" t="s">
        <v>60</v>
      </c>
      <c r="C12" s="196">
        <f t="shared" si="1"/>
        <v>1131</v>
      </c>
      <c r="D12" s="196">
        <f t="shared" si="1"/>
        <v>132501</v>
      </c>
      <c r="E12" s="196">
        <v>823</v>
      </c>
      <c r="F12" s="196">
        <v>114760</v>
      </c>
      <c r="G12" s="196">
        <v>308</v>
      </c>
      <c r="H12" s="197">
        <v>17741</v>
      </c>
    </row>
    <row r="13" spans="2:8" ht="15" customHeight="1">
      <c r="B13" s="164" t="s">
        <v>61</v>
      </c>
      <c r="C13" s="196">
        <f t="shared" si="1"/>
        <v>1034</v>
      </c>
      <c r="D13" s="196">
        <f t="shared" si="1"/>
        <v>110920</v>
      </c>
      <c r="E13" s="196">
        <v>749</v>
      </c>
      <c r="F13" s="196">
        <v>94978</v>
      </c>
      <c r="G13" s="196">
        <v>285</v>
      </c>
      <c r="H13" s="197">
        <v>15942</v>
      </c>
    </row>
    <row r="14" spans="2:8" ht="15" customHeight="1">
      <c r="B14" s="164" t="s">
        <v>62</v>
      </c>
      <c r="C14" s="196">
        <f t="shared" si="1"/>
        <v>1262</v>
      </c>
      <c r="D14" s="196">
        <f t="shared" si="1"/>
        <v>135270</v>
      </c>
      <c r="E14" s="196">
        <v>884</v>
      </c>
      <c r="F14" s="196">
        <v>116035</v>
      </c>
      <c r="G14" s="196">
        <v>378</v>
      </c>
      <c r="H14" s="197">
        <v>19235</v>
      </c>
    </row>
    <row r="15" spans="2:8" ht="15" customHeight="1">
      <c r="B15" s="164" t="s">
        <v>63</v>
      </c>
      <c r="C15" s="196">
        <f t="shared" si="1"/>
        <v>967</v>
      </c>
      <c r="D15" s="196">
        <f t="shared" si="1"/>
        <v>98963</v>
      </c>
      <c r="E15" s="196">
        <v>693</v>
      </c>
      <c r="F15" s="196">
        <v>83713</v>
      </c>
      <c r="G15" s="196">
        <v>274</v>
      </c>
      <c r="H15" s="197">
        <v>15250</v>
      </c>
    </row>
    <row r="16" spans="2:8" ht="15" customHeight="1">
      <c r="B16" s="164" t="s">
        <v>64</v>
      </c>
      <c r="C16" s="196">
        <f t="shared" si="1"/>
        <v>940</v>
      </c>
      <c r="D16" s="196">
        <f t="shared" si="1"/>
        <v>94905</v>
      </c>
      <c r="E16" s="196">
        <v>759</v>
      </c>
      <c r="F16" s="196">
        <v>84536</v>
      </c>
      <c r="G16" s="196">
        <v>181</v>
      </c>
      <c r="H16" s="197">
        <v>10369</v>
      </c>
    </row>
    <row r="17" spans="2:8" ht="15" customHeight="1">
      <c r="B17" s="164" t="s">
        <v>65</v>
      </c>
      <c r="C17" s="196">
        <f t="shared" si="1"/>
        <v>1023</v>
      </c>
      <c r="D17" s="196">
        <f t="shared" si="1"/>
        <v>92477</v>
      </c>
      <c r="E17" s="196">
        <v>771</v>
      </c>
      <c r="F17" s="196">
        <v>79546</v>
      </c>
      <c r="G17" s="196">
        <v>252</v>
      </c>
      <c r="H17" s="197">
        <v>12931</v>
      </c>
    </row>
    <row r="18" spans="2:8" ht="15" customHeight="1">
      <c r="B18" s="164" t="s">
        <v>66</v>
      </c>
      <c r="C18" s="196">
        <f t="shared" si="1"/>
        <v>997</v>
      </c>
      <c r="D18" s="196">
        <f t="shared" si="1"/>
        <v>84701</v>
      </c>
      <c r="E18" s="196">
        <v>730</v>
      </c>
      <c r="F18" s="196">
        <v>72197</v>
      </c>
      <c r="G18" s="196">
        <v>267</v>
      </c>
      <c r="H18" s="197">
        <v>12504</v>
      </c>
    </row>
    <row r="19" spans="2:8" ht="15" customHeight="1">
      <c r="B19" s="164" t="s">
        <v>67</v>
      </c>
      <c r="C19" s="196">
        <f t="shared" si="1"/>
        <v>1107</v>
      </c>
      <c r="D19" s="196">
        <f t="shared" si="1"/>
        <v>97155</v>
      </c>
      <c r="E19" s="196">
        <v>877</v>
      </c>
      <c r="F19" s="196">
        <v>85250</v>
      </c>
      <c r="G19" s="196">
        <v>230</v>
      </c>
      <c r="H19" s="197">
        <v>11905</v>
      </c>
    </row>
    <row r="20" spans="2:8" ht="15" customHeight="1">
      <c r="B20" s="164" t="s">
        <v>68</v>
      </c>
      <c r="C20" s="196">
        <f t="shared" si="1"/>
        <v>983</v>
      </c>
      <c r="D20" s="196">
        <f t="shared" si="1"/>
        <v>79960</v>
      </c>
      <c r="E20" s="196">
        <v>787</v>
      </c>
      <c r="F20" s="196">
        <v>70869</v>
      </c>
      <c r="G20" s="196">
        <v>196</v>
      </c>
      <c r="H20" s="197">
        <v>9091</v>
      </c>
    </row>
    <row r="21" spans="2:8" ht="12">
      <c r="B21" s="166"/>
      <c r="C21" s="243"/>
      <c r="D21" s="243"/>
      <c r="E21" s="243"/>
      <c r="F21" s="243"/>
      <c r="G21" s="243"/>
      <c r="H21" s="244"/>
    </row>
    <row r="22" ht="12">
      <c r="B22" s="1" t="s">
        <v>228</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B1:M24"/>
  <sheetViews>
    <sheetView workbookViewId="0" topLeftCell="A1">
      <selection activeCell="B1" sqref="B1:B3"/>
    </sheetView>
  </sheetViews>
  <sheetFormatPr defaultColWidth="9.00390625" defaultRowHeight="13.5"/>
  <cols>
    <col min="1" max="1" width="2.625" style="1" customWidth="1"/>
    <col min="2" max="2" width="10.625" style="1" customWidth="1"/>
    <col min="3" max="3" width="8.50390625" style="1" customWidth="1"/>
    <col min="4" max="4" width="8.125" style="1" customWidth="1"/>
    <col min="5" max="5" width="6.625" style="1" customWidth="1"/>
    <col min="6" max="6" width="8.50390625" style="1" customWidth="1"/>
    <col min="7" max="7" width="8.125" style="1" customWidth="1"/>
    <col min="8" max="8" width="6.625" style="1" customWidth="1"/>
    <col min="9" max="9" width="8.50390625" style="1" customWidth="1"/>
    <col min="10" max="10" width="8.125" style="1" customWidth="1"/>
    <col min="11" max="11" width="6.625" style="1" customWidth="1"/>
    <col min="12" max="12" width="8.50390625" style="1" customWidth="1"/>
    <col min="13" max="13" width="8.125" style="26" customWidth="1"/>
    <col min="14" max="16384" width="9.00390625" style="1" customWidth="1"/>
  </cols>
  <sheetData>
    <row r="1" ht="14.25">
      <c r="B1" s="151" t="s">
        <v>230</v>
      </c>
    </row>
    <row r="2" spans="11:13" ht="12">
      <c r="K2" s="26"/>
      <c r="L2" s="26" t="s">
        <v>122</v>
      </c>
      <c r="M2" s="1"/>
    </row>
    <row r="3" spans="2:12" ht="12">
      <c r="B3" s="1" t="s">
        <v>123</v>
      </c>
      <c r="L3" s="1" t="s">
        <v>124</v>
      </c>
    </row>
    <row r="4" spans="2:13" ht="14.25" customHeight="1">
      <c r="B4" s="152"/>
      <c r="C4" s="4" t="s">
        <v>125</v>
      </c>
      <c r="D4" s="245"/>
      <c r="E4" s="4" t="s">
        <v>126</v>
      </c>
      <c r="F4" s="245"/>
      <c r="G4" s="245"/>
      <c r="H4" s="245"/>
      <c r="I4" s="245"/>
      <c r="J4" s="245"/>
      <c r="K4" s="245"/>
      <c r="L4" s="245"/>
      <c r="M4" s="246"/>
    </row>
    <row r="5" spans="2:13" ht="14.25" customHeight="1">
      <c r="B5" s="247" t="s">
        <v>53</v>
      </c>
      <c r="C5" s="248"/>
      <c r="D5" s="249" t="s">
        <v>127</v>
      </c>
      <c r="E5" s="250" t="s">
        <v>125</v>
      </c>
      <c r="F5" s="250"/>
      <c r="G5" s="250"/>
      <c r="H5" s="250" t="s">
        <v>128</v>
      </c>
      <c r="I5" s="250"/>
      <c r="J5" s="250"/>
      <c r="K5" s="250" t="s">
        <v>76</v>
      </c>
      <c r="L5" s="250"/>
      <c r="M5" s="251"/>
    </row>
    <row r="6" spans="2:13" ht="14.25" customHeight="1">
      <c r="B6" s="158"/>
      <c r="C6" s="252" t="s">
        <v>119</v>
      </c>
      <c r="D6" s="252" t="s">
        <v>129</v>
      </c>
      <c r="E6" s="239" t="s">
        <v>130</v>
      </c>
      <c r="F6" s="239" t="s">
        <v>119</v>
      </c>
      <c r="G6" s="239" t="s">
        <v>129</v>
      </c>
      <c r="H6" s="239" t="s">
        <v>130</v>
      </c>
      <c r="I6" s="239" t="s">
        <v>119</v>
      </c>
      <c r="J6" s="239" t="s">
        <v>129</v>
      </c>
      <c r="K6" s="239" t="s">
        <v>130</v>
      </c>
      <c r="L6" s="239" t="s">
        <v>119</v>
      </c>
      <c r="M6" s="240" t="s">
        <v>129</v>
      </c>
    </row>
    <row r="7" spans="2:13" ht="12">
      <c r="B7" s="253"/>
      <c r="C7" s="15"/>
      <c r="D7" s="15"/>
      <c r="E7" s="15"/>
      <c r="F7" s="15"/>
      <c r="G7" s="15"/>
      <c r="H7" s="15"/>
      <c r="I7" s="15"/>
      <c r="J7" s="15"/>
      <c r="K7" s="15"/>
      <c r="L7" s="15"/>
      <c r="M7" s="16"/>
    </row>
    <row r="8" spans="2:13" ht="12">
      <c r="B8" s="17" t="s">
        <v>201</v>
      </c>
      <c r="C8" s="254">
        <v>448280</v>
      </c>
      <c r="D8" s="254">
        <v>180351</v>
      </c>
      <c r="E8" s="254">
        <v>2556</v>
      </c>
      <c r="F8" s="254">
        <v>395945</v>
      </c>
      <c r="G8" s="254">
        <v>157392</v>
      </c>
      <c r="H8" s="254">
        <v>585</v>
      </c>
      <c r="I8" s="254">
        <v>92683</v>
      </c>
      <c r="J8" s="254">
        <v>27006</v>
      </c>
      <c r="K8" s="254">
        <v>1971</v>
      </c>
      <c r="L8" s="254">
        <v>303262</v>
      </c>
      <c r="M8" s="255">
        <v>130296</v>
      </c>
    </row>
    <row r="9" spans="2:13" ht="24" customHeight="1">
      <c r="B9" s="18" t="s">
        <v>196</v>
      </c>
      <c r="C9" s="256">
        <f>SUM(C11:C22)</f>
        <v>380440</v>
      </c>
      <c r="D9" s="256">
        <f aca="true" t="shared" si="0" ref="D9:M9">SUM(D11:D22)</f>
        <v>149842</v>
      </c>
      <c r="E9" s="256">
        <f t="shared" si="0"/>
        <v>2064</v>
      </c>
      <c r="F9" s="256">
        <f t="shared" si="0"/>
        <v>325031</v>
      </c>
      <c r="G9" s="256">
        <f t="shared" si="0"/>
        <v>132285</v>
      </c>
      <c r="H9" s="256">
        <f t="shared" si="0"/>
        <v>431</v>
      </c>
      <c r="I9" s="256">
        <f t="shared" si="0"/>
        <v>67386</v>
      </c>
      <c r="J9" s="256">
        <f t="shared" si="0"/>
        <v>17781</v>
      </c>
      <c r="K9" s="256">
        <f t="shared" si="0"/>
        <v>1633</v>
      </c>
      <c r="L9" s="256">
        <f t="shared" si="0"/>
        <v>257645</v>
      </c>
      <c r="M9" s="260">
        <f t="shared" si="0"/>
        <v>114504</v>
      </c>
    </row>
    <row r="10" spans="2:13" ht="12">
      <c r="B10" s="253"/>
      <c r="C10" s="254"/>
      <c r="D10" s="254"/>
      <c r="E10" s="254"/>
      <c r="F10" s="254"/>
      <c r="G10" s="254"/>
      <c r="H10" s="254"/>
      <c r="I10" s="254"/>
      <c r="J10" s="254"/>
      <c r="K10" s="254"/>
      <c r="L10" s="254"/>
      <c r="M10" s="255"/>
    </row>
    <row r="11" spans="2:13" ht="15" customHeight="1">
      <c r="B11" s="164" t="s">
        <v>57</v>
      </c>
      <c r="C11" s="22">
        <v>13077</v>
      </c>
      <c r="D11" s="22">
        <v>4676</v>
      </c>
      <c r="E11" s="22">
        <v>72</v>
      </c>
      <c r="F11" s="22">
        <v>10964</v>
      </c>
      <c r="G11" s="22">
        <v>4263</v>
      </c>
      <c r="H11" s="22">
        <v>19</v>
      </c>
      <c r="I11" s="22">
        <v>3119</v>
      </c>
      <c r="J11" s="22">
        <v>781</v>
      </c>
      <c r="K11" s="22">
        <v>53</v>
      </c>
      <c r="L11" s="22">
        <v>7845</v>
      </c>
      <c r="M11" s="23">
        <v>3482</v>
      </c>
    </row>
    <row r="12" spans="2:13" ht="15" customHeight="1">
      <c r="B12" s="164" t="s">
        <v>58</v>
      </c>
      <c r="C12" s="22">
        <v>29103</v>
      </c>
      <c r="D12" s="22">
        <v>5789</v>
      </c>
      <c r="E12" s="22">
        <v>94</v>
      </c>
      <c r="F12" s="22">
        <v>14267</v>
      </c>
      <c r="G12" s="22">
        <v>4456</v>
      </c>
      <c r="H12" s="22">
        <v>17</v>
      </c>
      <c r="I12" s="22">
        <v>2459</v>
      </c>
      <c r="J12" s="22">
        <v>567</v>
      </c>
      <c r="K12" s="22">
        <v>77</v>
      </c>
      <c r="L12" s="22">
        <v>11808</v>
      </c>
      <c r="M12" s="23">
        <v>3889</v>
      </c>
    </row>
    <row r="13" spans="2:13" ht="15" customHeight="1">
      <c r="B13" s="164" t="s">
        <v>59</v>
      </c>
      <c r="C13" s="22">
        <v>37240</v>
      </c>
      <c r="D13" s="22">
        <v>15543</v>
      </c>
      <c r="E13" s="22">
        <v>208</v>
      </c>
      <c r="F13" s="22">
        <v>35180</v>
      </c>
      <c r="G13" s="22">
        <v>13702</v>
      </c>
      <c r="H13" s="22">
        <v>44</v>
      </c>
      <c r="I13" s="22">
        <v>8656</v>
      </c>
      <c r="J13" s="22">
        <v>2939</v>
      </c>
      <c r="K13" s="22">
        <v>164</v>
      </c>
      <c r="L13" s="22">
        <v>26524</v>
      </c>
      <c r="M13" s="23">
        <v>10763</v>
      </c>
    </row>
    <row r="14" spans="2:13" ht="15" customHeight="1">
      <c r="B14" s="164" t="s">
        <v>60</v>
      </c>
      <c r="C14" s="22">
        <v>47817</v>
      </c>
      <c r="D14" s="22">
        <v>22118</v>
      </c>
      <c r="E14" s="22">
        <v>264</v>
      </c>
      <c r="F14" s="22">
        <v>44595</v>
      </c>
      <c r="G14" s="22">
        <v>21271</v>
      </c>
      <c r="H14" s="22">
        <v>64</v>
      </c>
      <c r="I14" s="22">
        <v>10775</v>
      </c>
      <c r="J14" s="22">
        <v>2609</v>
      </c>
      <c r="K14" s="22">
        <v>200</v>
      </c>
      <c r="L14" s="22">
        <v>33820</v>
      </c>
      <c r="M14" s="23">
        <v>18662</v>
      </c>
    </row>
    <row r="15" spans="2:13" ht="15" customHeight="1">
      <c r="B15" s="164" t="s">
        <v>61</v>
      </c>
      <c r="C15" s="22">
        <v>44931</v>
      </c>
      <c r="D15" s="22">
        <v>17015</v>
      </c>
      <c r="E15" s="22">
        <v>269</v>
      </c>
      <c r="F15" s="22">
        <v>41273</v>
      </c>
      <c r="G15" s="22">
        <v>15578</v>
      </c>
      <c r="H15" s="22">
        <v>46</v>
      </c>
      <c r="I15" s="22">
        <v>7819</v>
      </c>
      <c r="J15" s="22">
        <v>2571</v>
      </c>
      <c r="K15" s="22">
        <v>223</v>
      </c>
      <c r="L15" s="22">
        <v>33454</v>
      </c>
      <c r="M15" s="23">
        <v>13007</v>
      </c>
    </row>
    <row r="16" spans="2:13" ht="15" customHeight="1">
      <c r="B16" s="164" t="s">
        <v>62</v>
      </c>
      <c r="C16" s="22">
        <v>52160</v>
      </c>
      <c r="D16" s="22">
        <v>21184</v>
      </c>
      <c r="E16" s="22">
        <v>254</v>
      </c>
      <c r="F16" s="22">
        <v>44055</v>
      </c>
      <c r="G16" s="22">
        <v>17084</v>
      </c>
      <c r="H16" s="22">
        <v>47</v>
      </c>
      <c r="I16" s="22">
        <v>8121</v>
      </c>
      <c r="J16" s="22">
        <v>1964</v>
      </c>
      <c r="K16" s="22">
        <v>207</v>
      </c>
      <c r="L16" s="22">
        <v>35934</v>
      </c>
      <c r="M16" s="23">
        <v>15120</v>
      </c>
    </row>
    <row r="17" spans="2:13" ht="15" customHeight="1">
      <c r="B17" s="164" t="s">
        <v>63</v>
      </c>
      <c r="C17" s="22">
        <v>36530</v>
      </c>
      <c r="D17" s="22">
        <v>16337</v>
      </c>
      <c r="E17" s="22">
        <v>204</v>
      </c>
      <c r="F17" s="22">
        <v>32829</v>
      </c>
      <c r="G17" s="22">
        <v>15189</v>
      </c>
      <c r="H17" s="22">
        <v>40</v>
      </c>
      <c r="I17" s="22">
        <v>4700</v>
      </c>
      <c r="J17" s="22">
        <v>1467</v>
      </c>
      <c r="K17" s="22">
        <v>164</v>
      </c>
      <c r="L17" s="22">
        <v>28129</v>
      </c>
      <c r="M17" s="23">
        <v>13722</v>
      </c>
    </row>
    <row r="18" spans="2:13" ht="15" customHeight="1">
      <c r="B18" s="164" t="s">
        <v>64</v>
      </c>
      <c r="C18" s="22">
        <v>32444</v>
      </c>
      <c r="D18" s="22">
        <v>10070</v>
      </c>
      <c r="E18" s="22">
        <v>198</v>
      </c>
      <c r="F18" s="22">
        <v>28475</v>
      </c>
      <c r="G18" s="22">
        <v>9314</v>
      </c>
      <c r="H18" s="22">
        <v>40</v>
      </c>
      <c r="I18" s="22">
        <v>5928</v>
      </c>
      <c r="J18" s="22">
        <v>1350</v>
      </c>
      <c r="K18" s="22">
        <v>158</v>
      </c>
      <c r="L18" s="22">
        <v>22547</v>
      </c>
      <c r="M18" s="23">
        <v>7964</v>
      </c>
    </row>
    <row r="19" spans="2:13" ht="15" customHeight="1">
      <c r="B19" s="164" t="s">
        <v>65</v>
      </c>
      <c r="C19" s="22">
        <v>26822</v>
      </c>
      <c r="D19" s="22">
        <v>10835</v>
      </c>
      <c r="E19" s="22">
        <v>157</v>
      </c>
      <c r="F19" s="22">
        <v>23247</v>
      </c>
      <c r="G19" s="22">
        <v>9257</v>
      </c>
      <c r="H19" s="22">
        <v>33</v>
      </c>
      <c r="I19" s="22">
        <v>5137</v>
      </c>
      <c r="J19" s="22">
        <v>1017</v>
      </c>
      <c r="K19" s="22">
        <v>124</v>
      </c>
      <c r="L19" s="22">
        <v>18110</v>
      </c>
      <c r="M19" s="23">
        <v>8240</v>
      </c>
    </row>
    <row r="20" spans="2:13" ht="15" customHeight="1">
      <c r="B20" s="164" t="s">
        <v>66</v>
      </c>
      <c r="C20" s="22">
        <v>24133</v>
      </c>
      <c r="D20" s="22">
        <v>10768</v>
      </c>
      <c r="E20" s="22">
        <v>115</v>
      </c>
      <c r="F20" s="22">
        <v>19697</v>
      </c>
      <c r="G20" s="22">
        <v>9756</v>
      </c>
      <c r="H20" s="22">
        <v>26</v>
      </c>
      <c r="I20" s="22">
        <v>4679</v>
      </c>
      <c r="J20" s="22">
        <v>1038</v>
      </c>
      <c r="K20" s="22">
        <v>89</v>
      </c>
      <c r="L20" s="22">
        <v>15018</v>
      </c>
      <c r="M20" s="23">
        <v>8718</v>
      </c>
    </row>
    <row r="21" spans="2:13" ht="15" customHeight="1">
      <c r="B21" s="164" t="s">
        <v>67</v>
      </c>
      <c r="C21" s="22">
        <v>19973</v>
      </c>
      <c r="D21" s="22">
        <v>9132</v>
      </c>
      <c r="E21" s="22">
        <v>134</v>
      </c>
      <c r="F21" s="22">
        <v>16188</v>
      </c>
      <c r="G21" s="22">
        <v>6212</v>
      </c>
      <c r="H21" s="22">
        <v>39</v>
      </c>
      <c r="I21" s="22">
        <v>3539</v>
      </c>
      <c r="J21" s="22">
        <v>1077</v>
      </c>
      <c r="K21" s="22">
        <v>95</v>
      </c>
      <c r="L21" s="22">
        <v>12649</v>
      </c>
      <c r="M21" s="23">
        <v>5135</v>
      </c>
    </row>
    <row r="22" spans="2:13" ht="15" customHeight="1">
      <c r="B22" s="164" t="s">
        <v>68</v>
      </c>
      <c r="C22" s="22">
        <v>16210</v>
      </c>
      <c r="D22" s="22">
        <v>6375</v>
      </c>
      <c r="E22" s="22">
        <v>95</v>
      </c>
      <c r="F22" s="22">
        <v>14261</v>
      </c>
      <c r="G22" s="22">
        <v>6203</v>
      </c>
      <c r="H22" s="22">
        <v>16</v>
      </c>
      <c r="I22" s="22">
        <v>2454</v>
      </c>
      <c r="J22" s="22">
        <v>401</v>
      </c>
      <c r="K22" s="22">
        <v>79</v>
      </c>
      <c r="L22" s="22">
        <v>11807</v>
      </c>
      <c r="M22" s="23">
        <v>5802</v>
      </c>
    </row>
    <row r="23" spans="2:13" ht="12">
      <c r="B23" s="19"/>
      <c r="C23" s="20"/>
      <c r="D23" s="20"/>
      <c r="E23" s="20"/>
      <c r="F23" s="20"/>
      <c r="G23" s="20"/>
      <c r="H23" s="20"/>
      <c r="I23" s="20"/>
      <c r="J23" s="20"/>
      <c r="K23" s="20"/>
      <c r="L23" s="20"/>
      <c r="M23" s="21"/>
    </row>
    <row r="24" spans="2:12" ht="12.75" customHeight="1">
      <c r="B24" s="26" t="s">
        <v>228</v>
      </c>
      <c r="C24" s="26"/>
      <c r="D24" s="26"/>
      <c r="E24" s="26"/>
      <c r="F24" s="26"/>
      <c r="G24" s="26"/>
      <c r="H24" s="26"/>
      <c r="I24" s="26"/>
      <c r="J24" s="26"/>
      <c r="K24" s="26"/>
      <c r="L24" s="26"/>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B1:M24"/>
  <sheetViews>
    <sheetView workbookViewId="0" topLeftCell="A1">
      <selection activeCell="B2" sqref="B2"/>
    </sheetView>
  </sheetViews>
  <sheetFormatPr defaultColWidth="9.00390625" defaultRowHeight="13.5"/>
  <cols>
    <col min="1" max="1" width="2.625" style="1" customWidth="1"/>
    <col min="2" max="2" width="10.625" style="1" customWidth="1"/>
    <col min="3" max="4" width="8.50390625" style="1" customWidth="1"/>
    <col min="5" max="5" width="6.625" style="1" customWidth="1"/>
    <col min="6" max="7" width="8.125" style="1" customWidth="1"/>
    <col min="8" max="8" width="6.625" style="1" customWidth="1"/>
    <col min="9" max="10" width="8.125" style="1" customWidth="1"/>
    <col min="11" max="11" width="6.625" style="1" customWidth="1"/>
    <col min="12" max="12" width="8.50390625" style="1" customWidth="1"/>
    <col min="13" max="13" width="8.125" style="26" customWidth="1"/>
    <col min="14" max="16384" width="9.00390625" style="1" customWidth="1"/>
  </cols>
  <sheetData>
    <row r="1" spans="2:12" ht="14.25">
      <c r="B1" s="151" t="s">
        <v>230</v>
      </c>
      <c r="L1" s="26" t="s">
        <v>122</v>
      </c>
    </row>
    <row r="2" spans="2:13" ht="12">
      <c r="B2" s="1" t="s">
        <v>131</v>
      </c>
      <c r="L2" s="1" t="s">
        <v>124</v>
      </c>
      <c r="M2" s="1"/>
    </row>
    <row r="3" spans="2:13" ht="14.25" customHeight="1">
      <c r="B3" s="152"/>
      <c r="C3" s="4" t="s">
        <v>125</v>
      </c>
      <c r="D3" s="245"/>
      <c r="E3" s="4" t="s">
        <v>126</v>
      </c>
      <c r="F3" s="245"/>
      <c r="G3" s="245"/>
      <c r="H3" s="245"/>
      <c r="I3" s="245"/>
      <c r="J3" s="245"/>
      <c r="K3" s="245"/>
      <c r="L3" s="245"/>
      <c r="M3" s="246"/>
    </row>
    <row r="4" spans="2:13" ht="14.25" customHeight="1">
      <c r="B4" s="247" t="s">
        <v>53</v>
      </c>
      <c r="C4" s="248"/>
      <c r="D4" s="249" t="s">
        <v>127</v>
      </c>
      <c r="E4" s="250" t="s">
        <v>132</v>
      </c>
      <c r="F4" s="250"/>
      <c r="G4" s="250"/>
      <c r="H4" s="250" t="s">
        <v>128</v>
      </c>
      <c r="I4" s="250"/>
      <c r="J4" s="250"/>
      <c r="K4" s="250" t="s">
        <v>76</v>
      </c>
      <c r="L4" s="250"/>
      <c r="M4" s="251"/>
    </row>
    <row r="5" spans="2:13" ht="14.25" customHeight="1">
      <c r="B5" s="158"/>
      <c r="C5" s="252" t="s">
        <v>119</v>
      </c>
      <c r="D5" s="252" t="s">
        <v>129</v>
      </c>
      <c r="E5" s="239" t="s">
        <v>130</v>
      </c>
      <c r="F5" s="239" t="s">
        <v>119</v>
      </c>
      <c r="G5" s="239" t="s">
        <v>129</v>
      </c>
      <c r="H5" s="239" t="s">
        <v>130</v>
      </c>
      <c r="I5" s="239" t="s">
        <v>119</v>
      </c>
      <c r="J5" s="239" t="s">
        <v>129</v>
      </c>
      <c r="K5" s="239" t="s">
        <v>130</v>
      </c>
      <c r="L5" s="239" t="s">
        <v>119</v>
      </c>
      <c r="M5" s="240" t="s">
        <v>129</v>
      </c>
    </row>
    <row r="6" spans="2:13" ht="12">
      <c r="B6" s="253"/>
      <c r="C6" s="15"/>
      <c r="D6" s="15"/>
      <c r="E6" s="15"/>
      <c r="F6" s="15"/>
      <c r="G6" s="15"/>
      <c r="H6" s="15"/>
      <c r="I6" s="15"/>
      <c r="J6" s="15"/>
      <c r="K6" s="15"/>
      <c r="L6" s="15"/>
      <c r="M6" s="16"/>
    </row>
    <row r="7" spans="2:13" ht="12">
      <c r="B7" s="17" t="s">
        <v>201</v>
      </c>
      <c r="C7" s="254">
        <v>50749</v>
      </c>
      <c r="D7" s="254">
        <v>50240</v>
      </c>
      <c r="E7" s="254">
        <v>106</v>
      </c>
      <c r="F7" s="254">
        <v>9214</v>
      </c>
      <c r="G7" s="254">
        <v>3629</v>
      </c>
      <c r="H7" s="254">
        <v>25</v>
      </c>
      <c r="I7" s="254">
        <v>2801</v>
      </c>
      <c r="J7" s="254">
        <v>1387</v>
      </c>
      <c r="K7" s="254">
        <v>81</v>
      </c>
      <c r="L7" s="254">
        <v>6413</v>
      </c>
      <c r="M7" s="255">
        <v>2242</v>
      </c>
    </row>
    <row r="8" spans="2:13" ht="24" customHeight="1">
      <c r="B8" s="18" t="s">
        <v>196</v>
      </c>
      <c r="C8" s="256">
        <f>SUM(C10:C21)</f>
        <v>112821</v>
      </c>
      <c r="D8" s="256">
        <f aca="true" t="shared" si="0" ref="D8:M8">SUM(D10:D21)</f>
        <v>134882</v>
      </c>
      <c r="E8" s="256">
        <f t="shared" si="0"/>
        <v>92</v>
      </c>
      <c r="F8" s="256">
        <f t="shared" si="0"/>
        <v>15976</v>
      </c>
      <c r="G8" s="256">
        <f t="shared" si="0"/>
        <v>15808</v>
      </c>
      <c r="H8" s="256">
        <f t="shared" si="0"/>
        <v>16</v>
      </c>
      <c r="I8" s="256">
        <f t="shared" si="0"/>
        <v>2180</v>
      </c>
      <c r="J8" s="256">
        <f t="shared" si="0"/>
        <v>123</v>
      </c>
      <c r="K8" s="256">
        <f t="shared" si="0"/>
        <v>76</v>
      </c>
      <c r="L8" s="256">
        <f t="shared" si="0"/>
        <v>13796</v>
      </c>
      <c r="M8" s="257">
        <f t="shared" si="0"/>
        <v>15685</v>
      </c>
    </row>
    <row r="9" spans="2:13" ht="12">
      <c r="B9" s="253"/>
      <c r="C9" s="254"/>
      <c r="D9" s="254"/>
      <c r="E9" s="254"/>
      <c r="F9" s="254"/>
      <c r="G9" s="254"/>
      <c r="H9" s="254"/>
      <c r="I9" s="254"/>
      <c r="J9" s="254"/>
      <c r="K9" s="254"/>
      <c r="L9" s="254"/>
      <c r="M9" s="258"/>
    </row>
    <row r="10" spans="2:13" ht="15" customHeight="1">
      <c r="B10" s="164" t="s">
        <v>57</v>
      </c>
      <c r="C10" s="22">
        <v>7674</v>
      </c>
      <c r="D10" s="22">
        <v>1627</v>
      </c>
      <c r="E10" s="22">
        <v>7</v>
      </c>
      <c r="F10" s="22">
        <v>1287</v>
      </c>
      <c r="G10" s="22">
        <v>788</v>
      </c>
      <c r="H10" s="22" t="s">
        <v>1</v>
      </c>
      <c r="I10" s="22" t="s">
        <v>1</v>
      </c>
      <c r="J10" s="22" t="s">
        <v>1</v>
      </c>
      <c r="K10" s="22">
        <v>7</v>
      </c>
      <c r="L10" s="22">
        <v>1287</v>
      </c>
      <c r="M10" s="22">
        <v>788</v>
      </c>
    </row>
    <row r="11" spans="2:13" ht="15" customHeight="1">
      <c r="B11" s="164" t="s">
        <v>58</v>
      </c>
      <c r="C11" s="22">
        <v>5962</v>
      </c>
      <c r="D11" s="22">
        <v>6577</v>
      </c>
      <c r="E11" s="22">
        <v>16</v>
      </c>
      <c r="F11" s="22">
        <v>1058</v>
      </c>
      <c r="G11" s="22">
        <v>4940</v>
      </c>
      <c r="H11" s="22" t="s">
        <v>1</v>
      </c>
      <c r="I11" s="22" t="s">
        <v>1</v>
      </c>
      <c r="J11" s="22" t="s">
        <v>1</v>
      </c>
      <c r="K11" s="22">
        <v>16</v>
      </c>
      <c r="L11" s="22">
        <v>1058</v>
      </c>
      <c r="M11" s="22">
        <v>4940</v>
      </c>
    </row>
    <row r="12" spans="2:13" ht="15" customHeight="1">
      <c r="B12" s="164" t="s">
        <v>59</v>
      </c>
      <c r="C12" s="22">
        <v>13355</v>
      </c>
      <c r="D12" s="22">
        <v>25424</v>
      </c>
      <c r="E12" s="22">
        <v>17</v>
      </c>
      <c r="F12" s="22">
        <v>2063</v>
      </c>
      <c r="G12" s="22">
        <v>7713</v>
      </c>
      <c r="H12" s="22" t="s">
        <v>1</v>
      </c>
      <c r="I12" s="22">
        <v>19</v>
      </c>
      <c r="J12" s="22">
        <v>3</v>
      </c>
      <c r="K12" s="22">
        <v>17</v>
      </c>
      <c r="L12" s="22">
        <v>2044</v>
      </c>
      <c r="M12" s="22">
        <v>7710</v>
      </c>
    </row>
    <row r="13" spans="2:13" ht="15" customHeight="1">
      <c r="B13" s="164" t="s">
        <v>60</v>
      </c>
      <c r="C13" s="22">
        <v>6725</v>
      </c>
      <c r="D13" s="22">
        <v>1529</v>
      </c>
      <c r="E13" s="22">
        <v>10</v>
      </c>
      <c r="F13" s="22">
        <v>3173</v>
      </c>
      <c r="G13" s="22">
        <v>459</v>
      </c>
      <c r="H13" s="22" t="s">
        <v>1</v>
      </c>
      <c r="I13" s="22" t="s">
        <v>1</v>
      </c>
      <c r="J13" s="22" t="s">
        <v>1</v>
      </c>
      <c r="K13" s="22">
        <v>10</v>
      </c>
      <c r="L13" s="22">
        <v>3173</v>
      </c>
      <c r="M13" s="22">
        <v>459</v>
      </c>
    </row>
    <row r="14" spans="2:13" ht="15" customHeight="1">
      <c r="B14" s="164" t="s">
        <v>61</v>
      </c>
      <c r="C14" s="22">
        <v>8304</v>
      </c>
      <c r="D14" s="22">
        <v>40886</v>
      </c>
      <c r="E14" s="22">
        <v>11</v>
      </c>
      <c r="F14" s="22">
        <v>1204</v>
      </c>
      <c r="G14" s="22">
        <v>750</v>
      </c>
      <c r="H14" s="22">
        <v>2</v>
      </c>
      <c r="I14" s="22">
        <v>355</v>
      </c>
      <c r="J14" s="22" t="s">
        <v>1</v>
      </c>
      <c r="K14" s="22">
        <v>9</v>
      </c>
      <c r="L14" s="22">
        <v>849</v>
      </c>
      <c r="M14" s="22">
        <v>750</v>
      </c>
    </row>
    <row r="15" spans="2:13" ht="15" customHeight="1">
      <c r="B15" s="164" t="s">
        <v>62</v>
      </c>
      <c r="C15" s="22">
        <v>12401</v>
      </c>
      <c r="D15" s="22">
        <v>4245</v>
      </c>
      <c r="E15" s="22">
        <v>1</v>
      </c>
      <c r="F15" s="22">
        <v>579</v>
      </c>
      <c r="G15" s="22">
        <v>11</v>
      </c>
      <c r="H15" s="22">
        <v>1</v>
      </c>
      <c r="I15" s="22">
        <v>462</v>
      </c>
      <c r="J15" s="22" t="s">
        <v>1</v>
      </c>
      <c r="K15" s="22" t="s">
        <v>1</v>
      </c>
      <c r="L15" s="22">
        <v>117</v>
      </c>
      <c r="M15" s="22">
        <v>11</v>
      </c>
    </row>
    <row r="16" spans="2:13" ht="15" customHeight="1">
      <c r="B16" s="164" t="s">
        <v>63</v>
      </c>
      <c r="C16" s="22">
        <v>15263</v>
      </c>
      <c r="D16" s="22">
        <v>12221</v>
      </c>
      <c r="E16" s="22">
        <v>2</v>
      </c>
      <c r="F16" s="22">
        <v>232</v>
      </c>
      <c r="G16" s="22">
        <v>62</v>
      </c>
      <c r="H16" s="22" t="s">
        <v>1</v>
      </c>
      <c r="I16" s="22">
        <v>15</v>
      </c>
      <c r="J16" s="22">
        <v>2</v>
      </c>
      <c r="K16" s="22">
        <v>2</v>
      </c>
      <c r="L16" s="22">
        <v>217</v>
      </c>
      <c r="M16" s="22">
        <v>60</v>
      </c>
    </row>
    <row r="17" spans="2:13" ht="15" customHeight="1">
      <c r="B17" s="164" t="s">
        <v>64</v>
      </c>
      <c r="C17" s="22">
        <v>8989</v>
      </c>
      <c r="D17" s="22">
        <v>19713</v>
      </c>
      <c r="E17" s="22">
        <v>6</v>
      </c>
      <c r="F17" s="22">
        <v>756</v>
      </c>
      <c r="G17" s="22">
        <v>340</v>
      </c>
      <c r="H17" s="22" t="s">
        <v>1</v>
      </c>
      <c r="I17" s="22">
        <v>157</v>
      </c>
      <c r="J17" s="22">
        <v>6</v>
      </c>
      <c r="K17" s="22">
        <v>6</v>
      </c>
      <c r="L17" s="22">
        <v>599</v>
      </c>
      <c r="M17" s="22">
        <v>334</v>
      </c>
    </row>
    <row r="18" spans="2:13" ht="15" customHeight="1">
      <c r="B18" s="164" t="s">
        <v>65</v>
      </c>
      <c r="C18" s="22">
        <v>4240</v>
      </c>
      <c r="D18" s="22">
        <v>1569</v>
      </c>
      <c r="E18" s="22">
        <v>3</v>
      </c>
      <c r="F18" s="22">
        <v>1237</v>
      </c>
      <c r="G18" s="22">
        <v>241</v>
      </c>
      <c r="H18" s="22" t="s">
        <v>1</v>
      </c>
      <c r="I18" s="22">
        <v>190</v>
      </c>
      <c r="J18" s="22">
        <v>72</v>
      </c>
      <c r="K18" s="22">
        <v>3</v>
      </c>
      <c r="L18" s="22">
        <v>1047</v>
      </c>
      <c r="M18" s="22">
        <v>169</v>
      </c>
    </row>
    <row r="19" spans="2:13" ht="15" customHeight="1">
      <c r="B19" s="164" t="s">
        <v>66</v>
      </c>
      <c r="C19" s="22">
        <v>9458</v>
      </c>
      <c r="D19" s="22">
        <v>4460</v>
      </c>
      <c r="E19" s="22">
        <v>4</v>
      </c>
      <c r="F19" s="22">
        <v>1390</v>
      </c>
      <c r="G19" s="22">
        <v>181</v>
      </c>
      <c r="H19" s="22" t="s">
        <v>1</v>
      </c>
      <c r="I19" s="22">
        <v>100</v>
      </c>
      <c r="J19" s="22">
        <v>2</v>
      </c>
      <c r="K19" s="22">
        <v>4</v>
      </c>
      <c r="L19" s="22">
        <v>1290</v>
      </c>
      <c r="M19" s="22">
        <v>179</v>
      </c>
    </row>
    <row r="20" spans="2:13" ht="15" customHeight="1">
      <c r="B20" s="164" t="s">
        <v>67</v>
      </c>
      <c r="C20" s="22">
        <v>4979</v>
      </c>
      <c r="D20" s="22">
        <v>2282</v>
      </c>
      <c r="E20" s="22" t="s">
        <v>1</v>
      </c>
      <c r="F20" s="22">
        <v>376</v>
      </c>
      <c r="G20" s="22">
        <v>30</v>
      </c>
      <c r="H20" s="22" t="s">
        <v>1</v>
      </c>
      <c r="I20" s="22" t="s">
        <v>1</v>
      </c>
      <c r="J20" s="22" t="s">
        <v>1</v>
      </c>
      <c r="K20" s="22" t="s">
        <v>1</v>
      </c>
      <c r="L20" s="22">
        <v>376</v>
      </c>
      <c r="M20" s="22">
        <v>30</v>
      </c>
    </row>
    <row r="21" spans="2:13" ht="15" customHeight="1">
      <c r="B21" s="164" t="s">
        <v>68</v>
      </c>
      <c r="C21" s="22">
        <v>15471</v>
      </c>
      <c r="D21" s="22">
        <v>14349</v>
      </c>
      <c r="E21" s="22">
        <v>15</v>
      </c>
      <c r="F21" s="22">
        <v>2621</v>
      </c>
      <c r="G21" s="22">
        <v>293</v>
      </c>
      <c r="H21" s="22">
        <v>13</v>
      </c>
      <c r="I21" s="22">
        <v>882</v>
      </c>
      <c r="J21" s="22">
        <v>38</v>
      </c>
      <c r="K21" s="22">
        <v>2</v>
      </c>
      <c r="L21" s="22">
        <v>1739</v>
      </c>
      <c r="M21" s="22">
        <v>255</v>
      </c>
    </row>
    <row r="22" spans="2:13" ht="12">
      <c r="B22" s="19"/>
      <c r="C22" s="20"/>
      <c r="D22" s="20"/>
      <c r="E22" s="20"/>
      <c r="F22" s="20"/>
      <c r="G22" s="20"/>
      <c r="H22" s="20"/>
      <c r="I22" s="20"/>
      <c r="J22" s="20"/>
      <c r="K22" s="20"/>
      <c r="L22" s="20"/>
      <c r="M22" s="259"/>
    </row>
    <row r="23" spans="2:12" ht="12">
      <c r="B23" s="26" t="s">
        <v>69</v>
      </c>
      <c r="C23" s="26"/>
      <c r="D23" s="26"/>
      <c r="E23" s="26"/>
      <c r="F23" s="26"/>
      <c r="G23" s="26"/>
      <c r="H23" s="26"/>
      <c r="I23" s="26"/>
      <c r="J23" s="26"/>
      <c r="K23" s="26"/>
      <c r="L23" s="26"/>
    </row>
    <row r="24" spans="2:12" ht="12">
      <c r="B24" s="26"/>
      <c r="C24" s="26"/>
      <c r="D24" s="26"/>
      <c r="E24" s="26"/>
      <c r="F24" s="26"/>
      <c r="G24" s="26"/>
      <c r="H24" s="26"/>
      <c r="I24" s="26"/>
      <c r="J24" s="26"/>
      <c r="K24" s="26"/>
      <c r="L24" s="26"/>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L22"/>
  <sheetViews>
    <sheetView workbookViewId="0" topLeftCell="A1">
      <selection activeCell="B1" sqref="B1:B2"/>
    </sheetView>
  </sheetViews>
  <sheetFormatPr defaultColWidth="9.00390625" defaultRowHeight="13.5"/>
  <cols>
    <col min="1" max="1" width="2.625" style="1" customWidth="1"/>
    <col min="2" max="2" width="8.625" style="1" customWidth="1"/>
    <col min="3" max="3" width="9.00390625" style="1" customWidth="1"/>
    <col min="4" max="4" width="10.00390625" style="1" customWidth="1"/>
    <col min="5" max="5" width="8.125" style="1" customWidth="1"/>
    <col min="6" max="6" width="9.00390625" style="1" customWidth="1"/>
    <col min="7" max="7" width="8.125" style="1" customWidth="1"/>
    <col min="8" max="8" width="9.00390625" style="1" customWidth="1"/>
    <col min="9" max="9" width="8.125" style="1" customWidth="1"/>
    <col min="10" max="10" width="9.00390625" style="1" customWidth="1"/>
    <col min="11" max="11" width="8.125" style="1" customWidth="1"/>
    <col min="12" max="12" width="9.875" style="1" bestFit="1" customWidth="1"/>
    <col min="13" max="16384" width="9.00390625" style="1" customWidth="1"/>
  </cols>
  <sheetData>
    <row r="1" spans="1:12" ht="14.25">
      <c r="A1" s="261"/>
      <c r="B1" s="262" t="s">
        <v>232</v>
      </c>
      <c r="C1" s="261"/>
      <c r="D1" s="261"/>
      <c r="E1" s="261"/>
      <c r="F1" s="261"/>
      <c r="G1" s="261"/>
      <c r="H1" s="261"/>
      <c r="I1" s="261"/>
      <c r="J1" s="261"/>
      <c r="K1" s="261"/>
      <c r="L1" s="261"/>
    </row>
    <row r="2" spans="1:12" ht="12">
      <c r="A2" s="261"/>
      <c r="B2" s="261" t="s">
        <v>133</v>
      </c>
      <c r="C2" s="261"/>
      <c r="D2" s="261"/>
      <c r="E2" s="261"/>
      <c r="F2" s="261"/>
      <c r="G2" s="261"/>
      <c r="H2" s="261"/>
      <c r="I2" s="261"/>
      <c r="J2" s="261"/>
      <c r="K2" s="261"/>
      <c r="L2" s="2" t="s">
        <v>233</v>
      </c>
    </row>
    <row r="3" spans="1:12" ht="16.5" customHeight="1">
      <c r="A3" s="261"/>
      <c r="B3" s="263" t="s">
        <v>234</v>
      </c>
      <c r="C3" s="4" t="s">
        <v>116</v>
      </c>
      <c r="D3" s="4"/>
      <c r="E3" s="4" t="s">
        <v>134</v>
      </c>
      <c r="F3" s="4"/>
      <c r="G3" s="4" t="s">
        <v>135</v>
      </c>
      <c r="H3" s="4"/>
      <c r="I3" s="4" t="s">
        <v>136</v>
      </c>
      <c r="J3" s="4"/>
      <c r="K3" s="4" t="s">
        <v>137</v>
      </c>
      <c r="L3" s="8"/>
    </row>
    <row r="4" spans="1:12" ht="16.5" customHeight="1">
      <c r="A4" s="261"/>
      <c r="B4" s="264"/>
      <c r="C4" s="239" t="s">
        <v>120</v>
      </c>
      <c r="D4" s="239" t="s">
        <v>119</v>
      </c>
      <c r="E4" s="239" t="s">
        <v>120</v>
      </c>
      <c r="F4" s="239" t="s">
        <v>119</v>
      </c>
      <c r="G4" s="239" t="s">
        <v>120</v>
      </c>
      <c r="H4" s="239" t="s">
        <v>119</v>
      </c>
      <c r="I4" s="239" t="s">
        <v>120</v>
      </c>
      <c r="J4" s="239" t="s">
        <v>119</v>
      </c>
      <c r="K4" s="239" t="s">
        <v>120</v>
      </c>
      <c r="L4" s="240" t="s">
        <v>119</v>
      </c>
    </row>
    <row r="5" spans="1:12" ht="12">
      <c r="A5" s="261"/>
      <c r="B5" s="265"/>
      <c r="C5" s="266"/>
      <c r="D5" s="266"/>
      <c r="E5" s="266"/>
      <c r="F5" s="266"/>
      <c r="G5" s="266"/>
      <c r="H5" s="266"/>
      <c r="I5" s="266"/>
      <c r="J5" s="266"/>
      <c r="K5" s="266"/>
      <c r="L5" s="267"/>
    </row>
    <row r="6" spans="1:12" ht="12">
      <c r="A6" s="261"/>
      <c r="B6" s="17" t="s">
        <v>201</v>
      </c>
      <c r="C6" s="254">
        <v>9693</v>
      </c>
      <c r="D6" s="254">
        <v>1208326</v>
      </c>
      <c r="E6" s="254">
        <v>5372</v>
      </c>
      <c r="F6" s="254">
        <v>937365</v>
      </c>
      <c r="G6" s="254">
        <v>3414</v>
      </c>
      <c r="H6" s="254">
        <v>172088</v>
      </c>
      <c r="I6" s="254">
        <v>199</v>
      </c>
      <c r="J6" s="254">
        <v>13652</v>
      </c>
      <c r="K6" s="254">
        <v>708</v>
      </c>
      <c r="L6" s="255">
        <v>85221</v>
      </c>
    </row>
    <row r="7" spans="1:12" s="162" customFormat="1" ht="24" customHeight="1">
      <c r="A7" s="268"/>
      <c r="B7" s="18" t="s">
        <v>196</v>
      </c>
      <c r="C7" s="256">
        <f>SUM(C9:C20)</f>
        <v>8815</v>
      </c>
      <c r="D7" s="256">
        <f aca="true" t="shared" si="0" ref="D7:L7">SUM(D9:D20)</f>
        <v>1001553</v>
      </c>
      <c r="E7" s="256">
        <f t="shared" si="0"/>
        <v>4133</v>
      </c>
      <c r="F7" s="256">
        <f t="shared" si="0"/>
        <v>709399</v>
      </c>
      <c r="G7" s="256">
        <f t="shared" si="0"/>
        <v>3956</v>
      </c>
      <c r="H7" s="256">
        <f t="shared" si="0"/>
        <v>206868</v>
      </c>
      <c r="I7" s="256">
        <f t="shared" si="0"/>
        <v>26</v>
      </c>
      <c r="J7" s="256">
        <f t="shared" si="0"/>
        <v>3478</v>
      </c>
      <c r="K7" s="256">
        <f t="shared" si="0"/>
        <v>700</v>
      </c>
      <c r="L7" s="257">
        <f t="shared" si="0"/>
        <v>81808</v>
      </c>
    </row>
    <row r="8" spans="1:12" ht="12">
      <c r="A8" s="261"/>
      <c r="B8" s="265"/>
      <c r="C8" s="254"/>
      <c r="D8" s="254"/>
      <c r="E8" s="254"/>
      <c r="F8" s="254"/>
      <c r="G8" s="254"/>
      <c r="H8" s="254"/>
      <c r="I8" s="254"/>
      <c r="J8" s="254"/>
      <c r="K8" s="254"/>
      <c r="L8" s="255"/>
    </row>
    <row r="9" spans="1:12" ht="15" customHeight="1">
      <c r="A9" s="261"/>
      <c r="B9" s="164" t="s">
        <v>57</v>
      </c>
      <c r="C9" s="254">
        <v>491</v>
      </c>
      <c r="D9" s="254">
        <v>49938</v>
      </c>
      <c r="E9" s="254">
        <v>169</v>
      </c>
      <c r="F9" s="254">
        <v>27087</v>
      </c>
      <c r="G9" s="254">
        <v>215</v>
      </c>
      <c r="H9" s="254">
        <v>11370</v>
      </c>
      <c r="I9" s="254" t="s">
        <v>235</v>
      </c>
      <c r="J9" s="254" t="s">
        <v>235</v>
      </c>
      <c r="K9" s="254">
        <v>107</v>
      </c>
      <c r="L9" s="255">
        <v>11481</v>
      </c>
    </row>
    <row r="10" spans="1:12" ht="15" customHeight="1">
      <c r="A10" s="261"/>
      <c r="B10" s="164" t="s">
        <v>58</v>
      </c>
      <c r="C10" s="254">
        <v>584</v>
      </c>
      <c r="D10" s="254">
        <v>63983</v>
      </c>
      <c r="E10" s="254">
        <v>247</v>
      </c>
      <c r="F10" s="254">
        <v>38696</v>
      </c>
      <c r="G10" s="254">
        <v>237</v>
      </c>
      <c r="H10" s="254">
        <v>12221</v>
      </c>
      <c r="I10" s="254">
        <v>2</v>
      </c>
      <c r="J10" s="254">
        <v>182</v>
      </c>
      <c r="K10" s="254">
        <v>98</v>
      </c>
      <c r="L10" s="255">
        <v>12884</v>
      </c>
    </row>
    <row r="11" spans="1:12" ht="15" customHeight="1">
      <c r="A11" s="261"/>
      <c r="B11" s="164" t="s">
        <v>59</v>
      </c>
      <c r="C11" s="254">
        <v>667</v>
      </c>
      <c r="D11" s="254">
        <v>85748</v>
      </c>
      <c r="E11" s="254">
        <v>378</v>
      </c>
      <c r="F11" s="254">
        <v>69029</v>
      </c>
      <c r="G11" s="254">
        <v>219</v>
      </c>
      <c r="H11" s="254">
        <v>9492</v>
      </c>
      <c r="I11" s="254">
        <v>4</v>
      </c>
      <c r="J11" s="254">
        <v>588</v>
      </c>
      <c r="K11" s="254">
        <v>66</v>
      </c>
      <c r="L11" s="255">
        <v>6639</v>
      </c>
    </row>
    <row r="12" spans="1:12" ht="15" customHeight="1">
      <c r="A12" s="261"/>
      <c r="B12" s="164" t="s">
        <v>60</v>
      </c>
      <c r="C12" s="254">
        <v>823</v>
      </c>
      <c r="D12" s="254">
        <v>114760</v>
      </c>
      <c r="E12" s="254">
        <v>512</v>
      </c>
      <c r="F12" s="254">
        <v>92253</v>
      </c>
      <c r="G12" s="254">
        <v>259</v>
      </c>
      <c r="H12" s="254">
        <v>15140</v>
      </c>
      <c r="I12" s="254">
        <v>1</v>
      </c>
      <c r="J12" s="254">
        <v>97</v>
      </c>
      <c r="K12" s="254">
        <v>51</v>
      </c>
      <c r="L12" s="255">
        <v>7270</v>
      </c>
    </row>
    <row r="13" spans="1:12" ht="15" customHeight="1">
      <c r="A13" s="261"/>
      <c r="B13" s="164" t="s">
        <v>61</v>
      </c>
      <c r="C13" s="254">
        <v>749</v>
      </c>
      <c r="D13" s="254">
        <v>94978</v>
      </c>
      <c r="E13" s="254">
        <v>432</v>
      </c>
      <c r="F13" s="254">
        <v>76772</v>
      </c>
      <c r="G13" s="254">
        <v>292</v>
      </c>
      <c r="H13" s="254">
        <v>14663</v>
      </c>
      <c r="I13" s="254" t="s">
        <v>235</v>
      </c>
      <c r="J13" s="254" t="s">
        <v>235</v>
      </c>
      <c r="K13" s="254">
        <v>25</v>
      </c>
      <c r="L13" s="255">
        <v>3543</v>
      </c>
    </row>
    <row r="14" spans="1:12" ht="15" customHeight="1">
      <c r="A14" s="261"/>
      <c r="B14" s="164" t="s">
        <v>62</v>
      </c>
      <c r="C14" s="254">
        <v>884</v>
      </c>
      <c r="D14" s="254">
        <v>116035</v>
      </c>
      <c r="E14" s="254">
        <v>512</v>
      </c>
      <c r="F14" s="254">
        <v>93060</v>
      </c>
      <c r="G14" s="254">
        <v>301</v>
      </c>
      <c r="H14" s="254">
        <v>15691</v>
      </c>
      <c r="I14" s="254" t="s">
        <v>235</v>
      </c>
      <c r="J14" s="254" t="s">
        <v>235</v>
      </c>
      <c r="K14" s="254">
        <v>71</v>
      </c>
      <c r="L14" s="255">
        <v>7284</v>
      </c>
    </row>
    <row r="15" spans="1:12" ht="15" customHeight="1">
      <c r="A15" s="261"/>
      <c r="B15" s="164" t="s">
        <v>63</v>
      </c>
      <c r="C15" s="254">
        <v>693</v>
      </c>
      <c r="D15" s="254">
        <v>83713</v>
      </c>
      <c r="E15" s="254">
        <v>380</v>
      </c>
      <c r="F15" s="254">
        <v>65115</v>
      </c>
      <c r="G15" s="254">
        <v>295</v>
      </c>
      <c r="H15" s="254">
        <v>16111</v>
      </c>
      <c r="I15" s="254">
        <v>2</v>
      </c>
      <c r="J15" s="254">
        <v>571</v>
      </c>
      <c r="K15" s="254">
        <v>16</v>
      </c>
      <c r="L15" s="258">
        <v>1916</v>
      </c>
    </row>
    <row r="16" spans="1:12" ht="15" customHeight="1">
      <c r="A16" s="261"/>
      <c r="B16" s="164" t="s">
        <v>64</v>
      </c>
      <c r="C16" s="254">
        <v>759</v>
      </c>
      <c r="D16" s="254">
        <v>84536</v>
      </c>
      <c r="E16" s="254">
        <v>370</v>
      </c>
      <c r="F16" s="254">
        <v>62406</v>
      </c>
      <c r="G16" s="254">
        <v>332</v>
      </c>
      <c r="H16" s="254">
        <v>15092</v>
      </c>
      <c r="I16" s="254">
        <v>7</v>
      </c>
      <c r="J16" s="254">
        <v>662</v>
      </c>
      <c r="K16" s="254">
        <v>50</v>
      </c>
      <c r="L16" s="255">
        <v>6376</v>
      </c>
    </row>
    <row r="17" spans="1:12" ht="15" customHeight="1">
      <c r="A17" s="261"/>
      <c r="B17" s="164" t="s">
        <v>65</v>
      </c>
      <c r="C17" s="254">
        <v>771</v>
      </c>
      <c r="D17" s="254">
        <v>79546</v>
      </c>
      <c r="E17" s="254">
        <v>352</v>
      </c>
      <c r="F17" s="254">
        <v>57161</v>
      </c>
      <c r="G17" s="254">
        <v>380</v>
      </c>
      <c r="H17" s="254">
        <v>17190</v>
      </c>
      <c r="I17" s="254">
        <v>3</v>
      </c>
      <c r="J17" s="254">
        <v>272</v>
      </c>
      <c r="K17" s="254">
        <v>36</v>
      </c>
      <c r="L17" s="255">
        <v>4923</v>
      </c>
    </row>
    <row r="18" spans="1:12" ht="15" customHeight="1">
      <c r="A18" s="261"/>
      <c r="B18" s="164" t="s">
        <v>66</v>
      </c>
      <c r="C18" s="254">
        <v>730</v>
      </c>
      <c r="D18" s="254">
        <v>72197</v>
      </c>
      <c r="E18" s="254">
        <v>289</v>
      </c>
      <c r="F18" s="254">
        <v>48119</v>
      </c>
      <c r="G18" s="254">
        <v>411</v>
      </c>
      <c r="H18" s="254">
        <v>20346</v>
      </c>
      <c r="I18" s="254" t="s">
        <v>235</v>
      </c>
      <c r="J18" s="254" t="s">
        <v>235</v>
      </c>
      <c r="K18" s="254">
        <v>30</v>
      </c>
      <c r="L18" s="255">
        <v>3732</v>
      </c>
    </row>
    <row r="19" spans="1:12" ht="15" customHeight="1">
      <c r="A19" s="261"/>
      <c r="B19" s="164" t="s">
        <v>67</v>
      </c>
      <c r="C19" s="254">
        <v>877</v>
      </c>
      <c r="D19" s="254">
        <v>85250</v>
      </c>
      <c r="E19" s="254">
        <v>266</v>
      </c>
      <c r="F19" s="254">
        <v>43507</v>
      </c>
      <c r="G19" s="254">
        <v>558</v>
      </c>
      <c r="H19" s="254">
        <v>35775</v>
      </c>
      <c r="I19" s="254">
        <v>4</v>
      </c>
      <c r="J19" s="254">
        <v>628</v>
      </c>
      <c r="K19" s="254">
        <v>49</v>
      </c>
      <c r="L19" s="255">
        <v>5340</v>
      </c>
    </row>
    <row r="20" spans="1:12" ht="15" customHeight="1">
      <c r="A20" s="261"/>
      <c r="B20" s="164" t="s">
        <v>68</v>
      </c>
      <c r="C20" s="254">
        <v>787</v>
      </c>
      <c r="D20" s="254">
        <v>70869</v>
      </c>
      <c r="E20" s="254">
        <v>226</v>
      </c>
      <c r="F20" s="254">
        <v>36194</v>
      </c>
      <c r="G20" s="254">
        <v>457</v>
      </c>
      <c r="H20" s="254">
        <v>23777</v>
      </c>
      <c r="I20" s="254">
        <v>3</v>
      </c>
      <c r="J20" s="254">
        <v>478</v>
      </c>
      <c r="K20" s="254">
        <v>101</v>
      </c>
      <c r="L20" s="255">
        <v>10420</v>
      </c>
    </row>
    <row r="21" spans="1:12" ht="12">
      <c r="A21" s="261"/>
      <c r="B21" s="269"/>
      <c r="C21" s="270"/>
      <c r="D21" s="270"/>
      <c r="E21" s="270"/>
      <c r="F21" s="270"/>
      <c r="G21" s="270"/>
      <c r="H21" s="270"/>
      <c r="I21" s="270"/>
      <c r="J21" s="270"/>
      <c r="K21" s="270"/>
      <c r="L21" s="271"/>
    </row>
    <row r="22" spans="1:12" ht="12">
      <c r="A22" s="261"/>
      <c r="B22" s="261" t="s">
        <v>228</v>
      </c>
      <c r="C22" s="261"/>
      <c r="D22" s="261"/>
      <c r="E22" s="261"/>
      <c r="F22" s="261"/>
      <c r="G22" s="261"/>
      <c r="H22" s="261"/>
      <c r="I22" s="261"/>
      <c r="J22" s="261"/>
      <c r="K22" s="261"/>
      <c r="L22" s="261"/>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1:J45"/>
  <sheetViews>
    <sheetView workbookViewId="0" topLeftCell="A1">
      <selection activeCell="B1" sqref="B1"/>
    </sheetView>
  </sheetViews>
  <sheetFormatPr defaultColWidth="9.00390625" defaultRowHeight="13.5"/>
  <cols>
    <col min="1" max="1" width="1.12109375" style="27" customWidth="1"/>
    <col min="2" max="2" width="12.125" style="29" customWidth="1"/>
    <col min="3" max="16384" width="10.625" style="27" customWidth="1"/>
  </cols>
  <sheetData>
    <row r="1" ht="13.5">
      <c r="B1" s="28" t="s">
        <v>147</v>
      </c>
    </row>
    <row r="2" ht="13.5">
      <c r="J2" s="30" t="s">
        <v>148</v>
      </c>
    </row>
    <row r="3" spans="2:10" s="29" customFormat="1" ht="13.5">
      <c r="B3" s="440" t="s">
        <v>149</v>
      </c>
      <c r="C3" s="274" t="s">
        <v>150</v>
      </c>
      <c r="D3" s="275"/>
      <c r="E3" s="275"/>
      <c r="F3" s="443"/>
      <c r="G3" s="274" t="s">
        <v>151</v>
      </c>
      <c r="H3" s="275"/>
      <c r="I3" s="275"/>
      <c r="J3" s="443"/>
    </row>
    <row r="4" spans="2:10" s="29" customFormat="1" ht="13.5">
      <c r="B4" s="441"/>
      <c r="C4" s="444" t="s">
        <v>152</v>
      </c>
      <c r="D4" s="446" t="s">
        <v>153</v>
      </c>
      <c r="E4" s="446"/>
      <c r="F4" s="447"/>
      <c r="G4" s="444" t="s">
        <v>152</v>
      </c>
      <c r="H4" s="446" t="s">
        <v>153</v>
      </c>
      <c r="I4" s="446"/>
      <c r="J4" s="447"/>
    </row>
    <row r="5" spans="2:10" s="29" customFormat="1" ht="13.5">
      <c r="B5" s="442"/>
      <c r="C5" s="445"/>
      <c r="D5" s="31" t="s">
        <v>154</v>
      </c>
      <c r="E5" s="31" t="s">
        <v>155</v>
      </c>
      <c r="F5" s="32" t="s">
        <v>156</v>
      </c>
      <c r="G5" s="445"/>
      <c r="H5" s="31" t="s">
        <v>154</v>
      </c>
      <c r="I5" s="31" t="s">
        <v>155</v>
      </c>
      <c r="J5" s="32" t="s">
        <v>156</v>
      </c>
    </row>
    <row r="6" spans="2:10" ht="13.5">
      <c r="B6" s="33" t="s">
        <v>157</v>
      </c>
      <c r="C6" s="34">
        <f>C8+C19+C33+C37</f>
        <v>139578056</v>
      </c>
      <c r="D6" s="35">
        <f aca="true" t="shared" si="0" ref="D6:I6">D8+D19+D33+D37</f>
        <v>26820398</v>
      </c>
      <c r="E6" s="35">
        <f t="shared" si="0"/>
        <v>65897600</v>
      </c>
      <c r="F6" s="36">
        <f>C6-D6-E6</f>
        <v>46860058</v>
      </c>
      <c r="G6" s="34">
        <f t="shared" si="0"/>
        <v>138580835</v>
      </c>
      <c r="H6" s="35">
        <f t="shared" si="0"/>
        <v>19181831</v>
      </c>
      <c r="I6" s="35">
        <f t="shared" si="0"/>
        <v>76526380</v>
      </c>
      <c r="J6" s="36">
        <f>G6-H6-I6</f>
        <v>42872624</v>
      </c>
    </row>
    <row r="7" spans="2:10" ht="13.5">
      <c r="B7" s="37"/>
      <c r="C7" s="38"/>
      <c r="D7" s="39"/>
      <c r="E7" s="39"/>
      <c r="F7" s="40"/>
      <c r="G7" s="38"/>
      <c r="H7" s="39"/>
      <c r="I7" s="39"/>
      <c r="J7" s="40"/>
    </row>
    <row r="8" spans="2:10" ht="13.5">
      <c r="B8" s="41" t="s">
        <v>158</v>
      </c>
      <c r="C8" s="42">
        <f>SUM(C9:C17)</f>
        <v>62973234</v>
      </c>
      <c r="D8" s="43">
        <f aca="true" t="shared" si="1" ref="D8:I8">SUM(D9:D17)</f>
        <v>7678664</v>
      </c>
      <c r="E8" s="43">
        <f t="shared" si="1"/>
        <v>16247000</v>
      </c>
      <c r="F8" s="44">
        <f aca="true" t="shared" si="2" ref="F8:F16">C8-D8-E8</f>
        <v>39047570</v>
      </c>
      <c r="G8" s="42">
        <f t="shared" si="1"/>
        <v>62774211</v>
      </c>
      <c r="H8" s="43">
        <f t="shared" si="1"/>
        <v>3319022</v>
      </c>
      <c r="I8" s="43">
        <f t="shared" si="1"/>
        <v>24715280</v>
      </c>
      <c r="J8" s="44">
        <f aca="true" t="shared" si="3" ref="J8:J42">G8-H8-I8</f>
        <v>34739909</v>
      </c>
    </row>
    <row r="9" spans="2:10" ht="13.5">
      <c r="B9" s="45" t="s">
        <v>159</v>
      </c>
      <c r="C9" s="46">
        <v>9239366</v>
      </c>
      <c r="D9" s="47">
        <v>573290</v>
      </c>
      <c r="E9" s="47">
        <v>1662000</v>
      </c>
      <c r="F9" s="48">
        <f t="shared" si="2"/>
        <v>7004076</v>
      </c>
      <c r="G9" s="46">
        <v>9956050</v>
      </c>
      <c r="H9" s="47">
        <v>833515</v>
      </c>
      <c r="I9" s="47">
        <v>1953000</v>
      </c>
      <c r="J9" s="48">
        <f t="shared" si="3"/>
        <v>7169535</v>
      </c>
    </row>
    <row r="10" spans="2:10" ht="13.5">
      <c r="B10" s="45" t="s">
        <v>160</v>
      </c>
      <c r="C10" s="46">
        <v>1182000</v>
      </c>
      <c r="D10" s="47">
        <v>33275</v>
      </c>
      <c r="E10" s="47">
        <v>250000</v>
      </c>
      <c r="F10" s="48">
        <f t="shared" si="2"/>
        <v>898725</v>
      </c>
      <c r="G10" s="46">
        <v>895000</v>
      </c>
      <c r="H10" s="47">
        <v>21600</v>
      </c>
      <c r="I10" s="47">
        <v>189000</v>
      </c>
      <c r="J10" s="48">
        <f t="shared" si="3"/>
        <v>684400</v>
      </c>
    </row>
    <row r="11" spans="2:10" ht="13.5">
      <c r="B11" s="45" t="s">
        <v>161</v>
      </c>
      <c r="C11" s="46">
        <v>23470742</v>
      </c>
      <c r="D11" s="47">
        <v>3815552</v>
      </c>
      <c r="E11" s="47">
        <v>4270000</v>
      </c>
      <c r="F11" s="48">
        <f t="shared" si="2"/>
        <v>15385190</v>
      </c>
      <c r="G11" s="46">
        <v>25572379</v>
      </c>
      <c r="H11" s="47">
        <v>1679566</v>
      </c>
      <c r="I11" s="47">
        <v>10253500</v>
      </c>
      <c r="J11" s="48">
        <f t="shared" si="3"/>
        <v>13639313</v>
      </c>
    </row>
    <row r="12" spans="2:10" ht="13.5">
      <c r="B12" s="45" t="s">
        <v>162</v>
      </c>
      <c r="C12" s="46">
        <v>13235397</v>
      </c>
      <c r="D12" s="47">
        <v>1680275</v>
      </c>
      <c r="E12" s="47">
        <v>4535000</v>
      </c>
      <c r="F12" s="48">
        <f t="shared" si="2"/>
        <v>7020122</v>
      </c>
      <c r="G12" s="46">
        <v>14322552</v>
      </c>
      <c r="H12" s="47">
        <v>357554</v>
      </c>
      <c r="I12" s="47">
        <v>6739280</v>
      </c>
      <c r="J12" s="48">
        <f t="shared" si="3"/>
        <v>7225718</v>
      </c>
    </row>
    <row r="13" spans="2:10" ht="13.5">
      <c r="B13" s="45" t="s">
        <v>163</v>
      </c>
      <c r="C13" s="46">
        <v>2094400</v>
      </c>
      <c r="D13" s="47">
        <v>66290</v>
      </c>
      <c r="E13" s="47">
        <v>1063000</v>
      </c>
      <c r="F13" s="48">
        <f t="shared" si="2"/>
        <v>965110</v>
      </c>
      <c r="G13" s="46">
        <v>1841240</v>
      </c>
      <c r="H13" s="47">
        <v>71176</v>
      </c>
      <c r="I13" s="47">
        <v>898000</v>
      </c>
      <c r="J13" s="48">
        <f t="shared" si="3"/>
        <v>872064</v>
      </c>
    </row>
    <row r="14" spans="2:10" ht="13.5">
      <c r="B14" s="45" t="s">
        <v>164</v>
      </c>
      <c r="C14" s="46">
        <v>1710149</v>
      </c>
      <c r="D14" s="47">
        <v>45859</v>
      </c>
      <c r="E14" s="47">
        <v>605000</v>
      </c>
      <c r="F14" s="48">
        <f t="shared" si="2"/>
        <v>1059290</v>
      </c>
      <c r="G14" s="46">
        <v>1565200</v>
      </c>
      <c r="H14" s="47">
        <v>37070</v>
      </c>
      <c r="I14" s="47">
        <v>490000</v>
      </c>
      <c r="J14" s="48">
        <f t="shared" si="3"/>
        <v>1038130</v>
      </c>
    </row>
    <row r="15" spans="2:10" ht="13.5">
      <c r="B15" s="45" t="s">
        <v>165</v>
      </c>
      <c r="C15" s="46">
        <v>0</v>
      </c>
      <c r="D15" s="47">
        <v>0</v>
      </c>
      <c r="E15" s="47">
        <v>0</v>
      </c>
      <c r="F15" s="48">
        <v>0</v>
      </c>
      <c r="G15" s="46">
        <v>25455</v>
      </c>
      <c r="H15" s="47">
        <v>11455</v>
      </c>
      <c r="I15" s="47">
        <v>0</v>
      </c>
      <c r="J15" s="48">
        <f t="shared" si="3"/>
        <v>14000</v>
      </c>
    </row>
    <row r="16" spans="2:10" ht="13.5">
      <c r="B16" s="45" t="s">
        <v>166</v>
      </c>
      <c r="C16" s="46">
        <v>11616334</v>
      </c>
      <c r="D16" s="47">
        <v>1234500</v>
      </c>
      <c r="E16" s="47">
        <v>3862000</v>
      </c>
      <c r="F16" s="48">
        <f t="shared" si="2"/>
        <v>6519834</v>
      </c>
      <c r="G16" s="46">
        <v>8249300</v>
      </c>
      <c r="H16" s="47">
        <v>278750</v>
      </c>
      <c r="I16" s="47">
        <v>4035500</v>
      </c>
      <c r="J16" s="48">
        <f t="shared" si="3"/>
        <v>3935050</v>
      </c>
    </row>
    <row r="17" spans="2:10" ht="13.5">
      <c r="B17" s="45" t="s">
        <v>167</v>
      </c>
      <c r="C17" s="46">
        <v>424846</v>
      </c>
      <c r="D17" s="47">
        <v>229623</v>
      </c>
      <c r="E17" s="49">
        <v>0</v>
      </c>
      <c r="F17" s="48">
        <f>C17-D17</f>
        <v>195223</v>
      </c>
      <c r="G17" s="46">
        <v>347035</v>
      </c>
      <c r="H17" s="47">
        <v>28336</v>
      </c>
      <c r="I17" s="49">
        <v>157000</v>
      </c>
      <c r="J17" s="48">
        <f t="shared" si="3"/>
        <v>161699</v>
      </c>
    </row>
    <row r="18" spans="2:10" ht="13.5">
      <c r="B18" s="37"/>
      <c r="C18" s="38"/>
      <c r="D18" s="39"/>
      <c r="E18" s="39"/>
      <c r="F18" s="40"/>
      <c r="G18" s="38"/>
      <c r="H18" s="39"/>
      <c r="I18" s="39"/>
      <c r="J18" s="40"/>
    </row>
    <row r="19" spans="2:10" ht="13.5">
      <c r="B19" s="41" t="s">
        <v>168</v>
      </c>
      <c r="C19" s="42">
        <f>SUM(C20:C30)</f>
        <v>47892781</v>
      </c>
      <c r="D19" s="43">
        <f>SUM(D20:D30)</f>
        <v>9025775</v>
      </c>
      <c r="E19" s="43">
        <f>SUM(E20:E30)</f>
        <v>32808000</v>
      </c>
      <c r="F19" s="44">
        <f>C19-D19-E19</f>
        <v>6059006</v>
      </c>
      <c r="G19" s="50">
        <f>SUM(G20:G31)</f>
        <v>42731272</v>
      </c>
      <c r="H19" s="43">
        <f>SUM(H20:H31)</f>
        <v>8289804</v>
      </c>
      <c r="I19" s="51">
        <f>SUM(I20:I31)</f>
        <v>29276000</v>
      </c>
      <c r="J19" s="44">
        <f t="shared" si="3"/>
        <v>5165468</v>
      </c>
    </row>
    <row r="20" spans="2:10" ht="13.5">
      <c r="B20" s="45" t="s">
        <v>169</v>
      </c>
      <c r="C20" s="46">
        <v>1873053</v>
      </c>
      <c r="D20" s="47">
        <v>547075</v>
      </c>
      <c r="E20" s="49">
        <v>0</v>
      </c>
      <c r="F20" s="48">
        <f>C20-D20</f>
        <v>1325978</v>
      </c>
      <c r="G20" s="46">
        <v>1403794</v>
      </c>
      <c r="H20" s="47">
        <v>534242</v>
      </c>
      <c r="I20" s="49">
        <v>0</v>
      </c>
      <c r="J20" s="48">
        <f>G20-H20</f>
        <v>869552</v>
      </c>
    </row>
    <row r="21" spans="2:10" ht="13.5">
      <c r="B21" s="45" t="s">
        <v>170</v>
      </c>
      <c r="C21" s="46">
        <v>350695</v>
      </c>
      <c r="D21" s="47">
        <v>26257</v>
      </c>
      <c r="E21" s="49">
        <v>0</v>
      </c>
      <c r="F21" s="48">
        <f>C21-D21</f>
        <v>324438</v>
      </c>
      <c r="G21" s="46">
        <v>713362</v>
      </c>
      <c r="H21" s="47">
        <v>42301</v>
      </c>
      <c r="I21" s="49">
        <v>0</v>
      </c>
      <c r="J21" s="48">
        <f>G21-H21</f>
        <v>671061</v>
      </c>
    </row>
    <row r="22" spans="2:10" ht="13.5">
      <c r="B22" s="45" t="s">
        <v>159</v>
      </c>
      <c r="C22" s="46">
        <v>12509025</v>
      </c>
      <c r="D22" s="47">
        <v>2872631</v>
      </c>
      <c r="E22" s="47">
        <v>7473000</v>
      </c>
      <c r="F22" s="48">
        <f>C22-D22-E22</f>
        <v>2163394</v>
      </c>
      <c r="G22" s="46">
        <v>9029186</v>
      </c>
      <c r="H22" s="47">
        <v>1559380</v>
      </c>
      <c r="I22" s="47">
        <v>6086000</v>
      </c>
      <c r="J22" s="48">
        <f t="shared" si="3"/>
        <v>1383806</v>
      </c>
    </row>
    <row r="23" spans="2:10" ht="13.5">
      <c r="B23" s="45" t="s">
        <v>160</v>
      </c>
      <c r="C23" s="52">
        <v>26965</v>
      </c>
      <c r="D23" s="49">
        <v>26965</v>
      </c>
      <c r="E23" s="49">
        <v>0</v>
      </c>
      <c r="F23" s="48">
        <f>C23-D23-E23</f>
        <v>0</v>
      </c>
      <c r="G23" s="52">
        <v>24813</v>
      </c>
      <c r="H23" s="49">
        <v>24813</v>
      </c>
      <c r="I23" s="49">
        <v>0</v>
      </c>
      <c r="J23" s="48">
        <f t="shared" si="3"/>
        <v>0</v>
      </c>
    </row>
    <row r="24" spans="2:10" ht="13.5">
      <c r="B24" s="45" t="s">
        <v>161</v>
      </c>
      <c r="C24" s="46">
        <v>26558443</v>
      </c>
      <c r="D24" s="47">
        <v>3909789</v>
      </c>
      <c r="E24" s="47">
        <v>20528000</v>
      </c>
      <c r="F24" s="48">
        <f aca="true" t="shared" si="4" ref="F24:F31">C24-D24-E24</f>
        <v>2120654</v>
      </c>
      <c r="G24" s="46">
        <v>26866786</v>
      </c>
      <c r="H24" s="47">
        <v>4290162</v>
      </c>
      <c r="I24" s="47">
        <v>20444000</v>
      </c>
      <c r="J24" s="48">
        <f t="shared" si="3"/>
        <v>2132624</v>
      </c>
    </row>
    <row r="25" spans="2:10" ht="13.5">
      <c r="B25" s="45" t="s">
        <v>171</v>
      </c>
      <c r="C25" s="46">
        <v>1922552</v>
      </c>
      <c r="D25" s="47">
        <v>480552</v>
      </c>
      <c r="E25" s="47">
        <v>1442000</v>
      </c>
      <c r="F25" s="48">
        <f t="shared" si="4"/>
        <v>0</v>
      </c>
      <c r="G25" s="46">
        <v>1940552</v>
      </c>
      <c r="H25" s="47">
        <v>475987</v>
      </c>
      <c r="I25" s="47">
        <v>1459000</v>
      </c>
      <c r="J25" s="48">
        <f t="shared" si="3"/>
        <v>5565</v>
      </c>
    </row>
    <row r="26" spans="2:10" ht="13.5">
      <c r="B26" s="45" t="s">
        <v>172</v>
      </c>
      <c r="C26" s="46">
        <v>101057</v>
      </c>
      <c r="D26" s="47">
        <v>96017</v>
      </c>
      <c r="E26" s="47">
        <v>0</v>
      </c>
      <c r="F26" s="48">
        <f t="shared" si="4"/>
        <v>5040</v>
      </c>
      <c r="G26" s="46">
        <v>28664</v>
      </c>
      <c r="H26" s="47">
        <v>28356</v>
      </c>
      <c r="I26" s="47">
        <v>0</v>
      </c>
      <c r="J26" s="48">
        <f t="shared" si="3"/>
        <v>308</v>
      </c>
    </row>
    <row r="27" spans="2:10" ht="13.5">
      <c r="B27" s="45" t="s">
        <v>173</v>
      </c>
      <c r="C27" s="46">
        <v>18288</v>
      </c>
      <c r="D27" s="47">
        <v>18288</v>
      </c>
      <c r="E27" s="49">
        <v>0</v>
      </c>
      <c r="F27" s="48">
        <f t="shared" si="4"/>
        <v>0</v>
      </c>
      <c r="G27" s="46">
        <v>18118</v>
      </c>
      <c r="H27" s="47">
        <v>18118</v>
      </c>
      <c r="I27" s="49">
        <v>0</v>
      </c>
      <c r="J27" s="48">
        <f t="shared" si="3"/>
        <v>0</v>
      </c>
    </row>
    <row r="28" spans="2:10" ht="13.5">
      <c r="B28" s="45" t="s">
        <v>174</v>
      </c>
      <c r="C28" s="46">
        <v>2909356</v>
      </c>
      <c r="D28" s="47">
        <v>895356</v>
      </c>
      <c r="E28" s="49">
        <v>2014000</v>
      </c>
      <c r="F28" s="48">
        <f t="shared" si="4"/>
        <v>0</v>
      </c>
      <c r="G28" s="46">
        <v>681842</v>
      </c>
      <c r="H28" s="47">
        <v>681842</v>
      </c>
      <c r="I28" s="49">
        <v>0</v>
      </c>
      <c r="J28" s="48">
        <f t="shared" si="3"/>
        <v>0</v>
      </c>
    </row>
    <row r="29" spans="2:10" ht="13.5">
      <c r="B29" s="45" t="s">
        <v>175</v>
      </c>
      <c r="C29" s="46">
        <v>1502144</v>
      </c>
      <c r="D29" s="47">
        <v>102642</v>
      </c>
      <c r="E29" s="47">
        <v>1280000</v>
      </c>
      <c r="F29" s="48">
        <f>C29-D29-E29</f>
        <v>119502</v>
      </c>
      <c r="G29" s="46">
        <v>1490130</v>
      </c>
      <c r="H29" s="47">
        <v>100578</v>
      </c>
      <c r="I29" s="47">
        <v>1287000</v>
      </c>
      <c r="J29" s="48">
        <f t="shared" si="3"/>
        <v>102552</v>
      </c>
    </row>
    <row r="30" spans="2:10" ht="13.5">
      <c r="B30" s="45" t="s">
        <v>167</v>
      </c>
      <c r="C30" s="46">
        <v>121203</v>
      </c>
      <c r="D30" s="47">
        <v>50203</v>
      </c>
      <c r="E30" s="47">
        <v>71000</v>
      </c>
      <c r="F30" s="48">
        <f t="shared" si="4"/>
        <v>0</v>
      </c>
      <c r="G30" s="46">
        <v>23051</v>
      </c>
      <c r="H30" s="47">
        <v>23051</v>
      </c>
      <c r="I30" s="47">
        <v>0</v>
      </c>
      <c r="J30" s="48">
        <f t="shared" si="3"/>
        <v>0</v>
      </c>
    </row>
    <row r="31" spans="2:10" ht="13.5">
      <c r="B31" s="45" t="s">
        <v>176</v>
      </c>
      <c r="C31" s="46">
        <v>91373</v>
      </c>
      <c r="D31" s="47">
        <v>91373</v>
      </c>
      <c r="E31" s="47">
        <v>0</v>
      </c>
      <c r="F31" s="48">
        <f t="shared" si="4"/>
        <v>0</v>
      </c>
      <c r="G31" s="46">
        <v>510974</v>
      </c>
      <c r="H31" s="47">
        <v>510974</v>
      </c>
      <c r="I31" s="47">
        <v>0</v>
      </c>
      <c r="J31" s="48">
        <f t="shared" si="3"/>
        <v>0</v>
      </c>
    </row>
    <row r="32" spans="2:10" ht="13.5">
      <c r="B32" s="37"/>
      <c r="C32" s="38"/>
      <c r="D32" s="39"/>
      <c r="E32" s="39"/>
      <c r="F32" s="40"/>
      <c r="G32" s="38"/>
      <c r="H32" s="39"/>
      <c r="I32" s="39"/>
      <c r="J32" s="40"/>
    </row>
    <row r="33" spans="2:10" ht="13.5">
      <c r="B33" s="41" t="s">
        <v>177</v>
      </c>
      <c r="C33" s="42">
        <f>SUM(C34:C35)</f>
        <v>2618460</v>
      </c>
      <c r="D33" s="43">
        <f aca="true" t="shared" si="5" ref="D33:I33">SUM(D34:D35)</f>
        <v>103499</v>
      </c>
      <c r="E33" s="43">
        <f t="shared" si="5"/>
        <v>795000</v>
      </c>
      <c r="F33" s="44">
        <f>C33-D33-E33</f>
        <v>1719961</v>
      </c>
      <c r="G33" s="42">
        <f t="shared" si="5"/>
        <v>4433199</v>
      </c>
      <c r="H33" s="43">
        <f t="shared" si="5"/>
        <v>55338</v>
      </c>
      <c r="I33" s="43">
        <f t="shared" si="5"/>
        <v>1449000</v>
      </c>
      <c r="J33" s="44">
        <f t="shared" si="3"/>
        <v>2928861</v>
      </c>
    </row>
    <row r="34" spans="2:10" ht="13.5">
      <c r="B34" s="45" t="s">
        <v>178</v>
      </c>
      <c r="C34" s="46">
        <v>2576204</v>
      </c>
      <c r="D34" s="47">
        <v>61243</v>
      </c>
      <c r="E34" s="47">
        <v>795000</v>
      </c>
      <c r="F34" s="48">
        <f>C34-D34-E34</f>
        <v>1719961</v>
      </c>
      <c r="G34" s="46">
        <v>4391099</v>
      </c>
      <c r="H34" s="47">
        <v>13238</v>
      </c>
      <c r="I34" s="47">
        <v>1449000</v>
      </c>
      <c r="J34" s="48">
        <f t="shared" si="3"/>
        <v>2928861</v>
      </c>
    </row>
    <row r="35" spans="2:10" ht="13.5">
      <c r="B35" s="45" t="s">
        <v>179</v>
      </c>
      <c r="C35" s="46">
        <v>42256</v>
      </c>
      <c r="D35" s="47">
        <v>42256</v>
      </c>
      <c r="E35" s="49">
        <v>0</v>
      </c>
      <c r="F35" s="48">
        <f>C35-D35-E35</f>
        <v>0</v>
      </c>
      <c r="G35" s="46">
        <v>42100</v>
      </c>
      <c r="H35" s="47">
        <v>42100</v>
      </c>
      <c r="I35" s="49">
        <v>0</v>
      </c>
      <c r="J35" s="48">
        <f t="shared" si="3"/>
        <v>0</v>
      </c>
    </row>
    <row r="36" spans="2:10" ht="13.5">
      <c r="B36" s="37"/>
      <c r="C36" s="38"/>
      <c r="D36" s="39"/>
      <c r="E36" s="39"/>
      <c r="F36" s="40"/>
      <c r="G36" s="38"/>
      <c r="H36" s="39"/>
      <c r="I36" s="39"/>
      <c r="J36" s="40"/>
    </row>
    <row r="37" spans="2:10" ht="13.5">
      <c r="B37" s="53" t="s">
        <v>180</v>
      </c>
      <c r="C37" s="42">
        <f>SUM(C38:C42)</f>
        <v>26093581</v>
      </c>
      <c r="D37" s="43">
        <f aca="true" t="shared" si="6" ref="D37:I37">SUM(D38:D42)</f>
        <v>10012460</v>
      </c>
      <c r="E37" s="43">
        <f t="shared" si="6"/>
        <v>16047600</v>
      </c>
      <c r="F37" s="44">
        <f aca="true" t="shared" si="7" ref="F37:F42">C37-D37-E37</f>
        <v>33521</v>
      </c>
      <c r="G37" s="42">
        <f t="shared" si="6"/>
        <v>28642153</v>
      </c>
      <c r="H37" s="43">
        <f t="shared" si="6"/>
        <v>7517667</v>
      </c>
      <c r="I37" s="43">
        <f t="shared" si="6"/>
        <v>21086100</v>
      </c>
      <c r="J37" s="44">
        <f t="shared" si="3"/>
        <v>38386</v>
      </c>
    </row>
    <row r="38" spans="2:10" ht="13.5">
      <c r="B38" s="45" t="s">
        <v>161</v>
      </c>
      <c r="C38" s="46">
        <v>13148000</v>
      </c>
      <c r="D38" s="47">
        <v>7088400</v>
      </c>
      <c r="E38" s="47">
        <v>6059600</v>
      </c>
      <c r="F38" s="48">
        <f t="shared" si="7"/>
        <v>0</v>
      </c>
      <c r="G38" s="46">
        <v>15234087</v>
      </c>
      <c r="H38" s="47">
        <v>5184987</v>
      </c>
      <c r="I38" s="47">
        <v>10049100</v>
      </c>
      <c r="J38" s="48">
        <f t="shared" si="3"/>
        <v>0</v>
      </c>
    </row>
    <row r="39" spans="2:10" ht="13.5">
      <c r="B39" s="45" t="s">
        <v>171</v>
      </c>
      <c r="C39" s="46">
        <v>8906607</v>
      </c>
      <c r="D39" s="47">
        <v>2663607</v>
      </c>
      <c r="E39" s="47">
        <v>6243000</v>
      </c>
      <c r="F39" s="48">
        <f t="shared" si="7"/>
        <v>0</v>
      </c>
      <c r="G39" s="46">
        <v>9360640</v>
      </c>
      <c r="H39" s="47">
        <v>2182640</v>
      </c>
      <c r="I39" s="47">
        <v>7178000</v>
      </c>
      <c r="J39" s="48">
        <f t="shared" si="3"/>
        <v>0</v>
      </c>
    </row>
    <row r="40" spans="2:10" ht="13.5">
      <c r="B40" s="45" t="s">
        <v>172</v>
      </c>
      <c r="C40" s="46">
        <v>909058</v>
      </c>
      <c r="D40" s="47">
        <v>44537</v>
      </c>
      <c r="E40" s="47">
        <v>831000</v>
      </c>
      <c r="F40" s="48">
        <f t="shared" si="7"/>
        <v>33521</v>
      </c>
      <c r="G40" s="46">
        <v>1154198</v>
      </c>
      <c r="H40" s="47">
        <v>44812</v>
      </c>
      <c r="I40" s="47">
        <v>1071000</v>
      </c>
      <c r="J40" s="48">
        <f t="shared" si="3"/>
        <v>38386</v>
      </c>
    </row>
    <row r="41" spans="2:10" ht="13.5">
      <c r="B41" s="45" t="s">
        <v>175</v>
      </c>
      <c r="C41" s="46">
        <v>2475005</v>
      </c>
      <c r="D41" s="47">
        <v>206005</v>
      </c>
      <c r="E41" s="47">
        <v>2269000</v>
      </c>
      <c r="F41" s="48">
        <f t="shared" si="7"/>
        <v>0</v>
      </c>
      <c r="G41" s="46">
        <v>2333446</v>
      </c>
      <c r="H41" s="47">
        <v>95446</v>
      </c>
      <c r="I41" s="47">
        <v>2238000</v>
      </c>
      <c r="J41" s="48">
        <f t="shared" si="3"/>
        <v>0</v>
      </c>
    </row>
    <row r="42" spans="2:10" ht="13.5">
      <c r="B42" s="45" t="s">
        <v>181</v>
      </c>
      <c r="C42" s="46">
        <v>654911</v>
      </c>
      <c r="D42" s="47">
        <v>9911</v>
      </c>
      <c r="E42" s="47">
        <v>645000</v>
      </c>
      <c r="F42" s="48">
        <f t="shared" si="7"/>
        <v>0</v>
      </c>
      <c r="G42" s="46">
        <v>559782</v>
      </c>
      <c r="H42" s="47">
        <v>9782</v>
      </c>
      <c r="I42" s="47">
        <v>550000</v>
      </c>
      <c r="J42" s="48">
        <f t="shared" si="3"/>
        <v>0</v>
      </c>
    </row>
    <row r="43" spans="2:10" ht="13.5">
      <c r="B43" s="54"/>
      <c r="C43" s="55"/>
      <c r="D43" s="56"/>
      <c r="E43" s="56"/>
      <c r="F43" s="57"/>
      <c r="G43" s="55"/>
      <c r="H43" s="56"/>
      <c r="I43" s="56"/>
      <c r="J43" s="57"/>
    </row>
    <row r="44" ht="13.5">
      <c r="B44" s="58" t="s">
        <v>182</v>
      </c>
    </row>
    <row r="45" ht="13.5">
      <c r="B45" s="58" t="s">
        <v>183</v>
      </c>
    </row>
  </sheetData>
  <mergeCells count="7">
    <mergeCell ref="B3:B5"/>
    <mergeCell ref="C3:F3"/>
    <mergeCell ref="G3:J3"/>
    <mergeCell ref="C4:C5"/>
    <mergeCell ref="D4:F4"/>
    <mergeCell ref="G4:G5"/>
    <mergeCell ref="H4:J4"/>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Z23"/>
  <sheetViews>
    <sheetView workbookViewId="0" topLeftCell="A1">
      <selection activeCell="A2" sqref="A2"/>
    </sheetView>
  </sheetViews>
  <sheetFormatPr defaultColWidth="9.00390625" defaultRowHeight="13.5"/>
  <cols>
    <col min="1" max="1" width="8.125" style="1" customWidth="1"/>
    <col min="2" max="2" width="6.625" style="1" customWidth="1"/>
    <col min="3" max="3" width="9.625" style="1" customWidth="1"/>
    <col min="4" max="4" width="6.125" style="1" customWidth="1"/>
    <col min="5" max="5" width="7.625" style="1" customWidth="1"/>
    <col min="6" max="6" width="6.625" style="1" customWidth="1"/>
    <col min="7" max="7" width="8.125" style="1" customWidth="1"/>
    <col min="8" max="8" width="6.625" style="1" customWidth="1"/>
    <col min="9" max="9" width="10.125" style="1" bestFit="1" customWidth="1"/>
    <col min="10" max="10" width="6.125" style="1" customWidth="1"/>
    <col min="11" max="11" width="7.625" style="1" customWidth="1"/>
    <col min="12" max="12" width="6.625" style="1" customWidth="1"/>
    <col min="13" max="13" width="8.125" style="1" customWidth="1"/>
    <col min="14" max="14" width="7.125" style="1" customWidth="1"/>
    <col min="15" max="15" width="8.125" style="1" customWidth="1"/>
    <col min="16" max="16" width="7.125" style="1" customWidth="1"/>
    <col min="17" max="17" width="8.125" style="1" customWidth="1"/>
    <col min="18" max="18" width="7.125" style="1" customWidth="1"/>
    <col min="19" max="19" width="8.125" style="1" customWidth="1"/>
    <col min="20" max="20" width="6.625" style="1" customWidth="1"/>
    <col min="21" max="21" width="7.625" style="1" customWidth="1"/>
    <col min="22" max="22" width="6.625" style="1" customWidth="1"/>
    <col min="23" max="23" width="7.625" style="1" customWidth="1"/>
    <col min="24" max="24" width="6.625" style="1" customWidth="1"/>
    <col min="25" max="25" width="7.625" style="1" customWidth="1"/>
    <col min="26" max="26" width="8.625" style="1" customWidth="1"/>
    <col min="27" max="16384" width="9.00390625" style="1" customWidth="1"/>
  </cols>
  <sheetData>
    <row r="1" ht="14.25">
      <c r="A1" s="151" t="s">
        <v>232</v>
      </c>
    </row>
    <row r="2" spans="1:13" ht="12">
      <c r="A2" s="1" t="s">
        <v>138</v>
      </c>
      <c r="M2" s="2" t="s">
        <v>233</v>
      </c>
    </row>
    <row r="3" spans="1:26" ht="16.5" customHeight="1">
      <c r="A3" s="152"/>
      <c r="B3" s="4" t="s">
        <v>139</v>
      </c>
      <c r="C3" s="4"/>
      <c r="D3" s="4"/>
      <c r="E3" s="4"/>
      <c r="F3" s="4"/>
      <c r="G3" s="4"/>
      <c r="H3" s="4" t="s">
        <v>140</v>
      </c>
      <c r="I3" s="4"/>
      <c r="J3" s="4"/>
      <c r="K3" s="4"/>
      <c r="L3" s="4"/>
      <c r="M3" s="4"/>
      <c r="N3" s="4" t="s">
        <v>141</v>
      </c>
      <c r="O3" s="4"/>
      <c r="P3" s="4"/>
      <c r="Q3" s="4"/>
      <c r="R3" s="4"/>
      <c r="S3" s="4"/>
      <c r="T3" s="4" t="s">
        <v>142</v>
      </c>
      <c r="U3" s="4"/>
      <c r="V3" s="4"/>
      <c r="W3" s="4"/>
      <c r="X3" s="4"/>
      <c r="Y3" s="4"/>
      <c r="Z3" s="152"/>
    </row>
    <row r="4" spans="1:26" ht="16.5" customHeight="1">
      <c r="A4" s="17" t="s">
        <v>53</v>
      </c>
      <c r="B4" s="250" t="s">
        <v>143</v>
      </c>
      <c r="C4" s="250"/>
      <c r="D4" s="250" t="s">
        <v>144</v>
      </c>
      <c r="E4" s="250"/>
      <c r="F4" s="250" t="s">
        <v>145</v>
      </c>
      <c r="G4" s="250"/>
      <c r="H4" s="250" t="s">
        <v>143</v>
      </c>
      <c r="I4" s="250"/>
      <c r="J4" s="250" t="s">
        <v>144</v>
      </c>
      <c r="K4" s="250"/>
      <c r="L4" s="250" t="s">
        <v>145</v>
      </c>
      <c r="M4" s="250"/>
      <c r="N4" s="250" t="s">
        <v>143</v>
      </c>
      <c r="O4" s="250"/>
      <c r="P4" s="250" t="s">
        <v>144</v>
      </c>
      <c r="Q4" s="250"/>
      <c r="R4" s="250" t="s">
        <v>145</v>
      </c>
      <c r="S4" s="250"/>
      <c r="T4" s="250" t="s">
        <v>143</v>
      </c>
      <c r="U4" s="250"/>
      <c r="V4" s="250" t="s">
        <v>144</v>
      </c>
      <c r="W4" s="250"/>
      <c r="X4" s="250" t="s">
        <v>145</v>
      </c>
      <c r="Y4" s="250"/>
      <c r="Z4" s="17" t="s">
        <v>53</v>
      </c>
    </row>
    <row r="5" spans="1:26" ht="16.5" customHeight="1">
      <c r="A5" s="158"/>
      <c r="B5" s="239" t="s">
        <v>146</v>
      </c>
      <c r="C5" s="239" t="s">
        <v>55</v>
      </c>
      <c r="D5" s="239" t="s">
        <v>146</v>
      </c>
      <c r="E5" s="239" t="s">
        <v>55</v>
      </c>
      <c r="F5" s="239" t="s">
        <v>146</v>
      </c>
      <c r="G5" s="239" t="s">
        <v>55</v>
      </c>
      <c r="H5" s="239" t="s">
        <v>146</v>
      </c>
      <c r="I5" s="239" t="s">
        <v>55</v>
      </c>
      <c r="J5" s="239" t="s">
        <v>146</v>
      </c>
      <c r="K5" s="239" t="s">
        <v>55</v>
      </c>
      <c r="L5" s="239" t="s">
        <v>146</v>
      </c>
      <c r="M5" s="239" t="s">
        <v>55</v>
      </c>
      <c r="N5" s="239" t="s">
        <v>146</v>
      </c>
      <c r="O5" s="239" t="s">
        <v>55</v>
      </c>
      <c r="P5" s="239" t="s">
        <v>146</v>
      </c>
      <c r="Q5" s="239" t="s">
        <v>55</v>
      </c>
      <c r="R5" s="239" t="s">
        <v>146</v>
      </c>
      <c r="S5" s="239" t="s">
        <v>55</v>
      </c>
      <c r="T5" s="239" t="s">
        <v>146</v>
      </c>
      <c r="U5" s="239" t="s">
        <v>55</v>
      </c>
      <c r="V5" s="239" t="s">
        <v>146</v>
      </c>
      <c r="W5" s="239" t="s">
        <v>55</v>
      </c>
      <c r="X5" s="239" t="s">
        <v>146</v>
      </c>
      <c r="Y5" s="239" t="s">
        <v>55</v>
      </c>
      <c r="Z5" s="158"/>
    </row>
    <row r="6" spans="1:26" ht="12">
      <c r="A6" s="253"/>
      <c r="B6" s="272"/>
      <c r="C6" s="272"/>
      <c r="D6" s="272"/>
      <c r="E6" s="272"/>
      <c r="F6" s="272"/>
      <c r="G6" s="272"/>
      <c r="H6" s="272"/>
      <c r="I6" s="272"/>
      <c r="J6" s="272"/>
      <c r="K6" s="272"/>
      <c r="L6" s="272"/>
      <c r="M6" s="272"/>
      <c r="N6" s="272"/>
      <c r="O6" s="272"/>
      <c r="P6" s="272"/>
      <c r="Q6" s="272"/>
      <c r="R6" s="272"/>
      <c r="S6" s="272"/>
      <c r="T6" s="272"/>
      <c r="U6" s="272"/>
      <c r="V6" s="272"/>
      <c r="W6" s="272"/>
      <c r="X6" s="272"/>
      <c r="Y6" s="272"/>
      <c r="Z6" s="253"/>
    </row>
    <row r="7" spans="1:26" ht="12">
      <c r="A7" s="17" t="s">
        <v>201</v>
      </c>
      <c r="B7" s="254">
        <v>5992</v>
      </c>
      <c r="C7" s="254">
        <v>1011697</v>
      </c>
      <c r="D7" s="254">
        <v>545</v>
      </c>
      <c r="E7" s="254">
        <v>29951</v>
      </c>
      <c r="F7" s="254">
        <v>3156</v>
      </c>
      <c r="G7" s="254">
        <v>166678</v>
      </c>
      <c r="H7" s="254">
        <v>5737</v>
      </c>
      <c r="I7" s="254">
        <v>969071</v>
      </c>
      <c r="J7" s="254">
        <v>542</v>
      </c>
      <c r="K7" s="254">
        <v>29407</v>
      </c>
      <c r="L7" s="254">
        <v>2944</v>
      </c>
      <c r="M7" s="254">
        <v>156310</v>
      </c>
      <c r="N7" s="254">
        <v>255</v>
      </c>
      <c r="O7" s="254">
        <v>42626</v>
      </c>
      <c r="P7" s="254">
        <v>3</v>
      </c>
      <c r="Q7" s="254">
        <v>544</v>
      </c>
      <c r="R7" s="254">
        <v>212</v>
      </c>
      <c r="S7" s="254">
        <v>10368</v>
      </c>
      <c r="T7" s="256" t="s">
        <v>235</v>
      </c>
      <c r="U7" s="256" t="s">
        <v>235</v>
      </c>
      <c r="V7" s="256" t="s">
        <v>235</v>
      </c>
      <c r="W7" s="256" t="s">
        <v>235</v>
      </c>
      <c r="X7" s="256" t="s">
        <v>235</v>
      </c>
      <c r="Y7" s="256" t="s">
        <v>235</v>
      </c>
      <c r="Z7" s="17" t="s">
        <v>201</v>
      </c>
    </row>
    <row r="8" spans="1:26" s="162" customFormat="1" ht="24" customHeight="1">
      <c r="A8" s="18" t="s">
        <v>196</v>
      </c>
      <c r="B8" s="256">
        <f>SUM(B10:B21)</f>
        <v>4677</v>
      </c>
      <c r="C8" s="256">
        <f aca="true" t="shared" si="0" ref="C8:S8">SUM(C10:C21)</f>
        <v>769192</v>
      </c>
      <c r="D8" s="256">
        <f t="shared" si="0"/>
        <v>627</v>
      </c>
      <c r="E8" s="256">
        <f t="shared" si="0"/>
        <v>35321</v>
      </c>
      <c r="F8" s="256">
        <f t="shared" si="0"/>
        <v>3511</v>
      </c>
      <c r="G8" s="256">
        <f t="shared" si="0"/>
        <v>197040</v>
      </c>
      <c r="H8" s="256">
        <f t="shared" si="0"/>
        <v>4416</v>
      </c>
      <c r="I8" s="256">
        <f t="shared" si="0"/>
        <v>727436</v>
      </c>
      <c r="J8" s="256">
        <f t="shared" si="0"/>
        <v>624</v>
      </c>
      <c r="K8" s="256">
        <f t="shared" si="0"/>
        <v>34999</v>
      </c>
      <c r="L8" s="256">
        <f t="shared" si="0"/>
        <v>3305</v>
      </c>
      <c r="M8" s="256">
        <f t="shared" si="0"/>
        <v>185379</v>
      </c>
      <c r="N8" s="256">
        <f t="shared" si="0"/>
        <v>261</v>
      </c>
      <c r="O8" s="256">
        <f t="shared" si="0"/>
        <v>41756</v>
      </c>
      <c r="P8" s="256">
        <f t="shared" si="0"/>
        <v>3</v>
      </c>
      <c r="Q8" s="256">
        <f t="shared" si="0"/>
        <v>322</v>
      </c>
      <c r="R8" s="256">
        <f t="shared" si="0"/>
        <v>206</v>
      </c>
      <c r="S8" s="256">
        <f t="shared" si="0"/>
        <v>11661</v>
      </c>
      <c r="T8" s="256" t="s">
        <v>235</v>
      </c>
      <c r="U8" s="256" t="s">
        <v>235</v>
      </c>
      <c r="V8" s="256" t="s">
        <v>235</v>
      </c>
      <c r="W8" s="256" t="s">
        <v>235</v>
      </c>
      <c r="X8" s="256" t="s">
        <v>235</v>
      </c>
      <c r="Y8" s="256" t="s">
        <v>235</v>
      </c>
      <c r="Z8" s="18" t="s">
        <v>196</v>
      </c>
    </row>
    <row r="9" spans="1:26" ht="12">
      <c r="A9" s="253"/>
      <c r="B9" s="254"/>
      <c r="C9" s="254"/>
      <c r="D9" s="254"/>
      <c r="E9" s="254"/>
      <c r="F9" s="254"/>
      <c r="G9" s="254"/>
      <c r="H9" s="254"/>
      <c r="I9" s="254"/>
      <c r="J9" s="254"/>
      <c r="K9" s="254"/>
      <c r="L9" s="254"/>
      <c r="M9" s="254"/>
      <c r="N9" s="254"/>
      <c r="O9" s="254"/>
      <c r="P9" s="254"/>
      <c r="Q9" s="254"/>
      <c r="R9" s="254"/>
      <c r="S9" s="254"/>
      <c r="T9" s="254"/>
      <c r="U9" s="254"/>
      <c r="V9" s="254"/>
      <c r="W9" s="254"/>
      <c r="X9" s="254"/>
      <c r="Y9" s="254"/>
      <c r="Z9" s="253"/>
    </row>
    <row r="10" spans="1:26" ht="15" customHeight="1">
      <c r="A10" s="164" t="s">
        <v>57</v>
      </c>
      <c r="B10" s="254">
        <f aca="true" t="shared" si="1" ref="B10:G21">SUM(H10,N10,T10)</f>
        <v>210</v>
      </c>
      <c r="C10" s="254">
        <f t="shared" si="1"/>
        <v>31951</v>
      </c>
      <c r="D10" s="254">
        <f t="shared" si="1"/>
        <v>56</v>
      </c>
      <c r="E10" s="254">
        <f t="shared" si="1"/>
        <v>4104</v>
      </c>
      <c r="F10" s="254">
        <f t="shared" si="1"/>
        <v>225</v>
      </c>
      <c r="G10" s="254">
        <f t="shared" si="1"/>
        <v>13883</v>
      </c>
      <c r="H10" s="254">
        <v>202</v>
      </c>
      <c r="I10" s="254">
        <v>30691</v>
      </c>
      <c r="J10" s="254">
        <v>56</v>
      </c>
      <c r="K10" s="254">
        <v>4104</v>
      </c>
      <c r="L10" s="254">
        <v>198</v>
      </c>
      <c r="M10" s="254">
        <v>12354</v>
      </c>
      <c r="N10" s="254">
        <v>8</v>
      </c>
      <c r="O10" s="254">
        <v>1260</v>
      </c>
      <c r="P10" s="254" t="s">
        <v>235</v>
      </c>
      <c r="Q10" s="254" t="s">
        <v>1</v>
      </c>
      <c r="R10" s="254">
        <v>27</v>
      </c>
      <c r="S10" s="254">
        <v>1529</v>
      </c>
      <c r="T10" s="254" t="s">
        <v>1</v>
      </c>
      <c r="U10" s="254" t="s">
        <v>1</v>
      </c>
      <c r="V10" s="254" t="s">
        <v>1</v>
      </c>
      <c r="W10" s="254" t="s">
        <v>1</v>
      </c>
      <c r="X10" s="254" t="s">
        <v>1</v>
      </c>
      <c r="Y10" s="254" t="s">
        <v>1</v>
      </c>
      <c r="Z10" s="164" t="s">
        <v>57</v>
      </c>
    </row>
    <row r="11" spans="1:26" ht="15" customHeight="1">
      <c r="A11" s="164" t="s">
        <v>58</v>
      </c>
      <c r="B11" s="254">
        <f t="shared" si="1"/>
        <v>300</v>
      </c>
      <c r="C11" s="254">
        <f t="shared" si="1"/>
        <v>45042</v>
      </c>
      <c r="D11" s="254">
        <f t="shared" si="1"/>
        <v>51</v>
      </c>
      <c r="E11" s="254">
        <f t="shared" si="1"/>
        <v>3014</v>
      </c>
      <c r="F11" s="254">
        <f t="shared" si="1"/>
        <v>233</v>
      </c>
      <c r="G11" s="254">
        <f t="shared" si="1"/>
        <v>15927</v>
      </c>
      <c r="H11" s="254">
        <v>284</v>
      </c>
      <c r="I11" s="254">
        <v>43060</v>
      </c>
      <c r="J11" s="254">
        <v>50</v>
      </c>
      <c r="K11" s="254">
        <v>2766</v>
      </c>
      <c r="L11" s="254">
        <v>217</v>
      </c>
      <c r="M11" s="254">
        <v>14802</v>
      </c>
      <c r="N11" s="254">
        <v>16</v>
      </c>
      <c r="O11" s="254">
        <v>1982</v>
      </c>
      <c r="P11" s="254">
        <v>1</v>
      </c>
      <c r="Q11" s="254">
        <v>248</v>
      </c>
      <c r="R11" s="254">
        <v>16</v>
      </c>
      <c r="S11" s="254">
        <v>1125</v>
      </c>
      <c r="T11" s="254" t="s">
        <v>1</v>
      </c>
      <c r="U11" s="254" t="s">
        <v>1</v>
      </c>
      <c r="V11" s="254" t="s">
        <v>1</v>
      </c>
      <c r="W11" s="254" t="s">
        <v>1</v>
      </c>
      <c r="X11" s="254" t="s">
        <v>1</v>
      </c>
      <c r="Y11" s="254" t="s">
        <v>1</v>
      </c>
      <c r="Z11" s="164" t="s">
        <v>58</v>
      </c>
    </row>
    <row r="12" spans="1:26" ht="15" customHeight="1">
      <c r="A12" s="164" t="s">
        <v>59</v>
      </c>
      <c r="B12" s="254">
        <f t="shared" si="1"/>
        <v>414</v>
      </c>
      <c r="C12" s="254">
        <f t="shared" si="1"/>
        <v>72509</v>
      </c>
      <c r="D12" s="254">
        <f t="shared" si="1"/>
        <v>44</v>
      </c>
      <c r="E12" s="254">
        <f t="shared" si="1"/>
        <v>2286</v>
      </c>
      <c r="F12" s="254">
        <f t="shared" si="1"/>
        <v>209</v>
      </c>
      <c r="G12" s="254">
        <f t="shared" si="1"/>
        <v>10953</v>
      </c>
      <c r="H12" s="254">
        <v>385</v>
      </c>
      <c r="I12" s="254">
        <v>66067</v>
      </c>
      <c r="J12" s="254">
        <v>44</v>
      </c>
      <c r="K12" s="254">
        <v>2286</v>
      </c>
      <c r="L12" s="254">
        <v>175</v>
      </c>
      <c r="M12" s="254">
        <v>9807</v>
      </c>
      <c r="N12" s="254">
        <v>29</v>
      </c>
      <c r="O12" s="254">
        <v>6442</v>
      </c>
      <c r="P12" s="254" t="s">
        <v>235</v>
      </c>
      <c r="Q12" s="254" t="s">
        <v>235</v>
      </c>
      <c r="R12" s="254">
        <v>34</v>
      </c>
      <c r="S12" s="254">
        <v>1146</v>
      </c>
      <c r="T12" s="254" t="s">
        <v>1</v>
      </c>
      <c r="U12" s="254" t="s">
        <v>1</v>
      </c>
      <c r="V12" s="254" t="s">
        <v>1</v>
      </c>
      <c r="W12" s="254" t="s">
        <v>1</v>
      </c>
      <c r="X12" s="254" t="s">
        <v>1</v>
      </c>
      <c r="Y12" s="254" t="s">
        <v>1</v>
      </c>
      <c r="Z12" s="164" t="s">
        <v>59</v>
      </c>
    </row>
    <row r="13" spans="1:26" ht="15" customHeight="1">
      <c r="A13" s="164" t="s">
        <v>60</v>
      </c>
      <c r="B13" s="254">
        <f t="shared" si="1"/>
        <v>555</v>
      </c>
      <c r="C13" s="254">
        <f t="shared" si="1"/>
        <v>96912</v>
      </c>
      <c r="D13" s="254">
        <f t="shared" si="1"/>
        <v>53</v>
      </c>
      <c r="E13" s="254">
        <f t="shared" si="1"/>
        <v>2838</v>
      </c>
      <c r="F13" s="254">
        <f t="shared" si="1"/>
        <v>215</v>
      </c>
      <c r="G13" s="254">
        <f t="shared" si="1"/>
        <v>15010</v>
      </c>
      <c r="H13" s="254">
        <v>531</v>
      </c>
      <c r="I13" s="254">
        <v>93033</v>
      </c>
      <c r="J13" s="254">
        <v>53</v>
      </c>
      <c r="K13" s="254">
        <v>2838</v>
      </c>
      <c r="L13" s="254">
        <v>198</v>
      </c>
      <c r="M13" s="254">
        <v>14256</v>
      </c>
      <c r="N13" s="254">
        <v>24</v>
      </c>
      <c r="O13" s="254">
        <v>3879</v>
      </c>
      <c r="P13" s="254" t="s">
        <v>235</v>
      </c>
      <c r="Q13" s="254" t="s">
        <v>235</v>
      </c>
      <c r="R13" s="254">
        <v>17</v>
      </c>
      <c r="S13" s="254">
        <v>754</v>
      </c>
      <c r="T13" s="254" t="s">
        <v>235</v>
      </c>
      <c r="U13" s="254" t="s">
        <v>235</v>
      </c>
      <c r="V13" s="254" t="s">
        <v>1</v>
      </c>
      <c r="W13" s="254" t="s">
        <v>1</v>
      </c>
      <c r="X13" s="254" t="s">
        <v>235</v>
      </c>
      <c r="Y13" s="254" t="s">
        <v>235</v>
      </c>
      <c r="Z13" s="164" t="s">
        <v>60</v>
      </c>
    </row>
    <row r="14" spans="1:26" ht="15" customHeight="1">
      <c r="A14" s="164" t="s">
        <v>61</v>
      </c>
      <c r="B14" s="254">
        <f t="shared" si="1"/>
        <v>470</v>
      </c>
      <c r="C14" s="254">
        <f t="shared" si="1"/>
        <v>80876</v>
      </c>
      <c r="D14" s="254">
        <f t="shared" si="1"/>
        <v>46</v>
      </c>
      <c r="E14" s="254">
        <f t="shared" si="1"/>
        <v>2266</v>
      </c>
      <c r="F14" s="254">
        <f t="shared" si="1"/>
        <v>233</v>
      </c>
      <c r="G14" s="254">
        <f t="shared" si="1"/>
        <v>11836</v>
      </c>
      <c r="H14" s="254">
        <v>447</v>
      </c>
      <c r="I14" s="254">
        <v>77688</v>
      </c>
      <c r="J14" s="254">
        <v>46</v>
      </c>
      <c r="K14" s="254">
        <v>2266</v>
      </c>
      <c r="L14" s="254">
        <v>208</v>
      </c>
      <c r="M14" s="254">
        <v>9842</v>
      </c>
      <c r="N14" s="254">
        <v>23</v>
      </c>
      <c r="O14" s="254">
        <v>3188</v>
      </c>
      <c r="P14" s="254" t="s">
        <v>235</v>
      </c>
      <c r="Q14" s="254" t="s">
        <v>235</v>
      </c>
      <c r="R14" s="254">
        <v>25</v>
      </c>
      <c r="S14" s="254">
        <v>1994</v>
      </c>
      <c r="T14" s="254" t="s">
        <v>1</v>
      </c>
      <c r="U14" s="254" t="s">
        <v>1</v>
      </c>
      <c r="V14" s="254" t="s">
        <v>1</v>
      </c>
      <c r="W14" s="254" t="s">
        <v>1</v>
      </c>
      <c r="X14" s="254" t="s">
        <v>1</v>
      </c>
      <c r="Y14" s="254" t="s">
        <v>1</v>
      </c>
      <c r="Z14" s="164" t="s">
        <v>61</v>
      </c>
    </row>
    <row r="15" spans="1:26" ht="15" customHeight="1">
      <c r="A15" s="164" t="s">
        <v>62</v>
      </c>
      <c r="B15" s="254">
        <f t="shared" si="1"/>
        <v>538</v>
      </c>
      <c r="C15" s="254">
        <f t="shared" si="1"/>
        <v>95353</v>
      </c>
      <c r="D15" s="254">
        <f t="shared" si="1"/>
        <v>55</v>
      </c>
      <c r="E15" s="254">
        <f t="shared" si="1"/>
        <v>3140</v>
      </c>
      <c r="F15" s="254">
        <f t="shared" si="1"/>
        <v>291</v>
      </c>
      <c r="G15" s="254">
        <f t="shared" si="1"/>
        <v>17542</v>
      </c>
      <c r="H15" s="254">
        <v>508</v>
      </c>
      <c r="I15" s="254">
        <v>90459</v>
      </c>
      <c r="J15" s="254">
        <v>55</v>
      </c>
      <c r="K15" s="254">
        <v>3140</v>
      </c>
      <c r="L15" s="254">
        <v>272</v>
      </c>
      <c r="M15" s="254">
        <v>16783</v>
      </c>
      <c r="N15" s="254">
        <v>30</v>
      </c>
      <c r="O15" s="254">
        <v>4894</v>
      </c>
      <c r="P15" s="254" t="s">
        <v>235</v>
      </c>
      <c r="Q15" s="254" t="s">
        <v>235</v>
      </c>
      <c r="R15" s="254">
        <v>19</v>
      </c>
      <c r="S15" s="254">
        <v>759</v>
      </c>
      <c r="T15" s="254" t="s">
        <v>1</v>
      </c>
      <c r="U15" s="254" t="s">
        <v>1</v>
      </c>
      <c r="V15" s="254" t="s">
        <v>1</v>
      </c>
      <c r="W15" s="254" t="s">
        <v>1</v>
      </c>
      <c r="X15" s="254" t="s">
        <v>1</v>
      </c>
      <c r="Y15" s="254" t="s">
        <v>1</v>
      </c>
      <c r="Z15" s="164" t="s">
        <v>62</v>
      </c>
    </row>
    <row r="16" spans="1:26" ht="15" customHeight="1">
      <c r="A16" s="164" t="s">
        <v>63</v>
      </c>
      <c r="B16" s="254">
        <f t="shared" si="1"/>
        <v>407</v>
      </c>
      <c r="C16" s="254">
        <f t="shared" si="1"/>
        <v>68245</v>
      </c>
      <c r="D16" s="254">
        <f t="shared" si="1"/>
        <v>68</v>
      </c>
      <c r="E16" s="254">
        <f t="shared" si="1"/>
        <v>3528</v>
      </c>
      <c r="F16" s="254">
        <f t="shared" si="1"/>
        <v>218</v>
      </c>
      <c r="G16" s="254">
        <f t="shared" si="1"/>
        <v>11940</v>
      </c>
      <c r="H16" s="254">
        <v>374</v>
      </c>
      <c r="I16" s="254">
        <v>62722</v>
      </c>
      <c r="J16" s="254">
        <v>68</v>
      </c>
      <c r="K16" s="254">
        <v>3528</v>
      </c>
      <c r="L16" s="254">
        <v>197</v>
      </c>
      <c r="M16" s="254">
        <v>10442</v>
      </c>
      <c r="N16" s="254">
        <v>33</v>
      </c>
      <c r="O16" s="254">
        <v>5523</v>
      </c>
      <c r="P16" s="254" t="s">
        <v>1</v>
      </c>
      <c r="Q16" s="254" t="s">
        <v>1</v>
      </c>
      <c r="R16" s="254">
        <v>21</v>
      </c>
      <c r="S16" s="254">
        <v>1498</v>
      </c>
      <c r="T16" s="254" t="s">
        <v>1</v>
      </c>
      <c r="U16" s="254" t="s">
        <v>1</v>
      </c>
      <c r="V16" s="254" t="s">
        <v>1</v>
      </c>
      <c r="W16" s="254" t="s">
        <v>1</v>
      </c>
      <c r="X16" s="254" t="s">
        <v>1</v>
      </c>
      <c r="Y16" s="254" t="s">
        <v>1</v>
      </c>
      <c r="Z16" s="164" t="s">
        <v>63</v>
      </c>
    </row>
    <row r="17" spans="1:26" ht="15" customHeight="1">
      <c r="A17" s="164" t="s">
        <v>64</v>
      </c>
      <c r="B17" s="254">
        <f t="shared" si="1"/>
        <v>430</v>
      </c>
      <c r="C17" s="254">
        <f t="shared" si="1"/>
        <v>69699</v>
      </c>
      <c r="D17" s="254">
        <f t="shared" si="1"/>
        <v>49</v>
      </c>
      <c r="E17" s="254">
        <f t="shared" si="1"/>
        <v>2577</v>
      </c>
      <c r="F17" s="254">
        <f t="shared" si="1"/>
        <v>280</v>
      </c>
      <c r="G17" s="254">
        <f t="shared" si="1"/>
        <v>12260</v>
      </c>
      <c r="H17" s="254">
        <v>409</v>
      </c>
      <c r="I17" s="254">
        <v>66583</v>
      </c>
      <c r="J17" s="254">
        <v>47</v>
      </c>
      <c r="K17" s="254">
        <v>2503</v>
      </c>
      <c r="L17" s="254">
        <v>278</v>
      </c>
      <c r="M17" s="254">
        <v>12115</v>
      </c>
      <c r="N17" s="254">
        <v>21</v>
      </c>
      <c r="O17" s="254">
        <v>3116</v>
      </c>
      <c r="P17" s="254">
        <v>2</v>
      </c>
      <c r="Q17" s="254">
        <v>74</v>
      </c>
      <c r="R17" s="254">
        <v>2</v>
      </c>
      <c r="S17" s="254">
        <v>145</v>
      </c>
      <c r="T17" s="254" t="s">
        <v>1</v>
      </c>
      <c r="U17" s="254" t="s">
        <v>1</v>
      </c>
      <c r="V17" s="254" t="s">
        <v>1</v>
      </c>
      <c r="W17" s="254" t="s">
        <v>1</v>
      </c>
      <c r="X17" s="254" t="s">
        <v>1</v>
      </c>
      <c r="Y17" s="254" t="s">
        <v>1</v>
      </c>
      <c r="Z17" s="164" t="s">
        <v>64</v>
      </c>
    </row>
    <row r="18" spans="1:26" ht="15" customHeight="1">
      <c r="A18" s="164" t="s">
        <v>65</v>
      </c>
      <c r="B18" s="254">
        <f t="shared" si="1"/>
        <v>402</v>
      </c>
      <c r="C18" s="254">
        <f t="shared" si="1"/>
        <v>62912</v>
      </c>
      <c r="D18" s="254">
        <f t="shared" si="1"/>
        <v>29</v>
      </c>
      <c r="E18" s="254">
        <f t="shared" si="1"/>
        <v>1940</v>
      </c>
      <c r="F18" s="254">
        <f t="shared" si="1"/>
        <v>340</v>
      </c>
      <c r="G18" s="254">
        <f t="shared" si="1"/>
        <v>14694</v>
      </c>
      <c r="H18" s="254">
        <v>374</v>
      </c>
      <c r="I18" s="254">
        <v>58553</v>
      </c>
      <c r="J18" s="254">
        <v>29</v>
      </c>
      <c r="K18" s="254">
        <v>1940</v>
      </c>
      <c r="L18" s="254">
        <v>336</v>
      </c>
      <c r="M18" s="254">
        <v>14594</v>
      </c>
      <c r="N18" s="254">
        <v>28</v>
      </c>
      <c r="O18" s="254">
        <v>4359</v>
      </c>
      <c r="P18" s="254" t="s">
        <v>1</v>
      </c>
      <c r="Q18" s="254" t="s">
        <v>1</v>
      </c>
      <c r="R18" s="254">
        <v>4</v>
      </c>
      <c r="S18" s="254">
        <v>100</v>
      </c>
      <c r="T18" s="254" t="s">
        <v>1</v>
      </c>
      <c r="U18" s="254" t="s">
        <v>1</v>
      </c>
      <c r="V18" s="254" t="s">
        <v>1</v>
      </c>
      <c r="W18" s="254" t="s">
        <v>1</v>
      </c>
      <c r="X18" s="254" t="s">
        <v>1</v>
      </c>
      <c r="Y18" s="254" t="s">
        <v>1</v>
      </c>
      <c r="Z18" s="164" t="s">
        <v>65</v>
      </c>
    </row>
    <row r="19" spans="1:26" ht="15" customHeight="1">
      <c r="A19" s="164" t="s">
        <v>66</v>
      </c>
      <c r="B19" s="254">
        <f t="shared" si="1"/>
        <v>347</v>
      </c>
      <c r="C19" s="254">
        <f t="shared" si="1"/>
        <v>53861</v>
      </c>
      <c r="D19" s="254">
        <f t="shared" si="1"/>
        <v>69</v>
      </c>
      <c r="E19" s="254">
        <f t="shared" si="1"/>
        <v>3737</v>
      </c>
      <c r="F19" s="254">
        <f t="shared" si="1"/>
        <v>314</v>
      </c>
      <c r="G19" s="254">
        <f t="shared" si="1"/>
        <v>14599</v>
      </c>
      <c r="H19" s="254">
        <v>331</v>
      </c>
      <c r="I19" s="254">
        <v>51520</v>
      </c>
      <c r="J19" s="254">
        <v>69</v>
      </c>
      <c r="K19" s="254">
        <v>3737</v>
      </c>
      <c r="L19" s="254">
        <v>297</v>
      </c>
      <c r="M19" s="254">
        <v>13627</v>
      </c>
      <c r="N19" s="254">
        <v>16</v>
      </c>
      <c r="O19" s="254">
        <v>2341</v>
      </c>
      <c r="P19" s="254" t="s">
        <v>1</v>
      </c>
      <c r="Q19" s="254" t="s">
        <v>1</v>
      </c>
      <c r="R19" s="254">
        <v>17</v>
      </c>
      <c r="S19" s="254">
        <v>972</v>
      </c>
      <c r="T19" s="254" t="s">
        <v>1</v>
      </c>
      <c r="U19" s="254" t="s">
        <v>1</v>
      </c>
      <c r="V19" s="254" t="s">
        <v>1</v>
      </c>
      <c r="W19" s="254" t="s">
        <v>1</v>
      </c>
      <c r="X19" s="254" t="s">
        <v>1</v>
      </c>
      <c r="Y19" s="254" t="s">
        <v>1</v>
      </c>
      <c r="Z19" s="164" t="s">
        <v>66</v>
      </c>
    </row>
    <row r="20" spans="1:26" ht="15" customHeight="1">
      <c r="A20" s="164" t="s">
        <v>67</v>
      </c>
      <c r="B20" s="254">
        <f t="shared" si="1"/>
        <v>308</v>
      </c>
      <c r="C20" s="254">
        <f t="shared" si="1"/>
        <v>48192</v>
      </c>
      <c r="D20" s="254">
        <f t="shared" si="1"/>
        <v>47</v>
      </c>
      <c r="E20" s="254">
        <f t="shared" si="1"/>
        <v>2612</v>
      </c>
      <c r="F20" s="254">
        <f t="shared" si="1"/>
        <v>522</v>
      </c>
      <c r="G20" s="254">
        <f t="shared" si="1"/>
        <v>34446</v>
      </c>
      <c r="H20" s="254">
        <v>295</v>
      </c>
      <c r="I20" s="254">
        <v>46293</v>
      </c>
      <c r="J20" s="254">
        <v>47</v>
      </c>
      <c r="K20" s="254">
        <v>2612</v>
      </c>
      <c r="L20" s="254">
        <v>503</v>
      </c>
      <c r="M20" s="254">
        <v>32969</v>
      </c>
      <c r="N20" s="254">
        <v>13</v>
      </c>
      <c r="O20" s="254">
        <v>1899</v>
      </c>
      <c r="P20" s="254" t="s">
        <v>1</v>
      </c>
      <c r="Q20" s="254" t="s">
        <v>1</v>
      </c>
      <c r="R20" s="254">
        <v>19</v>
      </c>
      <c r="S20" s="254">
        <v>1477</v>
      </c>
      <c r="T20" s="254" t="s">
        <v>1</v>
      </c>
      <c r="U20" s="254" t="s">
        <v>1</v>
      </c>
      <c r="V20" s="254" t="s">
        <v>1</v>
      </c>
      <c r="W20" s="254" t="s">
        <v>1</v>
      </c>
      <c r="X20" s="254" t="s">
        <v>1</v>
      </c>
      <c r="Y20" s="254" t="s">
        <v>1</v>
      </c>
      <c r="Z20" s="164" t="s">
        <v>67</v>
      </c>
    </row>
    <row r="21" spans="1:26" ht="15" customHeight="1">
      <c r="A21" s="164" t="s">
        <v>68</v>
      </c>
      <c r="B21" s="254">
        <f t="shared" si="1"/>
        <v>296</v>
      </c>
      <c r="C21" s="254">
        <f t="shared" si="1"/>
        <v>43640</v>
      </c>
      <c r="D21" s="254">
        <f t="shared" si="1"/>
        <v>60</v>
      </c>
      <c r="E21" s="254">
        <f t="shared" si="1"/>
        <v>3279</v>
      </c>
      <c r="F21" s="254">
        <f t="shared" si="1"/>
        <v>431</v>
      </c>
      <c r="G21" s="254">
        <f t="shared" si="1"/>
        <v>23950</v>
      </c>
      <c r="H21" s="254">
        <v>276</v>
      </c>
      <c r="I21" s="254">
        <v>40767</v>
      </c>
      <c r="J21" s="254">
        <v>60</v>
      </c>
      <c r="K21" s="254">
        <v>3279</v>
      </c>
      <c r="L21" s="254">
        <v>426</v>
      </c>
      <c r="M21" s="254">
        <v>23788</v>
      </c>
      <c r="N21" s="254">
        <v>20</v>
      </c>
      <c r="O21" s="254">
        <v>2873</v>
      </c>
      <c r="P21" s="254" t="s">
        <v>1</v>
      </c>
      <c r="Q21" s="254" t="s">
        <v>1</v>
      </c>
      <c r="R21" s="254">
        <v>5</v>
      </c>
      <c r="S21" s="254">
        <v>162</v>
      </c>
      <c r="T21" s="254" t="s">
        <v>1</v>
      </c>
      <c r="U21" s="254" t="s">
        <v>1</v>
      </c>
      <c r="V21" s="254" t="s">
        <v>1</v>
      </c>
      <c r="W21" s="254" t="s">
        <v>1</v>
      </c>
      <c r="X21" s="254" t="s">
        <v>1</v>
      </c>
      <c r="Y21" s="254" t="s">
        <v>1</v>
      </c>
      <c r="Z21" s="164" t="s">
        <v>68</v>
      </c>
    </row>
    <row r="22" spans="1:26" ht="12">
      <c r="A22" s="19"/>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19"/>
    </row>
    <row r="23" ht="12">
      <c r="A23" s="1" t="s">
        <v>228</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AD26"/>
  <sheetViews>
    <sheetView workbookViewId="0" topLeftCell="A1">
      <selection activeCell="A2" sqref="A2"/>
    </sheetView>
  </sheetViews>
  <sheetFormatPr defaultColWidth="9.00390625" defaultRowHeight="13.5"/>
  <cols>
    <col min="1" max="2" width="2.375" style="69" customWidth="1"/>
    <col min="3" max="3" width="13.125" style="69" customWidth="1"/>
    <col min="4" max="4" width="7.125" style="69" customWidth="1"/>
    <col min="5" max="5" width="9.625" style="69" customWidth="1"/>
    <col min="6" max="7" width="7.625" style="69" customWidth="1"/>
    <col min="8" max="9" width="9.625" style="69" customWidth="1"/>
    <col min="10" max="11" width="8.625" style="69" customWidth="1"/>
    <col min="12" max="12" width="6.125" style="69" customWidth="1"/>
    <col min="13" max="13" width="8.125" style="69" customWidth="1"/>
    <col min="14" max="14" width="7.875" style="69" customWidth="1"/>
    <col min="15" max="15" width="5.625" style="69" customWidth="1"/>
    <col min="16" max="17" width="4.625" style="69" customWidth="1"/>
    <col min="18" max="18" width="5.625" style="69" customWidth="1"/>
    <col min="19" max="19" width="7.00390625" style="69" customWidth="1"/>
    <col min="20" max="20" width="4.625" style="69" customWidth="1"/>
    <col min="21" max="21" width="5.625" style="69" customWidth="1"/>
    <col min="22" max="23" width="4.625" style="69" customWidth="1"/>
    <col min="24" max="25" width="5.375" style="69" customWidth="1"/>
    <col min="26" max="27" width="4.625" style="69" customWidth="1"/>
    <col min="28" max="28" width="8.125" style="69" customWidth="1"/>
    <col min="29" max="29" width="8.00390625" style="72" customWidth="1"/>
    <col min="30" max="16384" width="9.00390625" style="69" customWidth="1"/>
  </cols>
  <sheetData>
    <row r="2" ht="14.25">
      <c r="A2" s="73" t="s">
        <v>2</v>
      </c>
    </row>
    <row r="3" spans="29:30" ht="11.25">
      <c r="AC3" s="74" t="s">
        <v>184</v>
      </c>
      <c r="AD3" s="72"/>
    </row>
    <row r="4" spans="1:29" ht="15" customHeight="1">
      <c r="A4" s="75"/>
      <c r="B4" s="76"/>
      <c r="C4" s="77"/>
      <c r="D4" s="78"/>
      <c r="E4" s="79"/>
      <c r="F4" s="80"/>
      <c r="G4" s="80"/>
      <c r="H4" s="80"/>
      <c r="I4" s="81" t="s">
        <v>3</v>
      </c>
      <c r="J4" s="81"/>
      <c r="K4" s="81"/>
      <c r="L4" s="81"/>
      <c r="M4" s="81"/>
      <c r="N4" s="81"/>
      <c r="O4" s="81"/>
      <c r="P4" s="82" t="s">
        <v>185</v>
      </c>
      <c r="Q4" s="83"/>
      <c r="R4" s="82"/>
      <c r="S4" s="83"/>
      <c r="T4" s="84"/>
      <c r="U4" s="85"/>
      <c r="V4" s="86"/>
      <c r="W4" s="85"/>
      <c r="X4" s="86"/>
      <c r="Y4" s="85"/>
      <c r="Z4" s="86"/>
      <c r="AA4" s="85"/>
      <c r="AB4" s="87"/>
      <c r="AC4" s="88"/>
    </row>
    <row r="5" spans="1:29" ht="15" customHeight="1">
      <c r="A5" s="89"/>
      <c r="B5" s="72" t="s">
        <v>8</v>
      </c>
      <c r="C5" s="90"/>
      <c r="D5" s="91" t="s">
        <v>9</v>
      </c>
      <c r="E5" s="92" t="s">
        <v>10</v>
      </c>
      <c r="F5" s="93" t="s">
        <v>11</v>
      </c>
      <c r="G5" s="93" t="s">
        <v>12</v>
      </c>
      <c r="H5" s="93" t="s">
        <v>13</v>
      </c>
      <c r="I5" s="94" t="s">
        <v>14</v>
      </c>
      <c r="J5" s="94"/>
      <c r="K5" s="94"/>
      <c r="L5" s="94"/>
      <c r="M5" s="94" t="s">
        <v>15</v>
      </c>
      <c r="N5" s="94"/>
      <c r="O5" s="94"/>
      <c r="P5" s="95" t="s">
        <v>16</v>
      </c>
      <c r="Q5" s="96"/>
      <c r="R5" s="95" t="s">
        <v>17</v>
      </c>
      <c r="S5" s="96"/>
      <c r="T5" s="97" t="s">
        <v>4</v>
      </c>
      <c r="U5" s="98"/>
      <c r="V5" s="97" t="s">
        <v>5</v>
      </c>
      <c r="W5" s="98"/>
      <c r="X5" s="99" t="s">
        <v>6</v>
      </c>
      <c r="Y5" s="98"/>
      <c r="Z5" s="97" t="s">
        <v>7</v>
      </c>
      <c r="AA5" s="98"/>
      <c r="AB5" s="93" t="s">
        <v>186</v>
      </c>
      <c r="AC5" s="100" t="s">
        <v>18</v>
      </c>
    </row>
    <row r="6" spans="1:29" ht="15" customHeight="1">
      <c r="A6" s="101"/>
      <c r="B6" s="102"/>
      <c r="C6" s="103"/>
      <c r="D6" s="104"/>
      <c r="E6" s="105"/>
      <c r="F6" s="105"/>
      <c r="G6" s="105" t="s">
        <v>19</v>
      </c>
      <c r="H6" s="105"/>
      <c r="I6" s="106" t="s">
        <v>20</v>
      </c>
      <c r="J6" s="106" t="s">
        <v>21</v>
      </c>
      <c r="K6" s="106" t="s">
        <v>22</v>
      </c>
      <c r="L6" s="106" t="s">
        <v>23</v>
      </c>
      <c r="M6" s="106" t="s">
        <v>24</v>
      </c>
      <c r="N6" s="106" t="s">
        <v>25</v>
      </c>
      <c r="O6" s="106" t="s">
        <v>26</v>
      </c>
      <c r="P6" s="107" t="s">
        <v>27</v>
      </c>
      <c r="Q6" s="107" t="s">
        <v>28</v>
      </c>
      <c r="R6" s="107" t="s">
        <v>27</v>
      </c>
      <c r="S6" s="107" t="s">
        <v>28</v>
      </c>
      <c r="T6" s="107" t="s">
        <v>27</v>
      </c>
      <c r="U6" s="107" t="s">
        <v>28</v>
      </c>
      <c r="V6" s="107" t="s">
        <v>29</v>
      </c>
      <c r="W6" s="107" t="s">
        <v>30</v>
      </c>
      <c r="X6" s="107" t="s">
        <v>31</v>
      </c>
      <c r="Y6" s="107" t="s">
        <v>32</v>
      </c>
      <c r="Z6" s="107" t="s">
        <v>27</v>
      </c>
      <c r="AA6" s="107" t="s">
        <v>28</v>
      </c>
      <c r="AB6" s="105" t="s">
        <v>187</v>
      </c>
      <c r="AC6" s="108"/>
    </row>
    <row r="7" spans="1:29" ht="11.25">
      <c r="A7" s="89"/>
      <c r="B7" s="72"/>
      <c r="C7" s="72"/>
      <c r="D7" s="109"/>
      <c r="E7" s="110"/>
      <c r="F7" s="110"/>
      <c r="G7" s="111"/>
      <c r="H7" s="110"/>
      <c r="I7" s="110"/>
      <c r="J7" s="110"/>
      <c r="K7" s="110"/>
      <c r="L7" s="110"/>
      <c r="M7" s="110"/>
      <c r="N7" s="110"/>
      <c r="O7" s="110"/>
      <c r="P7" s="110"/>
      <c r="Q7" s="110"/>
      <c r="R7" s="110"/>
      <c r="S7" s="110"/>
      <c r="T7" s="110"/>
      <c r="U7" s="110"/>
      <c r="V7" s="110"/>
      <c r="W7" s="110"/>
      <c r="X7" s="110"/>
      <c r="Y7" s="110"/>
      <c r="Z7" s="110"/>
      <c r="AA7" s="110"/>
      <c r="AB7" s="110"/>
      <c r="AC7" s="112"/>
    </row>
    <row r="8" spans="1:29" s="118" customFormat="1" ht="15" customHeight="1">
      <c r="A8" s="113" t="s">
        <v>33</v>
      </c>
      <c r="B8" s="114"/>
      <c r="C8" s="115"/>
      <c r="D8" s="59">
        <v>24577</v>
      </c>
      <c r="E8" s="60">
        <v>16323211</v>
      </c>
      <c r="F8" s="60">
        <v>456069</v>
      </c>
      <c r="G8" s="60">
        <v>217009</v>
      </c>
      <c r="H8" s="60">
        <v>15649707</v>
      </c>
      <c r="I8" s="116">
        <v>10743794</v>
      </c>
      <c r="J8" s="116">
        <v>4905913</v>
      </c>
      <c r="K8" s="116">
        <v>497855</v>
      </c>
      <c r="L8" s="116">
        <v>68.7</v>
      </c>
      <c r="M8" s="116">
        <v>12556292</v>
      </c>
      <c r="N8" s="116">
        <v>3093415</v>
      </c>
      <c r="O8" s="116">
        <v>80.2</v>
      </c>
      <c r="P8" s="116">
        <v>85</v>
      </c>
      <c r="Q8" s="116">
        <v>1372</v>
      </c>
      <c r="R8" s="116">
        <v>8519</v>
      </c>
      <c r="S8" s="116">
        <v>183697</v>
      </c>
      <c r="T8" s="116">
        <v>135</v>
      </c>
      <c r="U8" s="116">
        <v>62615</v>
      </c>
      <c r="V8" s="116">
        <v>212</v>
      </c>
      <c r="W8" s="116">
        <v>406</v>
      </c>
      <c r="X8" s="116">
        <v>76</v>
      </c>
      <c r="Y8" s="116">
        <v>53</v>
      </c>
      <c r="Z8" s="116">
        <v>3</v>
      </c>
      <c r="AA8" s="116">
        <v>426</v>
      </c>
      <c r="AB8" s="116">
        <v>2537083</v>
      </c>
      <c r="AC8" s="117">
        <v>3564088</v>
      </c>
    </row>
    <row r="9" spans="1:29" ht="15" customHeight="1">
      <c r="A9" s="61" t="s">
        <v>34</v>
      </c>
      <c r="B9" s="62"/>
      <c r="C9" s="63"/>
      <c r="D9" s="64">
        <v>1</v>
      </c>
      <c r="E9" s="65">
        <v>111153</v>
      </c>
      <c r="F9" s="66">
        <v>0</v>
      </c>
      <c r="G9" s="65">
        <v>12200</v>
      </c>
      <c r="H9" s="65">
        <v>98953</v>
      </c>
      <c r="I9" s="65">
        <v>98953</v>
      </c>
      <c r="J9" s="66">
        <v>0</v>
      </c>
      <c r="K9" s="66">
        <v>0</v>
      </c>
      <c r="L9" s="67">
        <v>100</v>
      </c>
      <c r="M9" s="65">
        <v>98953</v>
      </c>
      <c r="N9" s="66">
        <v>0</v>
      </c>
      <c r="O9" s="67">
        <v>100</v>
      </c>
      <c r="P9" s="66">
        <v>0</v>
      </c>
      <c r="Q9" s="66">
        <v>0</v>
      </c>
      <c r="R9" s="65">
        <v>102</v>
      </c>
      <c r="S9" s="65">
        <v>13367</v>
      </c>
      <c r="T9" s="65">
        <v>24</v>
      </c>
      <c r="U9" s="65">
        <v>15595</v>
      </c>
      <c r="V9" s="65">
        <v>3</v>
      </c>
      <c r="W9" s="66">
        <v>0</v>
      </c>
      <c r="X9" s="66">
        <v>0</v>
      </c>
      <c r="Y9" s="66">
        <v>0</v>
      </c>
      <c r="Z9" s="66">
        <v>0</v>
      </c>
      <c r="AA9" s="66">
        <v>0</v>
      </c>
      <c r="AB9" s="66">
        <v>0</v>
      </c>
      <c r="AC9" s="68">
        <v>0</v>
      </c>
    </row>
    <row r="10" spans="1:29" ht="12" customHeight="1">
      <c r="A10" s="448" t="s">
        <v>35</v>
      </c>
      <c r="B10" s="449"/>
      <c r="C10" s="450"/>
      <c r="D10" s="120">
        <v>3</v>
      </c>
      <c r="E10" s="121">
        <v>20064</v>
      </c>
      <c r="F10" s="121"/>
      <c r="G10" s="121"/>
      <c r="H10" s="121">
        <v>20064</v>
      </c>
      <c r="I10" s="122">
        <v>20064</v>
      </c>
      <c r="J10" s="122"/>
      <c r="K10" s="122"/>
      <c r="L10" s="122">
        <v>100</v>
      </c>
      <c r="M10" s="122">
        <v>20064</v>
      </c>
      <c r="N10" s="122"/>
      <c r="O10" s="122">
        <v>100</v>
      </c>
      <c r="P10" s="122"/>
      <c r="Q10" s="122"/>
      <c r="R10" s="122">
        <v>22</v>
      </c>
      <c r="S10" s="122">
        <v>1426</v>
      </c>
      <c r="T10" s="122">
        <v>2</v>
      </c>
      <c r="U10" s="122">
        <v>432</v>
      </c>
      <c r="V10" s="122">
        <v>1</v>
      </c>
      <c r="W10" s="122"/>
      <c r="X10" s="122"/>
      <c r="Y10" s="122"/>
      <c r="Z10" s="122"/>
      <c r="AA10" s="122"/>
      <c r="AB10" s="122" t="s">
        <v>97</v>
      </c>
      <c r="AC10" s="123" t="s">
        <v>97</v>
      </c>
    </row>
    <row r="11" spans="1:29" ht="12" customHeight="1">
      <c r="A11" s="451"/>
      <c r="B11" s="452"/>
      <c r="C11" s="453"/>
      <c r="D11" s="124">
        <v>24345</v>
      </c>
      <c r="E11" s="125">
        <v>16111749</v>
      </c>
      <c r="F11" s="125">
        <v>451313</v>
      </c>
      <c r="G11" s="125">
        <v>204764</v>
      </c>
      <c r="H11" s="125">
        <v>15455246</v>
      </c>
      <c r="I11" s="126">
        <v>10549333</v>
      </c>
      <c r="J11" s="126">
        <v>4905913</v>
      </c>
      <c r="K11" s="126">
        <v>497855</v>
      </c>
      <c r="L11" s="126">
        <v>68.3</v>
      </c>
      <c r="M11" s="126">
        <v>12362634</v>
      </c>
      <c r="N11" s="126">
        <v>3092612</v>
      </c>
      <c r="O11" s="126">
        <v>80</v>
      </c>
      <c r="P11" s="126">
        <v>85</v>
      </c>
      <c r="Q11" s="126">
        <v>1372</v>
      </c>
      <c r="R11" s="126">
        <v>8373</v>
      </c>
      <c r="S11" s="126">
        <v>168546</v>
      </c>
      <c r="T11" s="126">
        <v>111</v>
      </c>
      <c r="U11" s="126">
        <v>47020</v>
      </c>
      <c r="V11" s="126">
        <v>203</v>
      </c>
      <c r="W11" s="126">
        <v>406</v>
      </c>
      <c r="X11" s="126">
        <v>76</v>
      </c>
      <c r="Y11" s="126">
        <v>53</v>
      </c>
      <c r="Z11" s="126">
        <v>3</v>
      </c>
      <c r="AA11" s="126">
        <v>426</v>
      </c>
      <c r="AB11" s="126">
        <v>2537083</v>
      </c>
      <c r="AC11" s="127">
        <v>3564088</v>
      </c>
    </row>
    <row r="12" spans="1:29" ht="15" customHeight="1">
      <c r="A12" s="128"/>
      <c r="B12" s="129" t="s">
        <v>36</v>
      </c>
      <c r="C12" s="129"/>
      <c r="D12" s="130">
        <v>15</v>
      </c>
      <c r="E12" s="125">
        <v>1198740</v>
      </c>
      <c r="F12" s="125">
        <v>76605</v>
      </c>
      <c r="G12" s="131">
        <v>0</v>
      </c>
      <c r="H12" s="125">
        <v>1122135</v>
      </c>
      <c r="I12" s="126">
        <v>1054360</v>
      </c>
      <c r="J12" s="126">
        <v>67775</v>
      </c>
      <c r="K12" s="131">
        <v>0</v>
      </c>
      <c r="L12" s="126">
        <v>94</v>
      </c>
      <c r="M12" s="126">
        <v>1088534</v>
      </c>
      <c r="N12" s="126">
        <v>33601</v>
      </c>
      <c r="O12" s="126">
        <v>97</v>
      </c>
      <c r="P12" s="131">
        <v>0</v>
      </c>
      <c r="Q12" s="131">
        <v>0</v>
      </c>
      <c r="R12" s="126">
        <v>955</v>
      </c>
      <c r="S12" s="126">
        <v>43581</v>
      </c>
      <c r="T12" s="126">
        <v>58</v>
      </c>
      <c r="U12" s="126">
        <v>34959</v>
      </c>
      <c r="V12" s="126">
        <v>50</v>
      </c>
      <c r="W12" s="126">
        <v>6</v>
      </c>
      <c r="X12" s="126">
        <v>61</v>
      </c>
      <c r="Y12" s="126">
        <v>35</v>
      </c>
      <c r="Z12" s="131">
        <v>0</v>
      </c>
      <c r="AA12" s="131">
        <v>0</v>
      </c>
      <c r="AB12" s="126">
        <v>702242</v>
      </c>
      <c r="AC12" s="127">
        <v>1046067</v>
      </c>
    </row>
    <row r="13" spans="1:29" ht="12" customHeight="1">
      <c r="A13" s="128"/>
      <c r="B13" s="129"/>
      <c r="C13" s="454" t="s">
        <v>37</v>
      </c>
      <c r="D13" s="130">
        <v>1</v>
      </c>
      <c r="E13" s="125">
        <v>8800</v>
      </c>
      <c r="F13" s="125"/>
      <c r="G13" s="131"/>
      <c r="H13" s="125">
        <v>8800</v>
      </c>
      <c r="I13" s="126">
        <v>8800</v>
      </c>
      <c r="J13" s="126"/>
      <c r="K13" s="131"/>
      <c r="L13" s="126">
        <v>100</v>
      </c>
      <c r="M13" s="126">
        <v>8800</v>
      </c>
      <c r="N13" s="126"/>
      <c r="O13" s="126">
        <v>100</v>
      </c>
      <c r="P13" s="131"/>
      <c r="Q13" s="131"/>
      <c r="R13" s="126">
        <v>15</v>
      </c>
      <c r="S13" s="126">
        <v>1182</v>
      </c>
      <c r="T13" s="126"/>
      <c r="U13" s="126"/>
      <c r="V13" s="126">
        <v>1</v>
      </c>
      <c r="W13" s="126"/>
      <c r="X13" s="126"/>
      <c r="Y13" s="126" t="s">
        <v>97</v>
      </c>
      <c r="Z13" s="131"/>
      <c r="AA13" s="131"/>
      <c r="AB13" s="126"/>
      <c r="AC13" s="127"/>
    </row>
    <row r="14" spans="1:29" ht="12" customHeight="1">
      <c r="A14" s="128"/>
      <c r="B14" s="129"/>
      <c r="C14" s="455"/>
      <c r="D14" s="134" t="s">
        <v>188</v>
      </c>
      <c r="E14" s="125">
        <v>551735</v>
      </c>
      <c r="F14" s="125">
        <v>22081</v>
      </c>
      <c r="G14" s="131">
        <v>0</v>
      </c>
      <c r="H14" s="125">
        <v>529654</v>
      </c>
      <c r="I14" s="125">
        <v>529654</v>
      </c>
      <c r="J14" s="131">
        <v>0</v>
      </c>
      <c r="K14" s="131">
        <v>0</v>
      </c>
      <c r="L14" s="126">
        <v>100</v>
      </c>
      <c r="M14" s="125">
        <v>529654</v>
      </c>
      <c r="N14" s="131">
        <v>0</v>
      </c>
      <c r="O14" s="126">
        <v>100</v>
      </c>
      <c r="P14" s="131">
        <v>0</v>
      </c>
      <c r="Q14" s="131">
        <v>0</v>
      </c>
      <c r="R14" s="125">
        <v>477</v>
      </c>
      <c r="S14" s="125">
        <v>26187</v>
      </c>
      <c r="T14" s="125">
        <v>34</v>
      </c>
      <c r="U14" s="125">
        <v>23018</v>
      </c>
      <c r="V14" s="125">
        <v>39</v>
      </c>
      <c r="W14" s="131">
        <v>0</v>
      </c>
      <c r="X14" s="125">
        <v>51</v>
      </c>
      <c r="Y14" s="125">
        <v>30</v>
      </c>
      <c r="Z14" s="131">
        <v>0</v>
      </c>
      <c r="AA14" s="131">
        <v>0</v>
      </c>
      <c r="AB14" s="125">
        <v>400602</v>
      </c>
      <c r="AC14" s="135">
        <v>612074</v>
      </c>
    </row>
    <row r="15" spans="1:29" ht="15" customHeight="1">
      <c r="A15" s="128"/>
      <c r="B15" s="129"/>
      <c r="C15" s="129" t="s">
        <v>38</v>
      </c>
      <c r="D15" s="124">
        <v>11</v>
      </c>
      <c r="E15" s="125">
        <v>647005</v>
      </c>
      <c r="F15" s="125">
        <v>54524</v>
      </c>
      <c r="G15" s="131">
        <v>0</v>
      </c>
      <c r="H15" s="125">
        <v>592481</v>
      </c>
      <c r="I15" s="125">
        <v>524706</v>
      </c>
      <c r="J15" s="125">
        <v>67775</v>
      </c>
      <c r="K15" s="131">
        <v>0</v>
      </c>
      <c r="L15" s="126">
        <v>88.6</v>
      </c>
      <c r="M15" s="125">
        <v>558880</v>
      </c>
      <c r="N15" s="125">
        <v>33601</v>
      </c>
      <c r="O15" s="126">
        <v>94.3</v>
      </c>
      <c r="P15" s="131">
        <v>0</v>
      </c>
      <c r="Q15" s="131">
        <v>0</v>
      </c>
      <c r="R15" s="125">
        <v>478</v>
      </c>
      <c r="S15" s="125">
        <v>17394</v>
      </c>
      <c r="T15" s="125">
        <v>24</v>
      </c>
      <c r="U15" s="125">
        <v>11941</v>
      </c>
      <c r="V15" s="125">
        <v>11</v>
      </c>
      <c r="W15" s="125">
        <v>6</v>
      </c>
      <c r="X15" s="125">
        <v>10</v>
      </c>
      <c r="Y15" s="125">
        <v>5</v>
      </c>
      <c r="Z15" s="131">
        <v>0</v>
      </c>
      <c r="AA15" s="131">
        <v>0</v>
      </c>
      <c r="AB15" s="125">
        <v>301640</v>
      </c>
      <c r="AC15" s="135">
        <v>433993</v>
      </c>
    </row>
    <row r="16" spans="1:29" ht="15" customHeight="1">
      <c r="A16" s="128"/>
      <c r="B16" s="129" t="s">
        <v>39</v>
      </c>
      <c r="C16" s="129"/>
      <c r="D16" s="130">
        <v>249</v>
      </c>
      <c r="E16" s="125">
        <v>2773728</v>
      </c>
      <c r="F16" s="125">
        <v>220878</v>
      </c>
      <c r="G16" s="125">
        <v>60758</v>
      </c>
      <c r="H16" s="125">
        <v>2492092</v>
      </c>
      <c r="I16" s="126">
        <v>2148668</v>
      </c>
      <c r="J16" s="126">
        <v>343424</v>
      </c>
      <c r="K16" s="126">
        <v>8391</v>
      </c>
      <c r="L16" s="126">
        <v>86.2</v>
      </c>
      <c r="M16" s="125">
        <v>2212602</v>
      </c>
      <c r="N16" s="125">
        <v>279490</v>
      </c>
      <c r="O16" s="126">
        <v>88.8</v>
      </c>
      <c r="P16" s="126">
        <v>1</v>
      </c>
      <c r="Q16" s="126">
        <v>3</v>
      </c>
      <c r="R16" s="126">
        <v>1712</v>
      </c>
      <c r="S16" s="126">
        <v>51867</v>
      </c>
      <c r="T16" s="126">
        <v>34</v>
      </c>
      <c r="U16" s="126">
        <v>9526</v>
      </c>
      <c r="V16" s="126">
        <v>53</v>
      </c>
      <c r="W16" s="126">
        <v>74</v>
      </c>
      <c r="X16" s="126">
        <v>10</v>
      </c>
      <c r="Y16" s="126">
        <v>10</v>
      </c>
      <c r="Z16" s="131">
        <v>0</v>
      </c>
      <c r="AA16" s="131">
        <v>0</v>
      </c>
      <c r="AB16" s="126">
        <v>950206</v>
      </c>
      <c r="AC16" s="127">
        <v>1286633</v>
      </c>
    </row>
    <row r="17" spans="1:29" ht="15" customHeight="1">
      <c r="A17" s="128"/>
      <c r="B17" s="129"/>
      <c r="C17" s="129" t="s">
        <v>40</v>
      </c>
      <c r="D17" s="124">
        <v>61</v>
      </c>
      <c r="E17" s="125">
        <v>1250148</v>
      </c>
      <c r="F17" s="125">
        <v>77764</v>
      </c>
      <c r="G17" s="125">
        <v>23149</v>
      </c>
      <c r="H17" s="125">
        <v>1149235</v>
      </c>
      <c r="I17" s="125">
        <v>1029046</v>
      </c>
      <c r="J17" s="125">
        <v>120189</v>
      </c>
      <c r="K17" s="125">
        <v>8391</v>
      </c>
      <c r="L17" s="126">
        <v>89.5</v>
      </c>
      <c r="M17" s="125">
        <v>1052876</v>
      </c>
      <c r="N17" s="125">
        <v>96359</v>
      </c>
      <c r="O17" s="126">
        <v>91.6</v>
      </c>
      <c r="P17" s="125">
        <v>1</v>
      </c>
      <c r="Q17" s="125">
        <v>3</v>
      </c>
      <c r="R17" s="125">
        <v>816</v>
      </c>
      <c r="S17" s="125">
        <v>27271</v>
      </c>
      <c r="T17" s="125">
        <v>21</v>
      </c>
      <c r="U17" s="125">
        <v>6059</v>
      </c>
      <c r="V17" s="125">
        <v>34</v>
      </c>
      <c r="W17" s="125">
        <v>20</v>
      </c>
      <c r="X17" s="125">
        <v>3</v>
      </c>
      <c r="Y17" s="125">
        <v>5</v>
      </c>
      <c r="Z17" s="131">
        <v>0</v>
      </c>
      <c r="AA17" s="131">
        <v>0</v>
      </c>
      <c r="AB17" s="125">
        <v>482996</v>
      </c>
      <c r="AC17" s="135">
        <v>664853</v>
      </c>
    </row>
    <row r="18" spans="1:29" ht="15" customHeight="1">
      <c r="A18" s="128"/>
      <c r="B18" s="129"/>
      <c r="C18" s="129" t="s">
        <v>41</v>
      </c>
      <c r="D18" s="124">
        <v>188</v>
      </c>
      <c r="E18" s="125">
        <v>1523580</v>
      </c>
      <c r="F18" s="125">
        <v>143114</v>
      </c>
      <c r="G18" s="125">
        <v>37609</v>
      </c>
      <c r="H18" s="125">
        <v>1342857</v>
      </c>
      <c r="I18" s="125">
        <v>1119622</v>
      </c>
      <c r="J18" s="125">
        <v>223235</v>
      </c>
      <c r="K18" s="131">
        <v>0</v>
      </c>
      <c r="L18" s="126">
        <v>83.4</v>
      </c>
      <c r="M18" s="125">
        <v>1159726</v>
      </c>
      <c r="N18" s="125">
        <v>183131</v>
      </c>
      <c r="O18" s="126">
        <v>86.4</v>
      </c>
      <c r="P18" s="131">
        <v>0</v>
      </c>
      <c r="Q18" s="131">
        <v>0</v>
      </c>
      <c r="R18" s="125">
        <v>896</v>
      </c>
      <c r="S18" s="125">
        <v>24596</v>
      </c>
      <c r="T18" s="125">
        <v>13</v>
      </c>
      <c r="U18" s="125">
        <v>3467</v>
      </c>
      <c r="V18" s="125">
        <v>19</v>
      </c>
      <c r="W18" s="125">
        <v>54</v>
      </c>
      <c r="X18" s="125">
        <v>7</v>
      </c>
      <c r="Y18" s="125">
        <v>5</v>
      </c>
      <c r="Z18" s="131">
        <v>0</v>
      </c>
      <c r="AA18" s="131">
        <v>0</v>
      </c>
      <c r="AB18" s="125">
        <v>467210</v>
      </c>
      <c r="AC18" s="135">
        <v>621780</v>
      </c>
    </row>
    <row r="19" spans="1:29" ht="15" customHeight="1">
      <c r="A19" s="128"/>
      <c r="B19" s="129" t="s">
        <v>42</v>
      </c>
      <c r="C19" s="129"/>
      <c r="D19" s="124">
        <v>24081</v>
      </c>
      <c r="E19" s="125">
        <v>12139281</v>
      </c>
      <c r="F19" s="125">
        <v>153830</v>
      </c>
      <c r="G19" s="125">
        <v>144006</v>
      </c>
      <c r="H19" s="125">
        <v>11841019</v>
      </c>
      <c r="I19" s="125">
        <v>7346305</v>
      </c>
      <c r="J19" s="125">
        <v>4494714</v>
      </c>
      <c r="K19" s="125">
        <v>489464</v>
      </c>
      <c r="L19" s="126">
        <v>62</v>
      </c>
      <c r="M19" s="125">
        <v>9061498</v>
      </c>
      <c r="N19" s="125">
        <v>2779521</v>
      </c>
      <c r="O19" s="126">
        <v>76.5</v>
      </c>
      <c r="P19" s="125">
        <v>84</v>
      </c>
      <c r="Q19" s="125">
        <v>1369</v>
      </c>
      <c r="R19" s="125">
        <v>5706</v>
      </c>
      <c r="S19" s="125">
        <v>73098</v>
      </c>
      <c r="T19" s="125">
        <v>19</v>
      </c>
      <c r="U19" s="125">
        <v>2535</v>
      </c>
      <c r="V19" s="125">
        <v>100</v>
      </c>
      <c r="W19" s="125">
        <v>326</v>
      </c>
      <c r="X19" s="125">
        <v>5</v>
      </c>
      <c r="Y19" s="125">
        <v>8</v>
      </c>
      <c r="Z19" s="125">
        <v>3</v>
      </c>
      <c r="AA19" s="125">
        <v>426</v>
      </c>
      <c r="AB19" s="125">
        <v>884635</v>
      </c>
      <c r="AC19" s="135">
        <v>1231388</v>
      </c>
    </row>
    <row r="20" spans="1:29" ht="15" customHeight="1">
      <c r="A20" s="119" t="s">
        <v>43</v>
      </c>
      <c r="B20" s="136"/>
      <c r="C20" s="136"/>
      <c r="D20" s="137">
        <f>SUM(D21:D22)</f>
        <v>231</v>
      </c>
      <c r="E20" s="122">
        <f aca="true" t="shared" si="0" ref="E20:W20">SUM(E21:E22)</f>
        <v>100309</v>
      </c>
      <c r="F20" s="122">
        <f t="shared" si="0"/>
        <v>4756</v>
      </c>
      <c r="G20" s="122">
        <f t="shared" si="0"/>
        <v>45</v>
      </c>
      <c r="H20" s="122">
        <f t="shared" si="0"/>
        <v>95508</v>
      </c>
      <c r="I20" s="122">
        <f t="shared" si="0"/>
        <v>95508</v>
      </c>
      <c r="J20" s="122">
        <f t="shared" si="0"/>
        <v>0</v>
      </c>
      <c r="K20" s="122">
        <f t="shared" si="0"/>
        <v>0</v>
      </c>
      <c r="L20" s="122">
        <v>100</v>
      </c>
      <c r="M20" s="122">
        <f t="shared" si="0"/>
        <v>94705</v>
      </c>
      <c r="N20" s="122">
        <f t="shared" si="0"/>
        <v>803</v>
      </c>
      <c r="O20" s="122">
        <v>99.2</v>
      </c>
      <c r="P20" s="122">
        <f t="shared" si="0"/>
        <v>0</v>
      </c>
      <c r="Q20" s="122">
        <f t="shared" si="0"/>
        <v>0</v>
      </c>
      <c r="R20" s="122">
        <f t="shared" si="0"/>
        <v>44</v>
      </c>
      <c r="S20" s="122">
        <f t="shared" si="0"/>
        <v>1784</v>
      </c>
      <c r="T20" s="122">
        <f t="shared" si="0"/>
        <v>0</v>
      </c>
      <c r="U20" s="122">
        <f t="shared" si="0"/>
        <v>0</v>
      </c>
      <c r="V20" s="122">
        <f t="shared" si="0"/>
        <v>6</v>
      </c>
      <c r="W20" s="122">
        <f t="shared" si="0"/>
        <v>0</v>
      </c>
      <c r="X20" s="122">
        <v>0</v>
      </c>
      <c r="Y20" s="122">
        <v>0</v>
      </c>
      <c r="Z20" s="122">
        <v>0</v>
      </c>
      <c r="AA20" s="122">
        <v>0</v>
      </c>
      <c r="AB20" s="122">
        <v>0</v>
      </c>
      <c r="AC20" s="123">
        <v>0</v>
      </c>
    </row>
    <row r="21" spans="1:29" ht="15" customHeight="1">
      <c r="A21" s="128"/>
      <c r="B21" s="129" t="s">
        <v>39</v>
      </c>
      <c r="C21" s="129"/>
      <c r="D21" s="124">
        <v>3</v>
      </c>
      <c r="E21" s="125">
        <v>64087</v>
      </c>
      <c r="F21" s="125">
        <v>4292</v>
      </c>
      <c r="G21" s="125">
        <v>0</v>
      </c>
      <c r="H21" s="125">
        <v>59795</v>
      </c>
      <c r="I21" s="125">
        <v>59795</v>
      </c>
      <c r="J21" s="131">
        <v>0</v>
      </c>
      <c r="K21" s="131">
        <v>0</v>
      </c>
      <c r="L21" s="126">
        <v>100</v>
      </c>
      <c r="M21" s="125">
        <v>59795</v>
      </c>
      <c r="N21" s="131">
        <v>0</v>
      </c>
      <c r="O21" s="126">
        <v>100</v>
      </c>
      <c r="P21" s="131">
        <v>0</v>
      </c>
      <c r="Q21" s="131">
        <v>0</v>
      </c>
      <c r="R21" s="125">
        <v>32</v>
      </c>
      <c r="S21" s="125">
        <v>1298</v>
      </c>
      <c r="T21" s="131">
        <v>0</v>
      </c>
      <c r="U21" s="131">
        <v>0</v>
      </c>
      <c r="V21" s="131">
        <v>2</v>
      </c>
      <c r="W21" s="131">
        <v>0</v>
      </c>
      <c r="X21" s="131" t="s">
        <v>189</v>
      </c>
      <c r="Y21" s="131" t="s">
        <v>189</v>
      </c>
      <c r="Z21" s="131" t="s">
        <v>189</v>
      </c>
      <c r="AA21" s="131" t="s">
        <v>189</v>
      </c>
      <c r="AB21" s="131" t="s">
        <v>189</v>
      </c>
      <c r="AC21" s="138" t="s">
        <v>189</v>
      </c>
    </row>
    <row r="22" spans="1:29" s="146" customFormat="1" ht="15" customHeight="1">
      <c r="A22" s="139"/>
      <c r="B22" s="140" t="s">
        <v>42</v>
      </c>
      <c r="C22" s="140"/>
      <c r="D22" s="141">
        <v>228</v>
      </c>
      <c r="E22" s="142">
        <v>36222</v>
      </c>
      <c r="F22" s="142">
        <v>464</v>
      </c>
      <c r="G22" s="143">
        <v>45</v>
      </c>
      <c r="H22" s="142">
        <v>35713</v>
      </c>
      <c r="I22" s="142">
        <v>35713</v>
      </c>
      <c r="J22" s="143">
        <v>0</v>
      </c>
      <c r="K22" s="143">
        <v>0</v>
      </c>
      <c r="L22" s="144">
        <v>100</v>
      </c>
      <c r="M22" s="142">
        <v>34910</v>
      </c>
      <c r="N22" s="142">
        <v>803</v>
      </c>
      <c r="O22" s="144">
        <v>97.8</v>
      </c>
      <c r="P22" s="143">
        <v>0</v>
      </c>
      <c r="Q22" s="143">
        <v>0</v>
      </c>
      <c r="R22" s="142">
        <v>12</v>
      </c>
      <c r="S22" s="142">
        <v>486</v>
      </c>
      <c r="T22" s="143">
        <v>0</v>
      </c>
      <c r="U22" s="143">
        <v>0</v>
      </c>
      <c r="V22" s="142">
        <v>4</v>
      </c>
      <c r="W22" s="142">
        <v>0</v>
      </c>
      <c r="X22" s="143" t="s">
        <v>189</v>
      </c>
      <c r="Y22" s="143" t="s">
        <v>189</v>
      </c>
      <c r="Z22" s="143" t="s">
        <v>189</v>
      </c>
      <c r="AA22" s="143" t="s">
        <v>189</v>
      </c>
      <c r="AB22" s="143" t="s">
        <v>189</v>
      </c>
      <c r="AC22" s="145" t="s">
        <v>189</v>
      </c>
    </row>
    <row r="23" spans="1:29" s="146" customFormat="1" ht="15" customHeight="1">
      <c r="A23" s="69" t="s">
        <v>190</v>
      </c>
      <c r="B23" s="70"/>
      <c r="C23" s="70"/>
      <c r="D23" s="71"/>
      <c r="E23" s="71"/>
      <c r="F23" s="71"/>
      <c r="G23" s="147"/>
      <c r="H23" s="71"/>
      <c r="I23" s="71"/>
      <c r="J23" s="147"/>
      <c r="K23" s="147"/>
      <c r="L23" s="148"/>
      <c r="M23" s="71"/>
      <c r="N23" s="71"/>
      <c r="O23" s="148"/>
      <c r="P23" s="147"/>
      <c r="Q23" s="147"/>
      <c r="R23" s="71"/>
      <c r="S23" s="71"/>
      <c r="T23" s="147"/>
      <c r="U23" s="147"/>
      <c r="V23" s="71"/>
      <c r="W23" s="71"/>
      <c r="X23" s="147"/>
      <c r="Y23" s="147"/>
      <c r="Z23" s="147"/>
      <c r="AA23" s="147"/>
      <c r="AB23" s="147"/>
      <c r="AC23" s="147"/>
    </row>
    <row r="24" spans="1:28" ht="11.25">
      <c r="A24" s="69" t="s">
        <v>191</v>
      </c>
      <c r="D24" s="72"/>
      <c r="F24" s="72"/>
      <c r="G24" s="72"/>
      <c r="H24" s="72"/>
      <c r="I24" s="72"/>
      <c r="J24" s="72"/>
      <c r="K24" s="72"/>
      <c r="L24" s="72"/>
      <c r="M24" s="72"/>
      <c r="N24" s="72"/>
      <c r="O24" s="72"/>
      <c r="P24" s="72"/>
      <c r="Q24" s="72"/>
      <c r="R24" s="72"/>
      <c r="S24" s="72"/>
      <c r="T24" s="72"/>
      <c r="U24" s="72"/>
      <c r="V24" s="72"/>
      <c r="W24" s="72"/>
      <c r="X24" s="72"/>
      <c r="Y24" s="72"/>
      <c r="Z24" s="72"/>
      <c r="AA24" s="72"/>
      <c r="AB24" s="72"/>
    </row>
    <row r="25" ht="11.25">
      <c r="A25" s="69" t="s">
        <v>192</v>
      </c>
    </row>
    <row r="26" ht="11.25">
      <c r="A26" s="69" t="s">
        <v>193</v>
      </c>
    </row>
  </sheetData>
  <mergeCells count="2">
    <mergeCell ref="A10:C11"/>
    <mergeCell ref="C13:C14"/>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W23"/>
  <sheetViews>
    <sheetView workbookViewId="0" topLeftCell="A1">
      <selection activeCell="A2" sqref="A2:A4"/>
    </sheetView>
  </sheetViews>
  <sheetFormatPr defaultColWidth="9.00390625" defaultRowHeight="13.5"/>
  <cols>
    <col min="1" max="1" width="9.00390625" style="1" customWidth="1"/>
    <col min="2" max="2" width="6.375" style="1" bestFit="1" customWidth="1"/>
    <col min="3" max="4" width="9.625" style="1" customWidth="1"/>
    <col min="5" max="5" width="6.00390625" style="1" bestFit="1" customWidth="1"/>
    <col min="6" max="6" width="6.375" style="1" customWidth="1"/>
    <col min="7" max="7" width="9.125" style="1" customWidth="1"/>
    <col min="8" max="8" width="6.00390625" style="1" bestFit="1" customWidth="1"/>
    <col min="9" max="9" width="6.375" style="1" bestFit="1" customWidth="1"/>
    <col min="10" max="10" width="9.125" style="1" customWidth="1"/>
    <col min="11" max="11" width="6.00390625" style="1" bestFit="1" customWidth="1"/>
    <col min="12" max="12" width="7.75390625" style="1" bestFit="1" customWidth="1"/>
    <col min="13" max="13" width="9.125" style="1" customWidth="1"/>
    <col min="14" max="14" width="6.375" style="1" customWidth="1"/>
    <col min="15" max="15" width="8.125" style="1" customWidth="1"/>
    <col min="16" max="16" width="9.625" style="1" customWidth="1"/>
    <col min="17" max="17" width="6.375" style="1" customWidth="1"/>
    <col min="18" max="18" width="8.125" style="1" customWidth="1"/>
    <col min="19" max="19" width="9.625" style="1" customWidth="1"/>
    <col min="20" max="20" width="6.375" style="1" customWidth="1"/>
    <col min="21" max="21" width="9.125" style="1" customWidth="1"/>
    <col min="22" max="22" width="10.125" style="1" customWidth="1"/>
    <col min="23" max="16384" width="9.00390625" style="1" customWidth="1"/>
  </cols>
  <sheetData>
    <row r="2" ht="14.25">
      <c r="A2" s="151" t="s">
        <v>194</v>
      </c>
    </row>
    <row r="3" ht="6" customHeight="1"/>
    <row r="4" spans="1:23" ht="12">
      <c r="A4" s="1" t="s">
        <v>44</v>
      </c>
      <c r="W4" s="2" t="s">
        <v>45</v>
      </c>
    </row>
    <row r="5" spans="1:23" ht="15" customHeight="1">
      <c r="A5" s="152"/>
      <c r="B5" s="153" t="s">
        <v>46</v>
      </c>
      <c r="C5" s="153"/>
      <c r="D5" s="154"/>
      <c r="E5" s="155"/>
      <c r="F5" s="156" t="s">
        <v>47</v>
      </c>
      <c r="G5" s="157"/>
      <c r="H5" s="155"/>
      <c r="I5" s="156" t="s">
        <v>48</v>
      </c>
      <c r="J5" s="157"/>
      <c r="K5" s="155"/>
      <c r="L5" s="156" t="s">
        <v>49</v>
      </c>
      <c r="M5" s="157"/>
      <c r="N5" s="153" t="s">
        <v>50</v>
      </c>
      <c r="O5" s="153"/>
      <c r="P5" s="154"/>
      <c r="Q5" s="153" t="s">
        <v>51</v>
      </c>
      <c r="R5" s="153"/>
      <c r="S5" s="154"/>
      <c r="T5" s="153" t="s">
        <v>52</v>
      </c>
      <c r="U5" s="153"/>
      <c r="V5" s="153"/>
      <c r="W5" s="152"/>
    </row>
    <row r="6" spans="1:23" ht="27" customHeight="1">
      <c r="A6" s="158" t="s">
        <v>53</v>
      </c>
      <c r="B6" s="159" t="s">
        <v>54</v>
      </c>
      <c r="C6" s="159" t="s">
        <v>55</v>
      </c>
      <c r="D6" s="159" t="s">
        <v>56</v>
      </c>
      <c r="E6" s="159" t="s">
        <v>54</v>
      </c>
      <c r="F6" s="159" t="s">
        <v>55</v>
      </c>
      <c r="G6" s="159" t="s">
        <v>56</v>
      </c>
      <c r="H6" s="159" t="s">
        <v>54</v>
      </c>
      <c r="I6" s="159" t="s">
        <v>55</v>
      </c>
      <c r="J6" s="159" t="s">
        <v>56</v>
      </c>
      <c r="K6" s="159" t="s">
        <v>54</v>
      </c>
      <c r="L6" s="159" t="s">
        <v>55</v>
      </c>
      <c r="M6" s="159" t="s">
        <v>56</v>
      </c>
      <c r="N6" s="159" t="s">
        <v>54</v>
      </c>
      <c r="O6" s="159" t="s">
        <v>55</v>
      </c>
      <c r="P6" s="159" t="s">
        <v>56</v>
      </c>
      <c r="Q6" s="159" t="s">
        <v>54</v>
      </c>
      <c r="R6" s="159" t="s">
        <v>55</v>
      </c>
      <c r="S6" s="159" t="s">
        <v>56</v>
      </c>
      <c r="T6" s="159" t="s">
        <v>54</v>
      </c>
      <c r="U6" s="159" t="s">
        <v>55</v>
      </c>
      <c r="V6" s="159" t="s">
        <v>56</v>
      </c>
      <c r="W6" s="158" t="s">
        <v>53</v>
      </c>
    </row>
    <row r="7" spans="1:23" ht="15" customHeight="1">
      <c r="A7" s="17" t="s">
        <v>195</v>
      </c>
      <c r="B7" s="160">
        <v>11627</v>
      </c>
      <c r="C7" s="160">
        <v>2244041</v>
      </c>
      <c r="D7" s="160">
        <v>31760102</v>
      </c>
      <c r="E7" s="160">
        <v>45</v>
      </c>
      <c r="F7" s="160">
        <v>22845</v>
      </c>
      <c r="G7" s="160">
        <v>469323</v>
      </c>
      <c r="H7" s="160">
        <v>168</v>
      </c>
      <c r="I7" s="160">
        <v>28016</v>
      </c>
      <c r="J7" s="160">
        <v>505116</v>
      </c>
      <c r="K7" s="160">
        <v>259</v>
      </c>
      <c r="L7" s="160">
        <v>132975</v>
      </c>
      <c r="M7" s="160">
        <v>3705897</v>
      </c>
      <c r="N7" s="160">
        <v>1383</v>
      </c>
      <c r="O7" s="160">
        <v>583378</v>
      </c>
      <c r="P7" s="160">
        <v>5929732</v>
      </c>
      <c r="Q7" s="160">
        <v>443</v>
      </c>
      <c r="R7" s="160">
        <v>147262</v>
      </c>
      <c r="S7" s="160">
        <v>2712601</v>
      </c>
      <c r="T7" s="160">
        <v>9329</v>
      </c>
      <c r="U7" s="160">
        <v>1329565</v>
      </c>
      <c r="V7" s="161">
        <v>18437433</v>
      </c>
      <c r="W7" s="17" t="s">
        <v>195</v>
      </c>
    </row>
    <row r="8" spans="1:23" s="162" customFormat="1" ht="24" customHeight="1">
      <c r="A8" s="18" t="s">
        <v>196</v>
      </c>
      <c r="B8" s="149">
        <f>SUM(B10:B21)</f>
        <v>9950</v>
      </c>
      <c r="C8" s="149">
        <f>SUM(C10:C21)</f>
        <v>1925724</v>
      </c>
      <c r="D8" s="149">
        <f aca="true" t="shared" si="0" ref="D8:S8">SUM(D10:D21)</f>
        <v>26854124</v>
      </c>
      <c r="E8" s="149">
        <f t="shared" si="0"/>
        <v>60</v>
      </c>
      <c r="F8" s="149">
        <f t="shared" si="0"/>
        <v>18053</v>
      </c>
      <c r="G8" s="149">
        <f t="shared" si="0"/>
        <v>364956</v>
      </c>
      <c r="H8" s="149">
        <f t="shared" si="0"/>
        <v>105</v>
      </c>
      <c r="I8" s="149">
        <f t="shared" si="0"/>
        <v>31911</v>
      </c>
      <c r="J8" s="149">
        <f t="shared" si="0"/>
        <v>553327</v>
      </c>
      <c r="K8" s="149">
        <f t="shared" si="0"/>
        <v>221</v>
      </c>
      <c r="L8" s="149">
        <f t="shared" si="0"/>
        <v>93817</v>
      </c>
      <c r="M8" s="149">
        <f t="shared" si="0"/>
        <v>2570676</v>
      </c>
      <c r="N8" s="149">
        <f t="shared" si="0"/>
        <v>1232</v>
      </c>
      <c r="O8" s="149">
        <f t="shared" si="0"/>
        <v>523663</v>
      </c>
      <c r="P8" s="149">
        <f t="shared" si="0"/>
        <v>5533803</v>
      </c>
      <c r="Q8" s="149">
        <f t="shared" si="0"/>
        <v>320</v>
      </c>
      <c r="R8" s="149">
        <f t="shared" si="0"/>
        <v>135747</v>
      </c>
      <c r="S8" s="149">
        <f t="shared" si="0"/>
        <v>2502197</v>
      </c>
      <c r="T8" s="149">
        <f>SUM(T10:T21)</f>
        <v>8012</v>
      </c>
      <c r="U8" s="149">
        <f>SUM(U10:U21)</f>
        <v>1122533</v>
      </c>
      <c r="V8" s="150">
        <f>SUM(V10:V21)</f>
        <v>15329165</v>
      </c>
      <c r="W8" s="18" t="s">
        <v>197</v>
      </c>
    </row>
    <row r="9" spans="1:23" ht="12">
      <c r="A9" s="163"/>
      <c r="B9" s="160"/>
      <c r="C9" s="160"/>
      <c r="D9" s="160"/>
      <c r="E9" s="160"/>
      <c r="F9" s="160"/>
      <c r="G9" s="160"/>
      <c r="H9" s="160"/>
      <c r="I9" s="160"/>
      <c r="J9" s="160"/>
      <c r="K9" s="160"/>
      <c r="L9" s="160"/>
      <c r="M9" s="160"/>
      <c r="N9" s="160"/>
      <c r="O9" s="160"/>
      <c r="P9" s="160"/>
      <c r="Q9" s="160"/>
      <c r="R9" s="160"/>
      <c r="S9" s="160"/>
      <c r="T9" s="160"/>
      <c r="U9" s="160"/>
      <c r="V9" s="161"/>
      <c r="W9" s="163"/>
    </row>
    <row r="10" spans="1:23" ht="15" customHeight="1">
      <c r="A10" s="164" t="s">
        <v>57</v>
      </c>
      <c r="B10" s="160">
        <v>446</v>
      </c>
      <c r="C10" s="160">
        <v>84475</v>
      </c>
      <c r="D10" s="160">
        <v>1152379</v>
      </c>
      <c r="E10" s="160">
        <v>5</v>
      </c>
      <c r="F10" s="160">
        <v>1366</v>
      </c>
      <c r="G10" s="160">
        <v>24760</v>
      </c>
      <c r="H10" s="160">
        <v>8</v>
      </c>
      <c r="I10" s="160">
        <v>652</v>
      </c>
      <c r="J10" s="160">
        <v>9763</v>
      </c>
      <c r="K10" s="160">
        <v>5</v>
      </c>
      <c r="L10" s="160">
        <v>580</v>
      </c>
      <c r="M10" s="160">
        <v>7546</v>
      </c>
      <c r="N10" s="160">
        <v>94</v>
      </c>
      <c r="O10" s="160">
        <v>31158</v>
      </c>
      <c r="P10" s="160">
        <v>395896</v>
      </c>
      <c r="Q10" s="160">
        <v>8</v>
      </c>
      <c r="R10" s="160">
        <v>3309</v>
      </c>
      <c r="S10" s="160">
        <v>46820</v>
      </c>
      <c r="T10" s="160">
        <v>326</v>
      </c>
      <c r="U10" s="160">
        <v>47410</v>
      </c>
      <c r="V10" s="161">
        <v>667594</v>
      </c>
      <c r="W10" s="164" t="s">
        <v>57</v>
      </c>
    </row>
    <row r="11" spans="1:23" ht="15" customHeight="1">
      <c r="A11" s="164" t="s">
        <v>58</v>
      </c>
      <c r="B11" s="160">
        <v>542</v>
      </c>
      <c r="C11" s="160">
        <v>91602</v>
      </c>
      <c r="D11" s="160">
        <v>1270329</v>
      </c>
      <c r="E11" s="160" t="s">
        <v>198</v>
      </c>
      <c r="F11" s="160" t="s">
        <v>198</v>
      </c>
      <c r="G11" s="160" t="s">
        <v>198</v>
      </c>
      <c r="H11" s="160">
        <v>30</v>
      </c>
      <c r="I11" s="160">
        <v>5051</v>
      </c>
      <c r="J11" s="160">
        <v>73788</v>
      </c>
      <c r="K11" s="160">
        <v>10</v>
      </c>
      <c r="L11" s="160">
        <v>422</v>
      </c>
      <c r="M11" s="160">
        <v>6320</v>
      </c>
      <c r="N11" s="160">
        <v>88</v>
      </c>
      <c r="O11" s="160">
        <v>23048</v>
      </c>
      <c r="P11" s="160">
        <v>297489</v>
      </c>
      <c r="Q11" s="160">
        <v>23</v>
      </c>
      <c r="R11" s="160">
        <v>2208</v>
      </c>
      <c r="S11" s="160">
        <v>29749</v>
      </c>
      <c r="T11" s="160">
        <v>391</v>
      </c>
      <c r="U11" s="160">
        <v>60873</v>
      </c>
      <c r="V11" s="161">
        <v>862983</v>
      </c>
      <c r="W11" s="164" t="s">
        <v>58</v>
      </c>
    </row>
    <row r="12" spans="1:23" ht="15" customHeight="1">
      <c r="A12" s="164" t="s">
        <v>59</v>
      </c>
      <c r="B12" s="160">
        <v>699</v>
      </c>
      <c r="C12" s="160">
        <v>205018</v>
      </c>
      <c r="D12" s="160">
        <v>2750952</v>
      </c>
      <c r="E12" s="160">
        <v>4</v>
      </c>
      <c r="F12" s="160">
        <v>2105</v>
      </c>
      <c r="G12" s="160">
        <v>38360</v>
      </c>
      <c r="H12" s="160">
        <v>2</v>
      </c>
      <c r="I12" s="160">
        <v>1860</v>
      </c>
      <c r="J12" s="160">
        <v>65100</v>
      </c>
      <c r="K12" s="160">
        <v>16</v>
      </c>
      <c r="L12" s="160">
        <v>14667</v>
      </c>
      <c r="M12" s="160">
        <v>283089</v>
      </c>
      <c r="N12" s="160">
        <v>92</v>
      </c>
      <c r="O12" s="160">
        <v>80239</v>
      </c>
      <c r="P12" s="160">
        <v>691587</v>
      </c>
      <c r="Q12" s="160">
        <v>21</v>
      </c>
      <c r="R12" s="160">
        <v>15391</v>
      </c>
      <c r="S12" s="160">
        <v>398935</v>
      </c>
      <c r="T12" s="160">
        <v>564</v>
      </c>
      <c r="U12" s="160">
        <v>90756</v>
      </c>
      <c r="V12" s="161">
        <v>1273881</v>
      </c>
      <c r="W12" s="164" t="s">
        <v>59</v>
      </c>
    </row>
    <row r="13" spans="1:23" ht="15" customHeight="1">
      <c r="A13" s="164" t="s">
        <v>60</v>
      </c>
      <c r="B13" s="160">
        <v>1088</v>
      </c>
      <c r="C13" s="160">
        <v>190674</v>
      </c>
      <c r="D13" s="160">
        <v>2532548</v>
      </c>
      <c r="E13" s="160">
        <v>1</v>
      </c>
      <c r="F13" s="160">
        <v>206</v>
      </c>
      <c r="G13" s="160">
        <v>6300</v>
      </c>
      <c r="H13" s="160">
        <v>9</v>
      </c>
      <c r="I13" s="160">
        <v>292</v>
      </c>
      <c r="J13" s="160">
        <v>1480</v>
      </c>
      <c r="K13" s="160">
        <v>13</v>
      </c>
      <c r="L13" s="160">
        <v>4086</v>
      </c>
      <c r="M13" s="160">
        <v>73160</v>
      </c>
      <c r="N13" s="160">
        <v>99</v>
      </c>
      <c r="O13" s="160">
        <v>48901</v>
      </c>
      <c r="P13" s="160">
        <v>536651</v>
      </c>
      <c r="Q13" s="160">
        <v>36</v>
      </c>
      <c r="R13" s="160">
        <v>4698</v>
      </c>
      <c r="S13" s="160">
        <v>70431</v>
      </c>
      <c r="T13" s="160">
        <v>930</v>
      </c>
      <c r="U13" s="160">
        <v>132491</v>
      </c>
      <c r="V13" s="161">
        <v>1844526</v>
      </c>
      <c r="W13" s="164" t="s">
        <v>60</v>
      </c>
    </row>
    <row r="14" spans="1:23" ht="15" customHeight="1">
      <c r="A14" s="164" t="s">
        <v>61</v>
      </c>
      <c r="B14" s="160">
        <v>974</v>
      </c>
      <c r="C14" s="160">
        <v>194811</v>
      </c>
      <c r="D14" s="160">
        <v>2492881</v>
      </c>
      <c r="E14" s="160">
        <v>2</v>
      </c>
      <c r="F14" s="160">
        <v>1034</v>
      </c>
      <c r="G14" s="160">
        <v>25000</v>
      </c>
      <c r="H14" s="160">
        <v>14</v>
      </c>
      <c r="I14" s="160">
        <v>2174</v>
      </c>
      <c r="J14" s="160">
        <v>33817</v>
      </c>
      <c r="K14" s="160">
        <v>16</v>
      </c>
      <c r="L14" s="160">
        <v>3847</v>
      </c>
      <c r="M14" s="160">
        <v>89545</v>
      </c>
      <c r="N14" s="160">
        <v>94</v>
      </c>
      <c r="O14" s="160">
        <v>68168</v>
      </c>
      <c r="P14" s="160">
        <v>698369</v>
      </c>
      <c r="Q14" s="160">
        <v>22</v>
      </c>
      <c r="R14" s="160">
        <v>7240</v>
      </c>
      <c r="S14" s="160">
        <v>106666</v>
      </c>
      <c r="T14" s="160">
        <v>826</v>
      </c>
      <c r="U14" s="160">
        <v>112348</v>
      </c>
      <c r="V14" s="161">
        <v>1539484</v>
      </c>
      <c r="W14" s="164" t="s">
        <v>61</v>
      </c>
    </row>
    <row r="15" spans="1:23" ht="15" customHeight="1">
      <c r="A15" s="164" t="s">
        <v>62</v>
      </c>
      <c r="B15" s="160">
        <v>1160</v>
      </c>
      <c r="C15" s="160">
        <v>199057</v>
      </c>
      <c r="D15" s="160">
        <v>2835174</v>
      </c>
      <c r="E15" s="160">
        <v>7</v>
      </c>
      <c r="F15" s="160">
        <v>5439</v>
      </c>
      <c r="G15" s="160">
        <v>75800</v>
      </c>
      <c r="H15" s="160">
        <v>1</v>
      </c>
      <c r="I15" s="160">
        <v>935</v>
      </c>
      <c r="J15" s="160">
        <v>27500</v>
      </c>
      <c r="K15" s="160">
        <v>21</v>
      </c>
      <c r="L15" s="160">
        <v>3390</v>
      </c>
      <c r="M15" s="160">
        <v>49535</v>
      </c>
      <c r="N15" s="160">
        <v>105</v>
      </c>
      <c r="O15" s="160">
        <v>42247</v>
      </c>
      <c r="P15" s="160">
        <v>623915</v>
      </c>
      <c r="Q15" s="160">
        <v>32</v>
      </c>
      <c r="R15" s="160">
        <v>12463</v>
      </c>
      <c r="S15" s="160">
        <v>218382</v>
      </c>
      <c r="T15" s="160">
        <v>994</v>
      </c>
      <c r="U15" s="160">
        <v>134583</v>
      </c>
      <c r="V15" s="161">
        <v>1840042</v>
      </c>
      <c r="W15" s="164" t="s">
        <v>62</v>
      </c>
    </row>
    <row r="16" spans="1:23" ht="15" customHeight="1">
      <c r="A16" s="164" t="s">
        <v>63</v>
      </c>
      <c r="B16" s="160">
        <v>948</v>
      </c>
      <c r="C16" s="160">
        <v>174862</v>
      </c>
      <c r="D16" s="160">
        <v>2661013</v>
      </c>
      <c r="E16" s="160">
        <v>1</v>
      </c>
      <c r="F16" s="160">
        <v>273</v>
      </c>
      <c r="G16" s="160">
        <v>4500</v>
      </c>
      <c r="H16" s="160">
        <v>5</v>
      </c>
      <c r="I16" s="160">
        <v>15853</v>
      </c>
      <c r="J16" s="160">
        <v>252674</v>
      </c>
      <c r="K16" s="160">
        <v>27</v>
      </c>
      <c r="L16" s="160">
        <v>13998</v>
      </c>
      <c r="M16" s="160">
        <v>417483</v>
      </c>
      <c r="N16" s="160">
        <v>117</v>
      </c>
      <c r="O16" s="160">
        <v>26153</v>
      </c>
      <c r="P16" s="160">
        <v>299579</v>
      </c>
      <c r="Q16" s="160">
        <v>28</v>
      </c>
      <c r="R16" s="160">
        <v>13016</v>
      </c>
      <c r="S16" s="160">
        <v>234136</v>
      </c>
      <c r="T16" s="160">
        <v>770</v>
      </c>
      <c r="U16" s="160">
        <v>105569</v>
      </c>
      <c r="V16" s="161">
        <v>1452641</v>
      </c>
      <c r="W16" s="164" t="s">
        <v>63</v>
      </c>
    </row>
    <row r="17" spans="1:23" ht="15" customHeight="1">
      <c r="A17" s="164" t="s">
        <v>64</v>
      </c>
      <c r="B17" s="160">
        <v>855</v>
      </c>
      <c r="C17" s="160">
        <v>181381</v>
      </c>
      <c r="D17" s="160">
        <v>3208500</v>
      </c>
      <c r="E17" s="160">
        <v>15</v>
      </c>
      <c r="F17" s="160">
        <v>2018</v>
      </c>
      <c r="G17" s="160">
        <v>54272</v>
      </c>
      <c r="H17" s="160">
        <v>2</v>
      </c>
      <c r="I17" s="160">
        <v>662</v>
      </c>
      <c r="J17" s="160">
        <v>8300</v>
      </c>
      <c r="K17" s="160">
        <v>15</v>
      </c>
      <c r="L17" s="160">
        <v>19271</v>
      </c>
      <c r="M17" s="160">
        <v>1080728</v>
      </c>
      <c r="N17" s="160">
        <v>139</v>
      </c>
      <c r="O17" s="160">
        <v>49023</v>
      </c>
      <c r="P17" s="160">
        <v>483116</v>
      </c>
      <c r="Q17" s="160">
        <v>39</v>
      </c>
      <c r="R17" s="160">
        <v>13740</v>
      </c>
      <c r="S17" s="165">
        <v>225272</v>
      </c>
      <c r="T17" s="160">
        <v>645</v>
      </c>
      <c r="U17" s="160">
        <v>96667</v>
      </c>
      <c r="V17" s="161">
        <v>1356812</v>
      </c>
      <c r="W17" s="164" t="s">
        <v>64</v>
      </c>
    </row>
    <row r="18" spans="1:23" ht="15" customHeight="1">
      <c r="A18" s="164" t="s">
        <v>65</v>
      </c>
      <c r="B18" s="160">
        <v>901</v>
      </c>
      <c r="C18" s="160">
        <v>159296</v>
      </c>
      <c r="D18" s="160">
        <v>2160528</v>
      </c>
      <c r="E18" s="160">
        <v>8</v>
      </c>
      <c r="F18" s="160">
        <v>1446</v>
      </c>
      <c r="G18" s="160">
        <v>29884</v>
      </c>
      <c r="H18" s="160">
        <v>21</v>
      </c>
      <c r="I18" s="160">
        <v>2144</v>
      </c>
      <c r="J18" s="160">
        <v>34068</v>
      </c>
      <c r="K18" s="160">
        <v>36</v>
      </c>
      <c r="L18" s="160">
        <v>11764</v>
      </c>
      <c r="M18" s="160">
        <v>135464</v>
      </c>
      <c r="N18" s="160">
        <v>99</v>
      </c>
      <c r="O18" s="160">
        <v>29369</v>
      </c>
      <c r="P18" s="160">
        <v>333390</v>
      </c>
      <c r="Q18" s="160">
        <v>33</v>
      </c>
      <c r="R18" s="160">
        <v>20522</v>
      </c>
      <c r="S18" s="160">
        <v>370772</v>
      </c>
      <c r="T18" s="160">
        <v>704</v>
      </c>
      <c r="U18" s="160">
        <v>94051</v>
      </c>
      <c r="V18" s="161">
        <v>1256950</v>
      </c>
      <c r="W18" s="164" t="s">
        <v>65</v>
      </c>
    </row>
    <row r="19" spans="1:23" ht="15" customHeight="1">
      <c r="A19" s="164" t="s">
        <v>66</v>
      </c>
      <c r="B19" s="160">
        <v>859</v>
      </c>
      <c r="C19" s="160">
        <v>158081</v>
      </c>
      <c r="D19" s="160">
        <v>1917210</v>
      </c>
      <c r="E19" s="160">
        <v>4</v>
      </c>
      <c r="F19" s="160">
        <v>1366</v>
      </c>
      <c r="G19" s="160">
        <v>23860</v>
      </c>
      <c r="H19" s="160">
        <v>7</v>
      </c>
      <c r="I19" s="160">
        <v>547</v>
      </c>
      <c r="J19" s="160">
        <v>6067</v>
      </c>
      <c r="K19" s="160">
        <v>25</v>
      </c>
      <c r="L19" s="160">
        <v>2623</v>
      </c>
      <c r="M19" s="160">
        <v>44806</v>
      </c>
      <c r="N19" s="160">
        <v>115</v>
      </c>
      <c r="O19" s="160">
        <v>56968</v>
      </c>
      <c r="P19" s="160">
        <v>528704</v>
      </c>
      <c r="Q19" s="160">
        <v>23</v>
      </c>
      <c r="R19" s="160">
        <v>8632</v>
      </c>
      <c r="S19" s="160">
        <v>158566</v>
      </c>
      <c r="T19" s="160">
        <v>685</v>
      </c>
      <c r="U19" s="160">
        <v>87945</v>
      </c>
      <c r="V19" s="161">
        <v>1155207</v>
      </c>
      <c r="W19" s="164" t="s">
        <v>66</v>
      </c>
    </row>
    <row r="20" spans="1:23" ht="15" customHeight="1">
      <c r="A20" s="164" t="s">
        <v>67</v>
      </c>
      <c r="B20" s="160">
        <v>777</v>
      </c>
      <c r="C20" s="160">
        <v>164113</v>
      </c>
      <c r="D20" s="160">
        <v>2142650</v>
      </c>
      <c r="E20" s="160">
        <v>7</v>
      </c>
      <c r="F20" s="160">
        <v>886</v>
      </c>
      <c r="G20" s="160">
        <v>23800</v>
      </c>
      <c r="H20" s="160">
        <v>3</v>
      </c>
      <c r="I20" s="160">
        <v>255</v>
      </c>
      <c r="J20" s="160">
        <v>9322</v>
      </c>
      <c r="K20" s="160">
        <v>17</v>
      </c>
      <c r="L20" s="160">
        <v>16493</v>
      </c>
      <c r="M20" s="160">
        <v>333001</v>
      </c>
      <c r="N20" s="160">
        <v>102</v>
      </c>
      <c r="O20" s="160">
        <v>44284</v>
      </c>
      <c r="P20" s="160">
        <v>347786</v>
      </c>
      <c r="Q20" s="160">
        <v>29</v>
      </c>
      <c r="R20" s="160">
        <v>19328</v>
      </c>
      <c r="S20" s="160">
        <v>338801</v>
      </c>
      <c r="T20" s="160">
        <v>619</v>
      </c>
      <c r="U20" s="160">
        <v>82867</v>
      </c>
      <c r="V20" s="161">
        <v>1089940</v>
      </c>
      <c r="W20" s="164" t="s">
        <v>67</v>
      </c>
    </row>
    <row r="21" spans="1:23" ht="15" customHeight="1">
      <c r="A21" s="164" t="s">
        <v>68</v>
      </c>
      <c r="B21" s="160">
        <v>701</v>
      </c>
      <c r="C21" s="160">
        <v>122354</v>
      </c>
      <c r="D21" s="160">
        <v>1729960</v>
      </c>
      <c r="E21" s="160">
        <v>6</v>
      </c>
      <c r="F21" s="160">
        <v>1914</v>
      </c>
      <c r="G21" s="160">
        <v>58420</v>
      </c>
      <c r="H21" s="160">
        <v>3</v>
      </c>
      <c r="I21" s="160">
        <v>1486</v>
      </c>
      <c r="J21" s="160">
        <v>31448</v>
      </c>
      <c r="K21" s="160">
        <v>20</v>
      </c>
      <c r="L21" s="160">
        <v>2676</v>
      </c>
      <c r="M21" s="160">
        <v>49999</v>
      </c>
      <c r="N21" s="160">
        <v>88</v>
      </c>
      <c r="O21" s="160">
        <v>24105</v>
      </c>
      <c r="P21" s="160">
        <v>297321</v>
      </c>
      <c r="Q21" s="160">
        <v>26</v>
      </c>
      <c r="R21" s="160">
        <v>15200</v>
      </c>
      <c r="S21" s="160">
        <v>303667</v>
      </c>
      <c r="T21" s="160">
        <v>558</v>
      </c>
      <c r="U21" s="160">
        <v>76973</v>
      </c>
      <c r="V21" s="161">
        <v>989105</v>
      </c>
      <c r="W21" s="164" t="s">
        <v>68</v>
      </c>
    </row>
    <row r="22" spans="1:23" ht="12">
      <c r="A22" s="166"/>
      <c r="B22" s="167"/>
      <c r="C22" s="167"/>
      <c r="D22" s="167"/>
      <c r="E22" s="167"/>
      <c r="F22" s="167"/>
      <c r="G22" s="167"/>
      <c r="H22" s="167"/>
      <c r="I22" s="167"/>
      <c r="J22" s="167"/>
      <c r="K22" s="167"/>
      <c r="L22" s="167"/>
      <c r="M22" s="167"/>
      <c r="N22" s="167"/>
      <c r="O22" s="167"/>
      <c r="P22" s="167"/>
      <c r="Q22" s="167"/>
      <c r="R22" s="167"/>
      <c r="S22" s="167"/>
      <c r="T22" s="167"/>
      <c r="U22" s="167"/>
      <c r="V22" s="168"/>
      <c r="W22" s="166"/>
    </row>
    <row r="23" s="26" customFormat="1" ht="12">
      <c r="A23" s="26" t="s">
        <v>199</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AF23"/>
  <sheetViews>
    <sheetView workbookViewId="0" topLeftCell="A1">
      <selection activeCell="A4" sqref="A4"/>
    </sheetView>
  </sheetViews>
  <sheetFormatPr defaultColWidth="9.00390625" defaultRowHeight="13.5"/>
  <cols>
    <col min="1" max="1" width="10.625" style="9" customWidth="1"/>
    <col min="2" max="3" width="9.125" style="9" customWidth="1"/>
    <col min="4" max="4" width="10.125" style="9" customWidth="1"/>
    <col min="5" max="19" width="9.125" style="9" customWidth="1"/>
    <col min="20" max="20" width="10.625" style="9" customWidth="1"/>
    <col min="21" max="25" width="9.00390625" style="9" customWidth="1"/>
    <col min="26" max="27" width="7.625" style="9" customWidth="1"/>
    <col min="28" max="28" width="10.75390625" style="9" customWidth="1"/>
    <col min="29" max="16384" width="9.00390625" style="9" customWidth="1"/>
  </cols>
  <sheetData>
    <row r="2" ht="14.25">
      <c r="A2" s="73" t="s">
        <v>194</v>
      </c>
    </row>
    <row r="3" ht="6" customHeight="1"/>
    <row r="4" spans="1:20" ht="12">
      <c r="A4" s="9" t="s">
        <v>70</v>
      </c>
      <c r="T4" s="169" t="s">
        <v>200</v>
      </c>
    </row>
    <row r="5" spans="1:20" ht="15" customHeight="1">
      <c r="A5" s="170"/>
      <c r="B5" s="3" t="s">
        <v>71</v>
      </c>
      <c r="C5" s="3"/>
      <c r="D5" s="4"/>
      <c r="E5" s="3" t="s">
        <v>72</v>
      </c>
      <c r="F5" s="3"/>
      <c r="G5" s="4"/>
      <c r="H5" s="3" t="s">
        <v>73</v>
      </c>
      <c r="I5" s="3"/>
      <c r="J5" s="4"/>
      <c r="K5" s="3" t="s">
        <v>74</v>
      </c>
      <c r="L5" s="3"/>
      <c r="M5" s="4"/>
      <c r="N5" s="3" t="s">
        <v>75</v>
      </c>
      <c r="O5" s="3"/>
      <c r="P5" s="4"/>
      <c r="Q5" s="3" t="s">
        <v>76</v>
      </c>
      <c r="R5" s="3"/>
      <c r="S5" s="3"/>
      <c r="T5" s="170"/>
    </row>
    <row r="6" spans="1:20" ht="24">
      <c r="A6" s="171" t="s">
        <v>53</v>
      </c>
      <c r="B6" s="10" t="s">
        <v>54</v>
      </c>
      <c r="C6" s="10" t="s">
        <v>55</v>
      </c>
      <c r="D6" s="10" t="s">
        <v>56</v>
      </c>
      <c r="E6" s="10" t="s">
        <v>54</v>
      </c>
      <c r="F6" s="10" t="s">
        <v>55</v>
      </c>
      <c r="G6" s="10" t="s">
        <v>56</v>
      </c>
      <c r="H6" s="10" t="s">
        <v>54</v>
      </c>
      <c r="I6" s="10" t="s">
        <v>55</v>
      </c>
      <c r="J6" s="10" t="s">
        <v>56</v>
      </c>
      <c r="K6" s="10" t="s">
        <v>54</v>
      </c>
      <c r="L6" s="10" t="s">
        <v>55</v>
      </c>
      <c r="M6" s="10" t="s">
        <v>56</v>
      </c>
      <c r="N6" s="10" t="s">
        <v>54</v>
      </c>
      <c r="O6" s="10" t="s">
        <v>55</v>
      </c>
      <c r="P6" s="10" t="s">
        <v>56</v>
      </c>
      <c r="Q6" s="10" t="s">
        <v>54</v>
      </c>
      <c r="R6" s="10" t="s">
        <v>55</v>
      </c>
      <c r="S6" s="10" t="s">
        <v>56</v>
      </c>
      <c r="T6" s="171" t="s">
        <v>53</v>
      </c>
    </row>
    <row r="7" spans="1:31" ht="15" customHeight="1">
      <c r="A7" s="17" t="s">
        <v>201</v>
      </c>
      <c r="B7" s="160">
        <v>9320</v>
      </c>
      <c r="C7" s="160">
        <v>1280616</v>
      </c>
      <c r="D7" s="160">
        <v>17809900</v>
      </c>
      <c r="E7" s="160">
        <v>15</v>
      </c>
      <c r="F7" s="160">
        <v>18254</v>
      </c>
      <c r="G7" s="160">
        <v>334800</v>
      </c>
      <c r="H7" s="160">
        <v>228</v>
      </c>
      <c r="I7" s="160">
        <v>219288</v>
      </c>
      <c r="J7" s="160">
        <v>5410341</v>
      </c>
      <c r="K7" s="160">
        <v>2024</v>
      </c>
      <c r="L7" s="160">
        <v>724051</v>
      </c>
      <c r="M7" s="160">
        <v>8191201</v>
      </c>
      <c r="N7" s="160">
        <v>17</v>
      </c>
      <c r="O7" s="160">
        <v>627</v>
      </c>
      <c r="P7" s="160">
        <v>5649</v>
      </c>
      <c r="Q7" s="160">
        <v>23</v>
      </c>
      <c r="R7" s="160">
        <v>1205</v>
      </c>
      <c r="S7" s="161">
        <v>8211</v>
      </c>
      <c r="T7" s="17" t="s">
        <v>201</v>
      </c>
      <c r="AA7" s="172"/>
      <c r="AB7" s="172"/>
      <c r="AE7" s="172"/>
    </row>
    <row r="8" spans="1:32" s="173" customFormat="1" ht="24" customHeight="1">
      <c r="A8" s="18" t="s">
        <v>196</v>
      </c>
      <c r="B8" s="149">
        <f>SUM(B10:B22)</f>
        <v>7727</v>
      </c>
      <c r="C8" s="149">
        <f aca="true" t="shared" si="0" ref="C8:S8">SUM(C10:C22)</f>
        <v>1035597</v>
      </c>
      <c r="D8" s="149">
        <f t="shared" si="0"/>
        <v>14153140</v>
      </c>
      <c r="E8" s="149">
        <f t="shared" si="0"/>
        <v>18</v>
      </c>
      <c r="F8" s="149">
        <f t="shared" si="0"/>
        <v>35097</v>
      </c>
      <c r="G8" s="149">
        <f t="shared" si="0"/>
        <v>529381</v>
      </c>
      <c r="H8" s="149">
        <f t="shared" si="0"/>
        <v>218</v>
      </c>
      <c r="I8" s="149">
        <f t="shared" si="0"/>
        <v>185739</v>
      </c>
      <c r="J8" s="149">
        <f t="shared" si="0"/>
        <v>4145191</v>
      </c>
      <c r="K8" s="149">
        <f t="shared" si="0"/>
        <v>1950</v>
      </c>
      <c r="L8" s="149">
        <f t="shared" si="0"/>
        <v>668159</v>
      </c>
      <c r="M8" s="149">
        <f t="shared" si="0"/>
        <v>8017897</v>
      </c>
      <c r="N8" s="149">
        <f t="shared" si="0"/>
        <v>15</v>
      </c>
      <c r="O8" s="149">
        <f t="shared" si="0"/>
        <v>380</v>
      </c>
      <c r="P8" s="149">
        <f t="shared" si="0"/>
        <v>3700</v>
      </c>
      <c r="Q8" s="149">
        <f t="shared" si="0"/>
        <v>22</v>
      </c>
      <c r="R8" s="149">
        <f t="shared" si="0"/>
        <v>752</v>
      </c>
      <c r="S8" s="150">
        <f t="shared" si="0"/>
        <v>4815</v>
      </c>
      <c r="T8" s="18" t="s">
        <v>197</v>
      </c>
      <c r="V8" s="172"/>
      <c r="W8" s="172"/>
      <c r="X8" s="172"/>
      <c r="AD8" s="9"/>
      <c r="AE8" s="9"/>
      <c r="AF8" s="9"/>
    </row>
    <row r="9" spans="1:32" ht="12">
      <c r="A9" s="163"/>
      <c r="B9" s="160"/>
      <c r="C9" s="160"/>
      <c r="D9" s="160"/>
      <c r="E9" s="160"/>
      <c r="F9" s="160"/>
      <c r="G9" s="160"/>
      <c r="H9" s="160"/>
      <c r="I9" s="160"/>
      <c r="J9" s="160"/>
      <c r="K9" s="160"/>
      <c r="L9" s="160"/>
      <c r="M9" s="160"/>
      <c r="N9" s="160"/>
      <c r="O9" s="160"/>
      <c r="P9" s="160"/>
      <c r="Q9" s="160"/>
      <c r="R9" s="160"/>
      <c r="S9" s="161"/>
      <c r="T9" s="163"/>
      <c r="V9" s="172" t="s">
        <v>202</v>
      </c>
      <c r="W9" s="172" t="s">
        <v>203</v>
      </c>
      <c r="X9" s="172" t="s">
        <v>204</v>
      </c>
      <c r="Z9" s="172" t="s">
        <v>202</v>
      </c>
      <c r="AA9" s="172" t="s">
        <v>203</v>
      </c>
      <c r="AB9" s="172" t="s">
        <v>204</v>
      </c>
      <c r="AD9" s="172" t="s">
        <v>205</v>
      </c>
      <c r="AE9" s="172" t="s">
        <v>206</v>
      </c>
      <c r="AF9" s="172" t="s">
        <v>207</v>
      </c>
    </row>
    <row r="10" spans="1:32" ht="15" customHeight="1">
      <c r="A10" s="164" t="s">
        <v>57</v>
      </c>
      <c r="B10" s="174">
        <v>331</v>
      </c>
      <c r="C10" s="174">
        <v>44294</v>
      </c>
      <c r="D10" s="174">
        <v>616059</v>
      </c>
      <c r="E10" s="174">
        <v>1</v>
      </c>
      <c r="F10" s="174">
        <v>174</v>
      </c>
      <c r="G10" s="174">
        <v>7750</v>
      </c>
      <c r="H10" s="175">
        <v>8</v>
      </c>
      <c r="I10" s="175">
        <v>7408</v>
      </c>
      <c r="J10" s="175">
        <v>95206</v>
      </c>
      <c r="K10" s="175">
        <v>105</v>
      </c>
      <c r="L10" s="175">
        <v>32587</v>
      </c>
      <c r="M10" s="175">
        <v>433344</v>
      </c>
      <c r="N10" s="175" t="s">
        <v>198</v>
      </c>
      <c r="O10" s="175" t="s">
        <v>198</v>
      </c>
      <c r="P10" s="175" t="s">
        <v>198</v>
      </c>
      <c r="Q10" s="175">
        <v>1</v>
      </c>
      <c r="R10" s="175">
        <v>12</v>
      </c>
      <c r="S10" s="176">
        <v>20</v>
      </c>
      <c r="T10" s="164" t="s">
        <v>57</v>
      </c>
      <c r="V10" s="177">
        <f>Z10-AD10</f>
        <v>0</v>
      </c>
      <c r="W10" s="177">
        <f>AA10-AE10</f>
        <v>0</v>
      </c>
      <c r="X10" s="177">
        <f>AB10-AF10</f>
        <v>0</v>
      </c>
      <c r="Z10" s="177">
        <f>SUM(B10,E10,H10,K10,N10,Q10)</f>
        <v>446</v>
      </c>
      <c r="AA10" s="177">
        <f>SUM(C10,F10,I10,L10,O10,R10)</f>
        <v>84475</v>
      </c>
      <c r="AB10" s="177">
        <f>SUM(D10,G10,J10,M10,P10,S10)</f>
        <v>1152379</v>
      </c>
      <c r="AD10" s="178">
        <v>446</v>
      </c>
      <c r="AE10" s="178">
        <v>84475</v>
      </c>
      <c r="AF10" s="178">
        <v>1152379</v>
      </c>
    </row>
    <row r="11" spans="1:32" ht="15" customHeight="1">
      <c r="A11" s="164" t="s">
        <v>58</v>
      </c>
      <c r="B11" s="174">
        <v>411</v>
      </c>
      <c r="C11" s="174">
        <v>57819</v>
      </c>
      <c r="D11" s="174">
        <v>813600</v>
      </c>
      <c r="E11" s="174">
        <v>2</v>
      </c>
      <c r="F11" s="174">
        <v>6700</v>
      </c>
      <c r="G11" s="174">
        <v>81000</v>
      </c>
      <c r="H11" s="175">
        <v>11</v>
      </c>
      <c r="I11" s="175">
        <v>4861</v>
      </c>
      <c r="J11" s="175">
        <v>80285</v>
      </c>
      <c r="K11" s="175">
        <v>117</v>
      </c>
      <c r="L11" s="175">
        <v>22177</v>
      </c>
      <c r="M11" s="175">
        <v>294994</v>
      </c>
      <c r="N11" s="175">
        <v>1</v>
      </c>
      <c r="O11" s="175">
        <v>45</v>
      </c>
      <c r="P11" s="175">
        <v>450</v>
      </c>
      <c r="Q11" s="175" t="s">
        <v>208</v>
      </c>
      <c r="R11" s="175" t="s">
        <v>208</v>
      </c>
      <c r="S11" s="176" t="s">
        <v>208</v>
      </c>
      <c r="T11" s="164" t="s">
        <v>58</v>
      </c>
      <c r="V11" s="177">
        <f aca="true" t="shared" si="1" ref="V11:X21">Z11-AD11</f>
        <v>0</v>
      </c>
      <c r="W11" s="177">
        <f t="shared" si="1"/>
        <v>0</v>
      </c>
      <c r="X11" s="177">
        <f t="shared" si="1"/>
        <v>0</v>
      </c>
      <c r="Z11" s="177">
        <f aca="true" t="shared" si="2" ref="Z11:AB21">SUM(B11,E11,H11,K11,N11,Q11)</f>
        <v>542</v>
      </c>
      <c r="AA11" s="177">
        <f t="shared" si="2"/>
        <v>91602</v>
      </c>
      <c r="AB11" s="177">
        <f t="shared" si="2"/>
        <v>1270329</v>
      </c>
      <c r="AD11" s="178">
        <v>542</v>
      </c>
      <c r="AE11" s="178">
        <v>91602</v>
      </c>
      <c r="AF11" s="178">
        <v>1270329</v>
      </c>
    </row>
    <row r="12" spans="1:32" ht="15" customHeight="1">
      <c r="A12" s="164" t="s">
        <v>59</v>
      </c>
      <c r="B12" s="174">
        <v>555</v>
      </c>
      <c r="C12" s="174">
        <v>84958</v>
      </c>
      <c r="D12" s="174">
        <v>1209996</v>
      </c>
      <c r="E12" s="174" t="s">
        <v>1</v>
      </c>
      <c r="F12" s="174" t="s">
        <v>1</v>
      </c>
      <c r="G12" s="174" t="s">
        <v>1</v>
      </c>
      <c r="H12" s="175">
        <v>14</v>
      </c>
      <c r="I12" s="175">
        <v>18730</v>
      </c>
      <c r="J12" s="175">
        <v>412599</v>
      </c>
      <c r="K12" s="175">
        <v>130</v>
      </c>
      <c r="L12" s="175">
        <v>101330</v>
      </c>
      <c r="M12" s="175">
        <v>1128357</v>
      </c>
      <c r="N12" s="175" t="s">
        <v>198</v>
      </c>
      <c r="O12" s="175" t="s">
        <v>198</v>
      </c>
      <c r="P12" s="175" t="s">
        <v>198</v>
      </c>
      <c r="Q12" s="175" t="s">
        <v>198</v>
      </c>
      <c r="R12" s="175" t="s">
        <v>198</v>
      </c>
      <c r="S12" s="176" t="s">
        <v>198</v>
      </c>
      <c r="T12" s="164" t="s">
        <v>59</v>
      </c>
      <c r="V12" s="177">
        <f t="shared" si="1"/>
        <v>0</v>
      </c>
      <c r="W12" s="177">
        <f t="shared" si="1"/>
        <v>0</v>
      </c>
      <c r="X12" s="177">
        <f t="shared" si="1"/>
        <v>0</v>
      </c>
      <c r="Z12" s="177">
        <f t="shared" si="2"/>
        <v>699</v>
      </c>
      <c r="AA12" s="177">
        <f t="shared" si="2"/>
        <v>205018</v>
      </c>
      <c r="AB12" s="177">
        <f t="shared" si="2"/>
        <v>2750952</v>
      </c>
      <c r="AD12" s="178">
        <v>699</v>
      </c>
      <c r="AE12" s="178">
        <v>205018</v>
      </c>
      <c r="AF12" s="178">
        <v>2750952</v>
      </c>
    </row>
    <row r="13" spans="1:32" ht="15" customHeight="1">
      <c r="A13" s="164" t="s">
        <v>60</v>
      </c>
      <c r="B13" s="174">
        <v>899</v>
      </c>
      <c r="C13" s="174">
        <v>123465</v>
      </c>
      <c r="D13" s="174">
        <v>1723319</v>
      </c>
      <c r="E13" s="174">
        <v>3</v>
      </c>
      <c r="F13" s="174">
        <v>7000</v>
      </c>
      <c r="G13" s="174">
        <v>93500</v>
      </c>
      <c r="H13" s="175">
        <v>14</v>
      </c>
      <c r="I13" s="175">
        <v>6440</v>
      </c>
      <c r="J13" s="175">
        <v>105195</v>
      </c>
      <c r="K13" s="175">
        <v>166</v>
      </c>
      <c r="L13" s="175">
        <v>53631</v>
      </c>
      <c r="M13" s="175">
        <v>609054</v>
      </c>
      <c r="N13" s="175">
        <v>4</v>
      </c>
      <c r="O13" s="175">
        <v>92</v>
      </c>
      <c r="P13" s="175">
        <v>1220</v>
      </c>
      <c r="Q13" s="175">
        <v>2</v>
      </c>
      <c r="R13" s="175">
        <v>46</v>
      </c>
      <c r="S13" s="176">
        <v>260</v>
      </c>
      <c r="T13" s="164" t="s">
        <v>60</v>
      </c>
      <c r="V13" s="177">
        <f t="shared" si="1"/>
        <v>0</v>
      </c>
      <c r="W13" s="177">
        <f t="shared" si="1"/>
        <v>0</v>
      </c>
      <c r="X13" s="177">
        <f t="shared" si="1"/>
        <v>0</v>
      </c>
      <c r="Z13" s="177">
        <f t="shared" si="2"/>
        <v>1088</v>
      </c>
      <c r="AA13" s="177">
        <f t="shared" si="2"/>
        <v>190674</v>
      </c>
      <c r="AB13" s="177">
        <f t="shared" si="2"/>
        <v>2532548</v>
      </c>
      <c r="AD13" s="178">
        <v>1088</v>
      </c>
      <c r="AE13" s="178">
        <v>190674</v>
      </c>
      <c r="AF13" s="178">
        <v>2532548</v>
      </c>
    </row>
    <row r="14" spans="1:32" ht="15" customHeight="1">
      <c r="A14" s="164" t="s">
        <v>61</v>
      </c>
      <c r="B14" s="174">
        <v>799</v>
      </c>
      <c r="C14" s="174">
        <v>106935</v>
      </c>
      <c r="D14" s="174">
        <v>1474678</v>
      </c>
      <c r="E14" s="174">
        <v>1</v>
      </c>
      <c r="F14" s="174">
        <v>107</v>
      </c>
      <c r="G14" s="174">
        <v>2000</v>
      </c>
      <c r="H14" s="175">
        <v>7</v>
      </c>
      <c r="I14" s="175">
        <v>9213</v>
      </c>
      <c r="J14" s="175">
        <v>171057</v>
      </c>
      <c r="K14" s="175">
        <v>163</v>
      </c>
      <c r="L14" s="175">
        <v>78312</v>
      </c>
      <c r="M14" s="175">
        <v>842331</v>
      </c>
      <c r="N14" s="175" t="s">
        <v>209</v>
      </c>
      <c r="O14" s="175" t="s">
        <v>1</v>
      </c>
      <c r="P14" s="175" t="s">
        <v>1</v>
      </c>
      <c r="Q14" s="175">
        <v>4</v>
      </c>
      <c r="R14" s="175">
        <v>244</v>
      </c>
      <c r="S14" s="176">
        <v>2815</v>
      </c>
      <c r="T14" s="164" t="s">
        <v>61</v>
      </c>
      <c r="V14" s="177">
        <f t="shared" si="1"/>
        <v>0</v>
      </c>
      <c r="W14" s="177">
        <f t="shared" si="1"/>
        <v>0</v>
      </c>
      <c r="X14" s="177">
        <f t="shared" si="1"/>
        <v>0</v>
      </c>
      <c r="Z14" s="177">
        <f t="shared" si="2"/>
        <v>974</v>
      </c>
      <c r="AA14" s="177">
        <f t="shared" si="2"/>
        <v>194811</v>
      </c>
      <c r="AB14" s="177">
        <f t="shared" si="2"/>
        <v>2492881</v>
      </c>
      <c r="AD14" s="178">
        <v>974</v>
      </c>
      <c r="AE14" s="178">
        <v>194811</v>
      </c>
      <c r="AF14" s="178">
        <v>2492881</v>
      </c>
    </row>
    <row r="15" spans="1:32" ht="15" customHeight="1">
      <c r="A15" s="164" t="s">
        <v>62</v>
      </c>
      <c r="B15" s="174">
        <v>928</v>
      </c>
      <c r="C15" s="174">
        <v>126694</v>
      </c>
      <c r="D15" s="174">
        <v>1733802</v>
      </c>
      <c r="E15" s="174">
        <v>3</v>
      </c>
      <c r="F15" s="174">
        <v>6038</v>
      </c>
      <c r="G15" s="174">
        <v>90240</v>
      </c>
      <c r="H15" s="175">
        <v>30</v>
      </c>
      <c r="I15" s="175">
        <v>20292</v>
      </c>
      <c r="J15" s="175">
        <v>357070</v>
      </c>
      <c r="K15" s="175">
        <v>196</v>
      </c>
      <c r="L15" s="175">
        <v>45960</v>
      </c>
      <c r="M15" s="175">
        <v>653262</v>
      </c>
      <c r="N15" s="175">
        <v>3</v>
      </c>
      <c r="O15" s="175">
        <v>73</v>
      </c>
      <c r="P15" s="175">
        <v>800</v>
      </c>
      <c r="Q15" s="175" t="s">
        <v>209</v>
      </c>
      <c r="R15" s="175" t="s">
        <v>209</v>
      </c>
      <c r="S15" s="176" t="s">
        <v>209</v>
      </c>
      <c r="T15" s="164" t="s">
        <v>62</v>
      </c>
      <c r="V15" s="177">
        <f t="shared" si="1"/>
        <v>0</v>
      </c>
      <c r="W15" s="177">
        <f t="shared" si="1"/>
        <v>0</v>
      </c>
      <c r="X15" s="177">
        <f t="shared" si="1"/>
        <v>0</v>
      </c>
      <c r="Z15" s="177">
        <f t="shared" si="2"/>
        <v>1160</v>
      </c>
      <c r="AA15" s="177">
        <f t="shared" si="2"/>
        <v>199057</v>
      </c>
      <c r="AB15" s="177">
        <f t="shared" si="2"/>
        <v>2835174</v>
      </c>
      <c r="AD15" s="178">
        <v>1160</v>
      </c>
      <c r="AE15" s="178">
        <v>199057</v>
      </c>
      <c r="AF15" s="178">
        <v>2835174</v>
      </c>
    </row>
    <row r="16" spans="1:32" ht="15" customHeight="1">
      <c r="A16" s="164" t="s">
        <v>63</v>
      </c>
      <c r="B16" s="174">
        <v>709</v>
      </c>
      <c r="C16" s="174">
        <v>92976</v>
      </c>
      <c r="D16" s="174">
        <v>1296105</v>
      </c>
      <c r="E16" s="174">
        <v>2</v>
      </c>
      <c r="F16" s="174">
        <v>413</v>
      </c>
      <c r="G16" s="174">
        <v>7600</v>
      </c>
      <c r="H16" s="175">
        <v>24</v>
      </c>
      <c r="I16" s="175">
        <v>27007</v>
      </c>
      <c r="J16" s="175">
        <v>502918</v>
      </c>
      <c r="K16" s="175">
        <v>212</v>
      </c>
      <c r="L16" s="175">
        <v>54391</v>
      </c>
      <c r="M16" s="175">
        <v>854090</v>
      </c>
      <c r="N16" s="175" t="s">
        <v>209</v>
      </c>
      <c r="O16" s="175" t="s">
        <v>209</v>
      </c>
      <c r="P16" s="175" t="s">
        <v>209</v>
      </c>
      <c r="Q16" s="175">
        <v>1</v>
      </c>
      <c r="R16" s="175">
        <v>75</v>
      </c>
      <c r="S16" s="176">
        <v>300</v>
      </c>
      <c r="T16" s="164" t="s">
        <v>63</v>
      </c>
      <c r="V16" s="177">
        <f t="shared" si="1"/>
        <v>0</v>
      </c>
      <c r="W16" s="177">
        <f t="shared" si="1"/>
        <v>0</v>
      </c>
      <c r="X16" s="177">
        <f t="shared" si="1"/>
        <v>0</v>
      </c>
      <c r="Z16" s="177">
        <f t="shared" si="2"/>
        <v>948</v>
      </c>
      <c r="AA16" s="177">
        <f t="shared" si="2"/>
        <v>174862</v>
      </c>
      <c r="AB16" s="177">
        <f t="shared" si="2"/>
        <v>2661013</v>
      </c>
      <c r="AD16" s="178">
        <v>948</v>
      </c>
      <c r="AE16" s="178">
        <v>174862</v>
      </c>
      <c r="AF16" s="178">
        <v>2661013</v>
      </c>
    </row>
    <row r="17" spans="1:32" ht="15" customHeight="1">
      <c r="A17" s="164" t="s">
        <v>64</v>
      </c>
      <c r="B17" s="174">
        <v>637</v>
      </c>
      <c r="C17" s="174">
        <v>88698</v>
      </c>
      <c r="D17" s="174">
        <v>1191447</v>
      </c>
      <c r="E17" s="174">
        <v>1</v>
      </c>
      <c r="F17" s="174">
        <v>32</v>
      </c>
      <c r="G17" s="174">
        <v>240</v>
      </c>
      <c r="H17" s="175">
        <v>35</v>
      </c>
      <c r="I17" s="175">
        <v>31740</v>
      </c>
      <c r="J17" s="175">
        <v>1321994</v>
      </c>
      <c r="K17" s="175">
        <v>180</v>
      </c>
      <c r="L17" s="175">
        <v>60885</v>
      </c>
      <c r="M17" s="175">
        <v>694519</v>
      </c>
      <c r="N17" s="175" t="s">
        <v>209</v>
      </c>
      <c r="O17" s="175" t="s">
        <v>209</v>
      </c>
      <c r="P17" s="175" t="s">
        <v>209</v>
      </c>
      <c r="Q17" s="175">
        <v>2</v>
      </c>
      <c r="R17" s="175">
        <v>26</v>
      </c>
      <c r="S17" s="176">
        <v>300</v>
      </c>
      <c r="T17" s="164" t="s">
        <v>64</v>
      </c>
      <c r="V17" s="177">
        <f t="shared" si="1"/>
        <v>0</v>
      </c>
      <c r="W17" s="177">
        <f t="shared" si="1"/>
        <v>0</v>
      </c>
      <c r="X17" s="177">
        <f t="shared" si="1"/>
        <v>0</v>
      </c>
      <c r="Z17" s="177">
        <f t="shared" si="2"/>
        <v>855</v>
      </c>
      <c r="AA17" s="177">
        <f t="shared" si="2"/>
        <v>181381</v>
      </c>
      <c r="AB17" s="177">
        <f t="shared" si="2"/>
        <v>3208500</v>
      </c>
      <c r="AD17" s="178">
        <v>855</v>
      </c>
      <c r="AE17" s="178">
        <v>181381</v>
      </c>
      <c r="AF17" s="178">
        <v>3208500</v>
      </c>
    </row>
    <row r="18" spans="1:32" ht="15" customHeight="1">
      <c r="A18" s="164" t="s">
        <v>65</v>
      </c>
      <c r="B18" s="174">
        <v>699</v>
      </c>
      <c r="C18" s="174">
        <v>91677</v>
      </c>
      <c r="D18" s="174">
        <v>1224886</v>
      </c>
      <c r="E18" s="174" t="s">
        <v>209</v>
      </c>
      <c r="F18" s="174" t="s">
        <v>209</v>
      </c>
      <c r="G18" s="174" t="s">
        <v>209</v>
      </c>
      <c r="H18" s="175">
        <v>20</v>
      </c>
      <c r="I18" s="175">
        <v>18584</v>
      </c>
      <c r="J18" s="175">
        <v>360476</v>
      </c>
      <c r="K18" s="175">
        <v>176</v>
      </c>
      <c r="L18" s="175">
        <v>48917</v>
      </c>
      <c r="M18" s="175">
        <v>574826</v>
      </c>
      <c r="N18" s="175">
        <v>2</v>
      </c>
      <c r="O18" s="175">
        <v>61</v>
      </c>
      <c r="P18" s="175">
        <v>230</v>
      </c>
      <c r="Q18" s="175">
        <v>4</v>
      </c>
      <c r="R18" s="175">
        <v>57</v>
      </c>
      <c r="S18" s="176">
        <v>110</v>
      </c>
      <c r="T18" s="164" t="s">
        <v>65</v>
      </c>
      <c r="V18" s="177">
        <f t="shared" si="1"/>
        <v>0</v>
      </c>
      <c r="W18" s="177">
        <f t="shared" si="1"/>
        <v>0</v>
      </c>
      <c r="X18" s="177">
        <f t="shared" si="1"/>
        <v>0</v>
      </c>
      <c r="Z18" s="177">
        <f t="shared" si="2"/>
        <v>901</v>
      </c>
      <c r="AA18" s="177">
        <f t="shared" si="2"/>
        <v>159296</v>
      </c>
      <c r="AB18" s="177">
        <f t="shared" si="2"/>
        <v>2160528</v>
      </c>
      <c r="AD18" s="178">
        <v>901</v>
      </c>
      <c r="AE18" s="178">
        <v>159296</v>
      </c>
      <c r="AF18" s="178">
        <v>2160528</v>
      </c>
    </row>
    <row r="19" spans="1:32" ht="15" customHeight="1">
      <c r="A19" s="164" t="s">
        <v>66</v>
      </c>
      <c r="B19" s="174">
        <v>686</v>
      </c>
      <c r="C19" s="174">
        <v>82620</v>
      </c>
      <c r="D19" s="174">
        <v>1078707</v>
      </c>
      <c r="E19" s="174">
        <v>1</v>
      </c>
      <c r="F19" s="174">
        <v>50</v>
      </c>
      <c r="G19" s="174">
        <v>200</v>
      </c>
      <c r="H19" s="175">
        <v>13</v>
      </c>
      <c r="I19" s="175">
        <v>4564</v>
      </c>
      <c r="J19" s="175">
        <v>69510</v>
      </c>
      <c r="K19" s="175">
        <v>153</v>
      </c>
      <c r="L19" s="175">
        <v>70612</v>
      </c>
      <c r="M19" s="175">
        <v>767703</v>
      </c>
      <c r="N19" s="175">
        <v>3</v>
      </c>
      <c r="O19" s="175">
        <v>53</v>
      </c>
      <c r="P19" s="175">
        <v>610</v>
      </c>
      <c r="Q19" s="175">
        <v>3</v>
      </c>
      <c r="R19" s="175">
        <v>182</v>
      </c>
      <c r="S19" s="176">
        <v>480</v>
      </c>
      <c r="T19" s="164" t="s">
        <v>66</v>
      </c>
      <c r="V19" s="177">
        <f t="shared" si="1"/>
        <v>0</v>
      </c>
      <c r="W19" s="177">
        <f t="shared" si="1"/>
        <v>0</v>
      </c>
      <c r="X19" s="177">
        <f t="shared" si="1"/>
        <v>0</v>
      </c>
      <c r="Z19" s="177">
        <f t="shared" si="2"/>
        <v>859</v>
      </c>
      <c r="AA19" s="177">
        <f t="shared" si="2"/>
        <v>158081</v>
      </c>
      <c r="AB19" s="177">
        <f t="shared" si="2"/>
        <v>1917210</v>
      </c>
      <c r="AD19" s="178">
        <v>859</v>
      </c>
      <c r="AE19" s="178">
        <v>158081</v>
      </c>
      <c r="AF19" s="178">
        <v>1917210</v>
      </c>
    </row>
    <row r="20" spans="1:32" ht="15" customHeight="1">
      <c r="A20" s="164" t="s">
        <v>67</v>
      </c>
      <c r="B20" s="174">
        <v>586</v>
      </c>
      <c r="C20" s="174">
        <v>73677</v>
      </c>
      <c r="D20" s="174">
        <v>962760</v>
      </c>
      <c r="E20" s="174">
        <v>2</v>
      </c>
      <c r="F20" s="174">
        <v>14412</v>
      </c>
      <c r="G20" s="174">
        <v>245991</v>
      </c>
      <c r="H20" s="175">
        <v>27</v>
      </c>
      <c r="I20" s="175">
        <v>25102</v>
      </c>
      <c r="J20" s="175">
        <v>440441</v>
      </c>
      <c r="K20" s="175">
        <v>160</v>
      </c>
      <c r="L20" s="175">
        <v>50839</v>
      </c>
      <c r="M20" s="175">
        <v>493038</v>
      </c>
      <c r="N20" s="174">
        <v>1</v>
      </c>
      <c r="O20" s="174">
        <v>36</v>
      </c>
      <c r="P20" s="174">
        <v>220</v>
      </c>
      <c r="Q20" s="175">
        <v>1</v>
      </c>
      <c r="R20" s="175">
        <v>47</v>
      </c>
      <c r="S20" s="176">
        <v>200</v>
      </c>
      <c r="T20" s="164" t="s">
        <v>67</v>
      </c>
      <c r="V20" s="177">
        <f t="shared" si="1"/>
        <v>0</v>
      </c>
      <c r="W20" s="177">
        <f t="shared" si="1"/>
        <v>0</v>
      </c>
      <c r="X20" s="177">
        <f t="shared" si="1"/>
        <v>0</v>
      </c>
      <c r="Z20" s="177">
        <f t="shared" si="2"/>
        <v>777</v>
      </c>
      <c r="AA20" s="177">
        <f t="shared" si="2"/>
        <v>164113</v>
      </c>
      <c r="AB20" s="177">
        <f t="shared" si="2"/>
        <v>2142650</v>
      </c>
      <c r="AD20" s="178">
        <v>777</v>
      </c>
      <c r="AE20" s="178">
        <v>164113</v>
      </c>
      <c r="AF20" s="178">
        <v>2142650</v>
      </c>
    </row>
    <row r="21" spans="1:32" ht="15" customHeight="1">
      <c r="A21" s="164" t="s">
        <v>68</v>
      </c>
      <c r="B21" s="179">
        <v>487</v>
      </c>
      <c r="C21" s="179">
        <v>61784</v>
      </c>
      <c r="D21" s="179">
        <v>827781</v>
      </c>
      <c r="E21" s="179">
        <v>2</v>
      </c>
      <c r="F21" s="179">
        <v>171</v>
      </c>
      <c r="G21" s="179">
        <v>860</v>
      </c>
      <c r="H21" s="179">
        <v>15</v>
      </c>
      <c r="I21" s="179">
        <v>11798</v>
      </c>
      <c r="J21" s="179">
        <v>228440</v>
      </c>
      <c r="K21" s="179">
        <v>192</v>
      </c>
      <c r="L21" s="179">
        <v>48518</v>
      </c>
      <c r="M21" s="179">
        <v>672379</v>
      </c>
      <c r="N21" s="174">
        <v>1</v>
      </c>
      <c r="O21" s="174">
        <v>20</v>
      </c>
      <c r="P21" s="174">
        <v>170</v>
      </c>
      <c r="Q21" s="179">
        <v>4</v>
      </c>
      <c r="R21" s="179">
        <v>63</v>
      </c>
      <c r="S21" s="180">
        <v>330</v>
      </c>
      <c r="T21" s="164" t="s">
        <v>68</v>
      </c>
      <c r="V21" s="177">
        <f t="shared" si="1"/>
        <v>0</v>
      </c>
      <c r="W21" s="177">
        <f t="shared" si="1"/>
        <v>0</v>
      </c>
      <c r="X21" s="177">
        <f t="shared" si="1"/>
        <v>0</v>
      </c>
      <c r="Z21" s="177">
        <f t="shared" si="2"/>
        <v>701</v>
      </c>
      <c r="AA21" s="177">
        <f t="shared" si="2"/>
        <v>122354</v>
      </c>
      <c r="AB21" s="177">
        <f t="shared" si="2"/>
        <v>1729960</v>
      </c>
      <c r="AD21" s="178">
        <v>701</v>
      </c>
      <c r="AE21" s="178">
        <v>122354</v>
      </c>
      <c r="AF21" s="178">
        <v>1729960</v>
      </c>
    </row>
    <row r="22" spans="1:20" ht="12">
      <c r="A22" s="166"/>
      <c r="B22" s="181"/>
      <c r="C22" s="181"/>
      <c r="D22" s="181"/>
      <c r="E22" s="181"/>
      <c r="F22" s="181"/>
      <c r="G22" s="181"/>
      <c r="H22" s="181"/>
      <c r="I22" s="181"/>
      <c r="J22" s="181"/>
      <c r="K22" s="181"/>
      <c r="L22" s="181"/>
      <c r="M22" s="181"/>
      <c r="N22" s="181"/>
      <c r="O22" s="181"/>
      <c r="P22" s="181"/>
      <c r="Q22" s="181"/>
      <c r="R22" s="181"/>
      <c r="S22" s="182"/>
      <c r="T22" s="166"/>
    </row>
    <row r="23" ht="12">
      <c r="A23" s="9" t="s">
        <v>210</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AN23"/>
  <sheetViews>
    <sheetView workbookViewId="0" topLeftCell="A1">
      <selection activeCell="A4" sqref="A4"/>
    </sheetView>
  </sheetViews>
  <sheetFormatPr defaultColWidth="9.00390625" defaultRowHeight="13.5"/>
  <cols>
    <col min="1" max="2" width="7.625" style="9" customWidth="1"/>
    <col min="3" max="3" width="8.125" style="9" customWidth="1"/>
    <col min="4" max="4" width="8.875" style="9" customWidth="1"/>
    <col min="5" max="6" width="6.625" style="9" customWidth="1"/>
    <col min="7" max="7" width="8.375" style="9" customWidth="1"/>
    <col min="8" max="9" width="6.625" style="9" customWidth="1"/>
    <col min="10" max="10" width="8.125" style="9" customWidth="1"/>
    <col min="11" max="12" width="6.625" style="9" customWidth="1"/>
    <col min="13" max="13" width="8.125" style="9" customWidth="1"/>
    <col min="14" max="14" width="5.875" style="9" customWidth="1"/>
    <col min="15" max="15" width="5.625" style="9" customWidth="1"/>
    <col min="16" max="16" width="8.125" style="9" customWidth="1"/>
    <col min="17" max="17" width="5.875" style="9" customWidth="1"/>
    <col min="18" max="18" width="6.125" style="9" customWidth="1"/>
    <col min="19" max="19" width="8.125" style="9" customWidth="1"/>
    <col min="20" max="20" width="5.875" style="9" customWidth="1"/>
    <col min="21" max="21" width="6.125" style="9" customWidth="1"/>
    <col min="22" max="22" width="8.125" style="9" customWidth="1"/>
    <col min="23" max="23" width="5.875" style="9" customWidth="1"/>
    <col min="24" max="24" width="6.125" style="9" customWidth="1"/>
    <col min="25" max="25" width="8.125" style="9" customWidth="1"/>
    <col min="26" max="26" width="5.875" style="9" customWidth="1"/>
    <col min="27" max="27" width="5.625" style="9" customWidth="1"/>
    <col min="28" max="28" width="6.625" style="9" customWidth="1"/>
    <col min="29" max="40" width="9.00390625" style="9" customWidth="1"/>
    <col min="41" max="41" width="12.00390625" style="9" customWidth="1"/>
    <col min="42" max="16384" width="9.00390625" style="9" customWidth="1"/>
  </cols>
  <sheetData>
    <row r="2" ht="14.25">
      <c r="A2" s="73" t="s">
        <v>194</v>
      </c>
    </row>
    <row r="3" ht="6" customHeight="1"/>
    <row r="4" spans="1:28" ht="12">
      <c r="A4" s="9" t="s">
        <v>77</v>
      </c>
      <c r="AB4" s="169" t="s">
        <v>78</v>
      </c>
    </row>
    <row r="5" spans="1:28" ht="15" customHeight="1">
      <c r="A5" s="185"/>
      <c r="B5" s="186" t="s">
        <v>79</v>
      </c>
      <c r="C5" s="186"/>
      <c r="D5" s="83"/>
      <c r="E5" s="186" t="s">
        <v>80</v>
      </c>
      <c r="F5" s="186"/>
      <c r="G5" s="83"/>
      <c r="H5" s="186" t="s">
        <v>81</v>
      </c>
      <c r="I5" s="186"/>
      <c r="J5" s="83"/>
      <c r="K5" s="186" t="s">
        <v>82</v>
      </c>
      <c r="L5" s="186"/>
      <c r="M5" s="83"/>
      <c r="N5" s="186" t="s">
        <v>83</v>
      </c>
      <c r="O5" s="186"/>
      <c r="P5" s="83"/>
      <c r="Q5" s="186" t="s">
        <v>84</v>
      </c>
      <c r="R5" s="186"/>
      <c r="S5" s="83"/>
      <c r="T5" s="186" t="s">
        <v>85</v>
      </c>
      <c r="U5" s="186"/>
      <c r="V5" s="83"/>
      <c r="W5" s="186" t="s">
        <v>86</v>
      </c>
      <c r="X5" s="186"/>
      <c r="Y5" s="83"/>
      <c r="Z5" s="186" t="s">
        <v>87</v>
      </c>
      <c r="AA5" s="186"/>
      <c r="AB5" s="186"/>
    </row>
    <row r="6" spans="1:28" ht="22.5">
      <c r="A6" s="103" t="s">
        <v>53</v>
      </c>
      <c r="B6" s="187" t="s">
        <v>54</v>
      </c>
      <c r="C6" s="187" t="s">
        <v>55</v>
      </c>
      <c r="D6" s="187" t="s">
        <v>56</v>
      </c>
      <c r="E6" s="187" t="s">
        <v>54</v>
      </c>
      <c r="F6" s="187" t="s">
        <v>55</v>
      </c>
      <c r="G6" s="187" t="s">
        <v>56</v>
      </c>
      <c r="H6" s="187" t="s">
        <v>54</v>
      </c>
      <c r="I6" s="187" t="s">
        <v>55</v>
      </c>
      <c r="J6" s="187" t="s">
        <v>56</v>
      </c>
      <c r="K6" s="187" t="s">
        <v>54</v>
      </c>
      <c r="L6" s="187" t="s">
        <v>55</v>
      </c>
      <c r="M6" s="187" t="s">
        <v>56</v>
      </c>
      <c r="N6" s="187" t="s">
        <v>54</v>
      </c>
      <c r="O6" s="187" t="s">
        <v>55</v>
      </c>
      <c r="P6" s="187" t="s">
        <v>56</v>
      </c>
      <c r="Q6" s="187" t="s">
        <v>54</v>
      </c>
      <c r="R6" s="187" t="s">
        <v>55</v>
      </c>
      <c r="S6" s="187" t="s">
        <v>56</v>
      </c>
      <c r="T6" s="187" t="s">
        <v>54</v>
      </c>
      <c r="U6" s="187" t="s">
        <v>55</v>
      </c>
      <c r="V6" s="187" t="s">
        <v>56</v>
      </c>
      <c r="W6" s="187" t="s">
        <v>54</v>
      </c>
      <c r="X6" s="187" t="s">
        <v>55</v>
      </c>
      <c r="Y6" s="187" t="s">
        <v>56</v>
      </c>
      <c r="Z6" s="187" t="s">
        <v>54</v>
      </c>
      <c r="AA6" s="187" t="s">
        <v>55</v>
      </c>
      <c r="AB6" s="188" t="s">
        <v>56</v>
      </c>
    </row>
    <row r="7" spans="1:39" ht="15" customHeight="1">
      <c r="A7" s="90" t="s">
        <v>201</v>
      </c>
      <c r="B7" s="189">
        <v>8809</v>
      </c>
      <c r="C7" s="189">
        <v>1296773</v>
      </c>
      <c r="D7" s="189">
        <v>18675246</v>
      </c>
      <c r="E7" s="189">
        <v>468</v>
      </c>
      <c r="F7" s="189">
        <v>95424</v>
      </c>
      <c r="G7" s="189">
        <v>1287602</v>
      </c>
      <c r="H7" s="189">
        <v>316</v>
      </c>
      <c r="I7" s="189">
        <v>50262</v>
      </c>
      <c r="J7" s="189">
        <v>287601</v>
      </c>
      <c r="K7" s="189">
        <v>594</v>
      </c>
      <c r="L7" s="189">
        <v>254396</v>
      </c>
      <c r="M7" s="189">
        <v>2222039</v>
      </c>
      <c r="N7" s="189">
        <v>75</v>
      </c>
      <c r="O7" s="189">
        <v>19085</v>
      </c>
      <c r="P7" s="189">
        <v>287635</v>
      </c>
      <c r="Q7" s="189">
        <v>480</v>
      </c>
      <c r="R7" s="189">
        <v>190142</v>
      </c>
      <c r="S7" s="189">
        <v>1852841</v>
      </c>
      <c r="T7" s="189">
        <v>360</v>
      </c>
      <c r="U7" s="189">
        <v>173252</v>
      </c>
      <c r="V7" s="189">
        <v>3724322</v>
      </c>
      <c r="W7" s="189">
        <v>476</v>
      </c>
      <c r="X7" s="189">
        <v>161712</v>
      </c>
      <c r="Y7" s="189">
        <v>3403584</v>
      </c>
      <c r="Z7" s="189">
        <v>49</v>
      </c>
      <c r="AA7" s="189">
        <v>2995</v>
      </c>
      <c r="AB7" s="190">
        <v>19232</v>
      </c>
      <c r="AI7" s="172"/>
      <c r="AJ7" s="172"/>
      <c r="AM7" s="172"/>
    </row>
    <row r="8" spans="1:36" ht="24" customHeight="1">
      <c r="A8" s="191" t="s">
        <v>196</v>
      </c>
      <c r="B8" s="183">
        <f aca="true" t="shared" si="0" ref="B8:AB8">SUM(B10:B21)</f>
        <v>7449</v>
      </c>
      <c r="C8" s="183">
        <f t="shared" si="0"/>
        <v>1065032</v>
      </c>
      <c r="D8" s="183">
        <f t="shared" si="0"/>
        <v>14928434</v>
      </c>
      <c r="E8" s="183">
        <f t="shared" si="0"/>
        <v>472</v>
      </c>
      <c r="F8" s="183">
        <f t="shared" si="0"/>
        <v>111017</v>
      </c>
      <c r="G8" s="183">
        <f t="shared" si="0"/>
        <v>1608314</v>
      </c>
      <c r="H8" s="183">
        <f t="shared" si="0"/>
        <v>321</v>
      </c>
      <c r="I8" s="183">
        <f t="shared" si="0"/>
        <v>62687</v>
      </c>
      <c r="J8" s="183">
        <f t="shared" si="0"/>
        <v>524974</v>
      </c>
      <c r="K8" s="183">
        <f t="shared" si="0"/>
        <v>399</v>
      </c>
      <c r="L8" s="183">
        <f t="shared" si="0"/>
        <v>161734</v>
      </c>
      <c r="M8" s="183">
        <f t="shared" si="0"/>
        <v>1523989</v>
      </c>
      <c r="N8" s="183">
        <f t="shared" si="0"/>
        <v>101</v>
      </c>
      <c r="O8" s="183">
        <f t="shared" si="0"/>
        <v>34618</v>
      </c>
      <c r="P8" s="183">
        <f t="shared" si="0"/>
        <v>1267880</v>
      </c>
      <c r="Q8" s="183">
        <f t="shared" si="0"/>
        <v>428</v>
      </c>
      <c r="R8" s="183">
        <f t="shared" si="0"/>
        <v>207282</v>
      </c>
      <c r="S8" s="183">
        <f t="shared" si="0"/>
        <v>2000723</v>
      </c>
      <c r="T8" s="183">
        <f t="shared" si="0"/>
        <v>336</v>
      </c>
      <c r="U8" s="183">
        <f t="shared" si="0"/>
        <v>114080</v>
      </c>
      <c r="V8" s="183">
        <f t="shared" si="0"/>
        <v>1537541</v>
      </c>
      <c r="W8" s="183">
        <f t="shared" si="0"/>
        <v>441</v>
      </c>
      <c r="X8" s="183">
        <f t="shared" si="0"/>
        <v>168838</v>
      </c>
      <c r="Y8" s="183">
        <f t="shared" si="0"/>
        <v>3452539</v>
      </c>
      <c r="Z8" s="183">
        <f t="shared" si="0"/>
        <v>3</v>
      </c>
      <c r="AA8" s="183">
        <f t="shared" si="0"/>
        <v>436</v>
      </c>
      <c r="AB8" s="184">
        <f t="shared" si="0"/>
        <v>9730</v>
      </c>
      <c r="AH8" s="173"/>
      <c r="AI8" s="173"/>
      <c r="AJ8" s="173"/>
    </row>
    <row r="9" spans="1:40" ht="12">
      <c r="A9" s="133"/>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90"/>
      <c r="AH9" s="172" t="s">
        <v>211</v>
      </c>
      <c r="AI9" s="172" t="s">
        <v>212</v>
      </c>
      <c r="AJ9" s="172" t="s">
        <v>213</v>
      </c>
      <c r="AL9" s="172" t="s">
        <v>205</v>
      </c>
      <c r="AM9" s="172" t="s">
        <v>206</v>
      </c>
      <c r="AN9" s="172" t="s">
        <v>207</v>
      </c>
    </row>
    <row r="10" spans="1:40" ht="15" customHeight="1">
      <c r="A10" s="192" t="s">
        <v>57</v>
      </c>
      <c r="B10" s="189">
        <v>330</v>
      </c>
      <c r="C10" s="189">
        <v>51206</v>
      </c>
      <c r="D10" s="189">
        <v>727072</v>
      </c>
      <c r="E10" s="189">
        <v>15</v>
      </c>
      <c r="F10" s="189">
        <v>5379</v>
      </c>
      <c r="G10" s="189">
        <v>85372</v>
      </c>
      <c r="H10" s="189">
        <v>14</v>
      </c>
      <c r="I10" s="189">
        <v>2330</v>
      </c>
      <c r="J10" s="189">
        <v>14240</v>
      </c>
      <c r="K10" s="189">
        <v>24</v>
      </c>
      <c r="L10" s="189">
        <v>12166</v>
      </c>
      <c r="M10" s="189">
        <v>151670</v>
      </c>
      <c r="N10" s="189">
        <v>4</v>
      </c>
      <c r="O10" s="189">
        <v>584</v>
      </c>
      <c r="P10" s="189">
        <v>8700</v>
      </c>
      <c r="Q10" s="189">
        <v>20</v>
      </c>
      <c r="R10" s="189">
        <v>5961</v>
      </c>
      <c r="S10" s="189">
        <v>62378</v>
      </c>
      <c r="T10" s="189">
        <v>22</v>
      </c>
      <c r="U10" s="189">
        <v>3315</v>
      </c>
      <c r="V10" s="189">
        <v>52701</v>
      </c>
      <c r="W10" s="189">
        <v>17</v>
      </c>
      <c r="X10" s="189">
        <v>3534</v>
      </c>
      <c r="Y10" s="189">
        <v>50246</v>
      </c>
      <c r="Z10" s="189" t="s">
        <v>214</v>
      </c>
      <c r="AA10" s="189" t="s">
        <v>214</v>
      </c>
      <c r="AB10" s="190" t="s">
        <v>214</v>
      </c>
      <c r="AC10" s="177"/>
      <c r="AD10" s="177">
        <f aca="true" t="shared" si="1" ref="AD10:AF21">AH10-AL10</f>
        <v>0</v>
      </c>
      <c r="AE10" s="177">
        <f t="shared" si="1"/>
        <v>0</v>
      </c>
      <c r="AF10" s="177">
        <f t="shared" si="1"/>
        <v>0</v>
      </c>
      <c r="AG10" s="177"/>
      <c r="AH10" s="177">
        <f>SUM(B10,E10,H10,K10,N10,Q10,T10,W10,Z10)</f>
        <v>446</v>
      </c>
      <c r="AI10" s="177">
        <f>SUM(C10,F10,I10,L10,O10,R10,U10,X10,AA10)</f>
        <v>84475</v>
      </c>
      <c r="AJ10" s="177">
        <f>SUM(D10,G10,J10,M10,P10,S10,V10,Y10,AB10)</f>
        <v>1152379</v>
      </c>
      <c r="AL10" s="178">
        <v>446</v>
      </c>
      <c r="AM10" s="178">
        <v>84475</v>
      </c>
      <c r="AN10" s="178">
        <v>1152379</v>
      </c>
    </row>
    <row r="11" spans="1:40" ht="15" customHeight="1">
      <c r="A11" s="192" t="s">
        <v>58</v>
      </c>
      <c r="B11" s="189">
        <v>408</v>
      </c>
      <c r="C11" s="189">
        <v>65983</v>
      </c>
      <c r="D11" s="189">
        <v>951462</v>
      </c>
      <c r="E11" s="189">
        <v>25</v>
      </c>
      <c r="F11" s="189">
        <v>6148</v>
      </c>
      <c r="G11" s="189">
        <v>88721</v>
      </c>
      <c r="H11" s="189">
        <v>11</v>
      </c>
      <c r="I11" s="189">
        <v>2817</v>
      </c>
      <c r="J11" s="189">
        <v>19350</v>
      </c>
      <c r="K11" s="189">
        <v>20</v>
      </c>
      <c r="L11" s="189">
        <v>3146</v>
      </c>
      <c r="M11" s="189">
        <v>31418</v>
      </c>
      <c r="N11" s="189">
        <v>7</v>
      </c>
      <c r="O11" s="189">
        <v>322</v>
      </c>
      <c r="P11" s="189">
        <v>4090</v>
      </c>
      <c r="Q11" s="189">
        <v>35</v>
      </c>
      <c r="R11" s="189">
        <v>9511</v>
      </c>
      <c r="S11" s="189">
        <v>123159</v>
      </c>
      <c r="T11" s="189">
        <v>14</v>
      </c>
      <c r="U11" s="189">
        <v>2302</v>
      </c>
      <c r="V11" s="189">
        <v>28259</v>
      </c>
      <c r="W11" s="189">
        <v>20</v>
      </c>
      <c r="X11" s="189">
        <v>959</v>
      </c>
      <c r="Y11" s="189">
        <v>15640</v>
      </c>
      <c r="Z11" s="189">
        <v>2</v>
      </c>
      <c r="AA11" s="189">
        <v>414</v>
      </c>
      <c r="AB11" s="190">
        <v>8230</v>
      </c>
      <c r="AC11" s="177"/>
      <c r="AD11" s="177">
        <f t="shared" si="1"/>
        <v>0</v>
      </c>
      <c r="AE11" s="177">
        <f t="shared" si="1"/>
        <v>0</v>
      </c>
      <c r="AF11" s="177">
        <f t="shared" si="1"/>
        <v>0</v>
      </c>
      <c r="AG11" s="177"/>
      <c r="AH11" s="177">
        <f aca="true" t="shared" si="2" ref="AH11:AJ21">SUM(B11,E11,H11,K11,N11,Q11,T11,W11,Z11)</f>
        <v>542</v>
      </c>
      <c r="AI11" s="177">
        <f t="shared" si="2"/>
        <v>91602</v>
      </c>
      <c r="AJ11" s="177">
        <f t="shared" si="2"/>
        <v>1270329</v>
      </c>
      <c r="AL11" s="178">
        <v>542</v>
      </c>
      <c r="AM11" s="178">
        <v>91602</v>
      </c>
      <c r="AN11" s="178">
        <v>1270329</v>
      </c>
    </row>
    <row r="12" spans="1:40" ht="15" customHeight="1">
      <c r="A12" s="192" t="s">
        <v>59</v>
      </c>
      <c r="B12" s="189">
        <v>514</v>
      </c>
      <c r="C12" s="189">
        <v>82402</v>
      </c>
      <c r="D12" s="189">
        <v>1195255</v>
      </c>
      <c r="E12" s="189">
        <v>45</v>
      </c>
      <c r="F12" s="189">
        <v>11353</v>
      </c>
      <c r="G12" s="189">
        <v>157172</v>
      </c>
      <c r="H12" s="189">
        <v>13</v>
      </c>
      <c r="I12" s="189">
        <v>2569</v>
      </c>
      <c r="J12" s="189">
        <v>9630</v>
      </c>
      <c r="K12" s="189">
        <v>39</v>
      </c>
      <c r="L12" s="189">
        <v>20519</v>
      </c>
      <c r="M12" s="189">
        <v>164330</v>
      </c>
      <c r="N12" s="189">
        <v>8</v>
      </c>
      <c r="O12" s="189">
        <v>2089</v>
      </c>
      <c r="P12" s="189">
        <v>26850</v>
      </c>
      <c r="Q12" s="189">
        <v>34</v>
      </c>
      <c r="R12" s="189">
        <v>50252</v>
      </c>
      <c r="S12" s="189">
        <v>407972</v>
      </c>
      <c r="T12" s="189">
        <v>19</v>
      </c>
      <c r="U12" s="189">
        <v>11332</v>
      </c>
      <c r="V12" s="189">
        <v>148925</v>
      </c>
      <c r="W12" s="189">
        <v>27</v>
      </c>
      <c r="X12" s="189">
        <v>24502</v>
      </c>
      <c r="Y12" s="189">
        <v>640818</v>
      </c>
      <c r="Z12" s="189" t="s">
        <v>209</v>
      </c>
      <c r="AA12" s="189" t="s">
        <v>209</v>
      </c>
      <c r="AB12" s="190" t="s">
        <v>209</v>
      </c>
      <c r="AC12" s="177"/>
      <c r="AD12" s="177">
        <f t="shared" si="1"/>
        <v>0</v>
      </c>
      <c r="AE12" s="177">
        <f t="shared" si="1"/>
        <v>0</v>
      </c>
      <c r="AF12" s="177">
        <f t="shared" si="1"/>
        <v>0</v>
      </c>
      <c r="AG12" s="177"/>
      <c r="AH12" s="177">
        <f t="shared" si="2"/>
        <v>699</v>
      </c>
      <c r="AI12" s="177">
        <f t="shared" si="2"/>
        <v>205018</v>
      </c>
      <c r="AJ12" s="177">
        <f t="shared" si="2"/>
        <v>2750952</v>
      </c>
      <c r="AL12" s="178">
        <v>699</v>
      </c>
      <c r="AM12" s="178">
        <v>205018</v>
      </c>
      <c r="AN12" s="178">
        <v>2750952</v>
      </c>
    </row>
    <row r="13" spans="1:40" ht="15" customHeight="1">
      <c r="A13" s="192" t="s">
        <v>60</v>
      </c>
      <c r="B13" s="189">
        <v>846</v>
      </c>
      <c r="C13" s="189">
        <v>125601</v>
      </c>
      <c r="D13" s="189">
        <v>1788708</v>
      </c>
      <c r="E13" s="189">
        <v>61</v>
      </c>
      <c r="F13" s="189">
        <v>9008</v>
      </c>
      <c r="G13" s="189">
        <v>126859</v>
      </c>
      <c r="H13" s="189">
        <v>28</v>
      </c>
      <c r="I13" s="189">
        <v>3206</v>
      </c>
      <c r="J13" s="189">
        <v>21765</v>
      </c>
      <c r="K13" s="189">
        <v>47</v>
      </c>
      <c r="L13" s="189">
        <v>12388</v>
      </c>
      <c r="M13" s="189">
        <v>108403</v>
      </c>
      <c r="N13" s="189">
        <v>8</v>
      </c>
      <c r="O13" s="189">
        <v>2603</v>
      </c>
      <c r="P13" s="189">
        <v>23300</v>
      </c>
      <c r="Q13" s="189">
        <v>34</v>
      </c>
      <c r="R13" s="189">
        <v>24772</v>
      </c>
      <c r="S13" s="189">
        <v>250086</v>
      </c>
      <c r="T13" s="189">
        <v>28</v>
      </c>
      <c r="U13" s="189">
        <v>8799</v>
      </c>
      <c r="V13" s="189">
        <v>147472</v>
      </c>
      <c r="W13" s="189">
        <v>36</v>
      </c>
      <c r="X13" s="189">
        <v>4297</v>
      </c>
      <c r="Y13" s="189">
        <v>65955</v>
      </c>
      <c r="Z13" s="189" t="s">
        <v>209</v>
      </c>
      <c r="AA13" s="189" t="s">
        <v>209</v>
      </c>
      <c r="AB13" s="190" t="s">
        <v>209</v>
      </c>
      <c r="AC13" s="177"/>
      <c r="AD13" s="177">
        <f t="shared" si="1"/>
        <v>0</v>
      </c>
      <c r="AE13" s="177">
        <f t="shared" si="1"/>
        <v>0</v>
      </c>
      <c r="AF13" s="177">
        <f t="shared" si="1"/>
        <v>0</v>
      </c>
      <c r="AG13" s="177"/>
      <c r="AH13" s="177">
        <f t="shared" si="2"/>
        <v>1088</v>
      </c>
      <c r="AI13" s="177">
        <f t="shared" si="2"/>
        <v>190674</v>
      </c>
      <c r="AJ13" s="177">
        <f t="shared" si="2"/>
        <v>2532548</v>
      </c>
      <c r="AL13" s="178">
        <v>1088</v>
      </c>
      <c r="AM13" s="178">
        <v>190674</v>
      </c>
      <c r="AN13" s="178">
        <v>2532548</v>
      </c>
    </row>
    <row r="14" spans="1:40" ht="15" customHeight="1">
      <c r="A14" s="192" t="s">
        <v>61</v>
      </c>
      <c r="B14" s="189">
        <v>751</v>
      </c>
      <c r="C14" s="189">
        <v>104137</v>
      </c>
      <c r="D14" s="189">
        <v>1469967</v>
      </c>
      <c r="E14" s="189">
        <v>44</v>
      </c>
      <c r="F14" s="189">
        <v>8488</v>
      </c>
      <c r="G14" s="189">
        <v>121509</v>
      </c>
      <c r="H14" s="189">
        <v>34</v>
      </c>
      <c r="I14" s="189">
        <v>4744</v>
      </c>
      <c r="J14" s="189">
        <v>31644</v>
      </c>
      <c r="K14" s="189">
        <v>34</v>
      </c>
      <c r="L14" s="189">
        <v>39304</v>
      </c>
      <c r="M14" s="189">
        <v>363730</v>
      </c>
      <c r="N14" s="189">
        <v>9</v>
      </c>
      <c r="O14" s="189">
        <v>4659</v>
      </c>
      <c r="P14" s="189">
        <v>29350</v>
      </c>
      <c r="Q14" s="189">
        <v>32</v>
      </c>
      <c r="R14" s="189">
        <v>7642</v>
      </c>
      <c r="S14" s="189">
        <v>92900</v>
      </c>
      <c r="T14" s="189">
        <v>41</v>
      </c>
      <c r="U14" s="189">
        <v>20995</v>
      </c>
      <c r="V14" s="189">
        <v>284481</v>
      </c>
      <c r="W14" s="189">
        <v>29</v>
      </c>
      <c r="X14" s="189">
        <v>4842</v>
      </c>
      <c r="Y14" s="189">
        <v>99300</v>
      </c>
      <c r="Z14" s="189" t="s">
        <v>214</v>
      </c>
      <c r="AA14" s="189" t="s">
        <v>214</v>
      </c>
      <c r="AB14" s="190" t="s">
        <v>214</v>
      </c>
      <c r="AC14" s="177"/>
      <c r="AD14" s="177">
        <f t="shared" si="1"/>
        <v>0</v>
      </c>
      <c r="AE14" s="177">
        <f t="shared" si="1"/>
        <v>0</v>
      </c>
      <c r="AF14" s="177">
        <f t="shared" si="1"/>
        <v>0</v>
      </c>
      <c r="AG14" s="177"/>
      <c r="AH14" s="177">
        <f t="shared" si="2"/>
        <v>974</v>
      </c>
      <c r="AI14" s="177">
        <f t="shared" si="2"/>
        <v>194811</v>
      </c>
      <c r="AJ14" s="177">
        <f t="shared" si="2"/>
        <v>2492881</v>
      </c>
      <c r="AL14" s="178">
        <v>974</v>
      </c>
      <c r="AM14" s="178">
        <v>194811</v>
      </c>
      <c r="AN14" s="178">
        <v>2492881</v>
      </c>
    </row>
    <row r="15" spans="1:40" ht="15" customHeight="1">
      <c r="A15" s="192" t="s">
        <v>62</v>
      </c>
      <c r="B15" s="189">
        <v>918</v>
      </c>
      <c r="C15" s="189">
        <v>132499</v>
      </c>
      <c r="D15" s="189">
        <v>1829981</v>
      </c>
      <c r="E15" s="189">
        <v>55</v>
      </c>
      <c r="F15" s="189">
        <v>9928</v>
      </c>
      <c r="G15" s="189">
        <v>131148</v>
      </c>
      <c r="H15" s="189">
        <v>31</v>
      </c>
      <c r="I15" s="189">
        <v>3317</v>
      </c>
      <c r="J15" s="189">
        <v>24234</v>
      </c>
      <c r="K15" s="189">
        <v>37</v>
      </c>
      <c r="L15" s="189">
        <v>14290</v>
      </c>
      <c r="M15" s="189">
        <v>151000</v>
      </c>
      <c r="N15" s="189">
        <v>9</v>
      </c>
      <c r="O15" s="189">
        <v>1862</v>
      </c>
      <c r="P15" s="189">
        <v>107300</v>
      </c>
      <c r="Q15" s="189">
        <v>37</v>
      </c>
      <c r="R15" s="189">
        <v>11491</v>
      </c>
      <c r="S15" s="189">
        <v>141932</v>
      </c>
      <c r="T15" s="189">
        <v>30</v>
      </c>
      <c r="U15" s="189">
        <v>16007</v>
      </c>
      <c r="V15" s="189">
        <v>276820</v>
      </c>
      <c r="W15" s="189">
        <v>43</v>
      </c>
      <c r="X15" s="189">
        <v>9663</v>
      </c>
      <c r="Y15" s="189">
        <v>172759</v>
      </c>
      <c r="Z15" s="189" t="s">
        <v>214</v>
      </c>
      <c r="AA15" s="189" t="s">
        <v>214</v>
      </c>
      <c r="AB15" s="190" t="s">
        <v>214</v>
      </c>
      <c r="AC15" s="177"/>
      <c r="AD15" s="177">
        <f t="shared" si="1"/>
        <v>0</v>
      </c>
      <c r="AE15" s="177">
        <f t="shared" si="1"/>
        <v>0</v>
      </c>
      <c r="AF15" s="177">
        <f t="shared" si="1"/>
        <v>0</v>
      </c>
      <c r="AG15" s="177"/>
      <c r="AH15" s="177">
        <f t="shared" si="2"/>
        <v>1160</v>
      </c>
      <c r="AI15" s="177">
        <f t="shared" si="2"/>
        <v>199057</v>
      </c>
      <c r="AJ15" s="177">
        <f t="shared" si="2"/>
        <v>2835174</v>
      </c>
      <c r="AL15" s="178">
        <v>1160</v>
      </c>
      <c r="AM15" s="178">
        <v>199057</v>
      </c>
      <c r="AN15" s="178">
        <v>2835174</v>
      </c>
    </row>
    <row r="16" spans="1:40" ht="15" customHeight="1">
      <c r="A16" s="192" t="s">
        <v>63</v>
      </c>
      <c r="B16" s="189">
        <v>676</v>
      </c>
      <c r="C16" s="189">
        <v>90566</v>
      </c>
      <c r="D16" s="189">
        <v>1269476</v>
      </c>
      <c r="E16" s="189">
        <v>56</v>
      </c>
      <c r="F16" s="189">
        <v>11639</v>
      </c>
      <c r="G16" s="189">
        <v>172104</v>
      </c>
      <c r="H16" s="189">
        <v>33</v>
      </c>
      <c r="I16" s="189">
        <v>9805</v>
      </c>
      <c r="J16" s="189">
        <v>150975</v>
      </c>
      <c r="K16" s="189">
        <v>46</v>
      </c>
      <c r="L16" s="189">
        <v>11310</v>
      </c>
      <c r="M16" s="189">
        <v>149009</v>
      </c>
      <c r="N16" s="189">
        <v>9</v>
      </c>
      <c r="O16" s="189">
        <v>4926</v>
      </c>
      <c r="P16" s="189">
        <v>134651</v>
      </c>
      <c r="Q16" s="189">
        <v>40</v>
      </c>
      <c r="R16" s="189">
        <v>8506</v>
      </c>
      <c r="S16" s="189">
        <v>87266</v>
      </c>
      <c r="T16" s="189">
        <v>42</v>
      </c>
      <c r="U16" s="189">
        <v>6764</v>
      </c>
      <c r="V16" s="189">
        <v>75115</v>
      </c>
      <c r="W16" s="189">
        <v>46</v>
      </c>
      <c r="X16" s="189">
        <v>31346</v>
      </c>
      <c r="Y16" s="189">
        <v>622417</v>
      </c>
      <c r="Z16" s="189" t="s">
        <v>214</v>
      </c>
      <c r="AA16" s="189" t="s">
        <v>214</v>
      </c>
      <c r="AB16" s="190" t="s">
        <v>214</v>
      </c>
      <c r="AC16" s="177"/>
      <c r="AD16" s="177">
        <f t="shared" si="1"/>
        <v>0</v>
      </c>
      <c r="AE16" s="177">
        <f t="shared" si="1"/>
        <v>0</v>
      </c>
      <c r="AF16" s="177">
        <f t="shared" si="1"/>
        <v>0</v>
      </c>
      <c r="AG16" s="177"/>
      <c r="AH16" s="177">
        <f t="shared" si="2"/>
        <v>948</v>
      </c>
      <c r="AI16" s="177">
        <f t="shared" si="2"/>
        <v>174862</v>
      </c>
      <c r="AJ16" s="177">
        <f t="shared" si="2"/>
        <v>2661013</v>
      </c>
      <c r="AL16" s="178">
        <v>948</v>
      </c>
      <c r="AM16" s="178">
        <v>174862</v>
      </c>
      <c r="AN16" s="178">
        <v>2661013</v>
      </c>
    </row>
    <row r="17" spans="1:40" ht="15" customHeight="1">
      <c r="A17" s="192" t="s">
        <v>64</v>
      </c>
      <c r="B17" s="189">
        <v>620</v>
      </c>
      <c r="C17" s="189">
        <v>90684</v>
      </c>
      <c r="D17" s="189">
        <v>1305544</v>
      </c>
      <c r="E17" s="189">
        <v>33</v>
      </c>
      <c r="F17" s="189">
        <v>5777</v>
      </c>
      <c r="G17" s="189">
        <v>83092</v>
      </c>
      <c r="H17" s="189">
        <v>29</v>
      </c>
      <c r="I17" s="189">
        <v>12917</v>
      </c>
      <c r="J17" s="189">
        <v>104388</v>
      </c>
      <c r="K17" s="189">
        <v>42</v>
      </c>
      <c r="L17" s="189">
        <v>15606</v>
      </c>
      <c r="M17" s="189">
        <v>121440</v>
      </c>
      <c r="N17" s="189">
        <v>9</v>
      </c>
      <c r="O17" s="189">
        <v>10063</v>
      </c>
      <c r="P17" s="189">
        <v>818950</v>
      </c>
      <c r="Q17" s="189">
        <v>34</v>
      </c>
      <c r="R17" s="189">
        <v>14347</v>
      </c>
      <c r="S17" s="189">
        <v>132621</v>
      </c>
      <c r="T17" s="189">
        <v>41</v>
      </c>
      <c r="U17" s="189">
        <v>12056</v>
      </c>
      <c r="V17" s="189">
        <v>167643</v>
      </c>
      <c r="W17" s="189">
        <v>47</v>
      </c>
      <c r="X17" s="189">
        <v>19931</v>
      </c>
      <c r="Y17" s="189">
        <v>474822</v>
      </c>
      <c r="Z17" s="189" t="s">
        <v>214</v>
      </c>
      <c r="AA17" s="189" t="s">
        <v>214</v>
      </c>
      <c r="AB17" s="190" t="s">
        <v>214</v>
      </c>
      <c r="AC17" s="177"/>
      <c r="AD17" s="177">
        <f t="shared" si="1"/>
        <v>0</v>
      </c>
      <c r="AE17" s="177">
        <f t="shared" si="1"/>
        <v>0</v>
      </c>
      <c r="AF17" s="177">
        <f t="shared" si="1"/>
        <v>0</v>
      </c>
      <c r="AG17" s="177"/>
      <c r="AH17" s="177">
        <f t="shared" si="2"/>
        <v>855</v>
      </c>
      <c r="AI17" s="177">
        <f t="shared" si="2"/>
        <v>181381</v>
      </c>
      <c r="AJ17" s="177">
        <f t="shared" si="2"/>
        <v>3208500</v>
      </c>
      <c r="AL17" s="178">
        <v>855</v>
      </c>
      <c r="AM17" s="178">
        <v>181381</v>
      </c>
      <c r="AN17" s="178">
        <v>3208500</v>
      </c>
    </row>
    <row r="18" spans="1:40" ht="15" customHeight="1">
      <c r="A18" s="192" t="s">
        <v>65</v>
      </c>
      <c r="B18" s="189">
        <v>657</v>
      </c>
      <c r="C18" s="189">
        <v>87109</v>
      </c>
      <c r="D18" s="189">
        <v>1195477</v>
      </c>
      <c r="E18" s="189">
        <v>43</v>
      </c>
      <c r="F18" s="189">
        <v>9109</v>
      </c>
      <c r="G18" s="189">
        <v>126778</v>
      </c>
      <c r="H18" s="189">
        <v>31</v>
      </c>
      <c r="I18" s="189">
        <v>7415</v>
      </c>
      <c r="J18" s="189">
        <v>69188</v>
      </c>
      <c r="K18" s="189">
        <v>30</v>
      </c>
      <c r="L18" s="189">
        <v>5483</v>
      </c>
      <c r="M18" s="189">
        <v>54120</v>
      </c>
      <c r="N18" s="189">
        <v>11</v>
      </c>
      <c r="O18" s="189">
        <v>2119</v>
      </c>
      <c r="P18" s="189">
        <v>37340</v>
      </c>
      <c r="Q18" s="189">
        <v>34</v>
      </c>
      <c r="R18" s="189">
        <v>11801</v>
      </c>
      <c r="S18" s="189">
        <v>130000</v>
      </c>
      <c r="T18" s="189">
        <v>31</v>
      </c>
      <c r="U18" s="189">
        <v>13078</v>
      </c>
      <c r="V18" s="189">
        <v>183615</v>
      </c>
      <c r="W18" s="189">
        <v>63</v>
      </c>
      <c r="X18" s="189">
        <v>23160</v>
      </c>
      <c r="Y18" s="189">
        <v>362510</v>
      </c>
      <c r="Z18" s="189">
        <v>1</v>
      </c>
      <c r="AA18" s="189">
        <v>22</v>
      </c>
      <c r="AB18" s="190">
        <v>1500</v>
      </c>
      <c r="AC18" s="177"/>
      <c r="AD18" s="177">
        <f t="shared" si="1"/>
        <v>0</v>
      </c>
      <c r="AE18" s="177">
        <f t="shared" si="1"/>
        <v>0</v>
      </c>
      <c r="AF18" s="177">
        <f t="shared" si="1"/>
        <v>0</v>
      </c>
      <c r="AG18" s="177"/>
      <c r="AH18" s="177">
        <f t="shared" si="2"/>
        <v>901</v>
      </c>
      <c r="AI18" s="177">
        <f t="shared" si="2"/>
        <v>159296</v>
      </c>
      <c r="AJ18" s="177">
        <f t="shared" si="2"/>
        <v>2160528</v>
      </c>
      <c r="AL18" s="178">
        <v>901</v>
      </c>
      <c r="AM18" s="178">
        <v>159296</v>
      </c>
      <c r="AN18" s="178">
        <v>2160528</v>
      </c>
    </row>
    <row r="19" spans="1:40" ht="15" customHeight="1">
      <c r="A19" s="192" t="s">
        <v>66</v>
      </c>
      <c r="B19" s="189">
        <v>631</v>
      </c>
      <c r="C19" s="189">
        <v>79004</v>
      </c>
      <c r="D19" s="189">
        <v>1081962</v>
      </c>
      <c r="E19" s="189">
        <v>37</v>
      </c>
      <c r="F19" s="189">
        <v>7457</v>
      </c>
      <c r="G19" s="189">
        <v>100335</v>
      </c>
      <c r="H19" s="189">
        <v>41</v>
      </c>
      <c r="I19" s="189">
        <v>5195</v>
      </c>
      <c r="J19" s="189">
        <v>28862</v>
      </c>
      <c r="K19" s="189">
        <v>21</v>
      </c>
      <c r="L19" s="189">
        <v>13284</v>
      </c>
      <c r="M19" s="189">
        <v>109744</v>
      </c>
      <c r="N19" s="189">
        <v>7</v>
      </c>
      <c r="O19" s="189">
        <v>3085</v>
      </c>
      <c r="P19" s="189">
        <v>20465</v>
      </c>
      <c r="Q19" s="189">
        <v>47</v>
      </c>
      <c r="R19" s="189">
        <v>33029</v>
      </c>
      <c r="S19" s="189">
        <v>308273</v>
      </c>
      <c r="T19" s="189">
        <v>24</v>
      </c>
      <c r="U19" s="189">
        <v>5498</v>
      </c>
      <c r="V19" s="189">
        <v>57800</v>
      </c>
      <c r="W19" s="189">
        <v>51</v>
      </c>
      <c r="X19" s="189">
        <v>11529</v>
      </c>
      <c r="Y19" s="189">
        <v>209769</v>
      </c>
      <c r="Z19" s="189" t="s">
        <v>214</v>
      </c>
      <c r="AA19" s="189" t="s">
        <v>214</v>
      </c>
      <c r="AB19" s="190" t="s">
        <v>214</v>
      </c>
      <c r="AC19" s="177"/>
      <c r="AD19" s="177">
        <f t="shared" si="1"/>
        <v>0</v>
      </c>
      <c r="AE19" s="177">
        <f t="shared" si="1"/>
        <v>0</v>
      </c>
      <c r="AF19" s="177">
        <f t="shared" si="1"/>
        <v>0</v>
      </c>
      <c r="AG19" s="177"/>
      <c r="AH19" s="177">
        <f t="shared" si="2"/>
        <v>859</v>
      </c>
      <c r="AI19" s="177">
        <f t="shared" si="2"/>
        <v>158081</v>
      </c>
      <c r="AJ19" s="177">
        <f t="shared" si="2"/>
        <v>1917210</v>
      </c>
      <c r="AL19" s="178">
        <v>859</v>
      </c>
      <c r="AM19" s="178">
        <v>158081</v>
      </c>
      <c r="AN19" s="178">
        <v>1917210</v>
      </c>
    </row>
    <row r="20" spans="1:40" ht="15" customHeight="1">
      <c r="A20" s="192" t="s">
        <v>67</v>
      </c>
      <c r="B20" s="189">
        <v>572</v>
      </c>
      <c r="C20" s="189">
        <v>79883</v>
      </c>
      <c r="D20" s="189">
        <v>1080561</v>
      </c>
      <c r="E20" s="189">
        <v>29</v>
      </c>
      <c r="F20" s="189">
        <v>19989</v>
      </c>
      <c r="G20" s="189">
        <v>317620</v>
      </c>
      <c r="H20" s="189">
        <v>30</v>
      </c>
      <c r="I20" s="189">
        <v>4039</v>
      </c>
      <c r="J20" s="189">
        <v>24065</v>
      </c>
      <c r="K20" s="189">
        <v>35</v>
      </c>
      <c r="L20" s="189">
        <v>8577</v>
      </c>
      <c r="M20" s="189">
        <v>56970</v>
      </c>
      <c r="N20" s="189">
        <v>13</v>
      </c>
      <c r="O20" s="189">
        <v>1962</v>
      </c>
      <c r="P20" s="189">
        <v>54200</v>
      </c>
      <c r="Q20" s="189">
        <v>44</v>
      </c>
      <c r="R20" s="189">
        <v>21658</v>
      </c>
      <c r="S20" s="189">
        <v>175091</v>
      </c>
      <c r="T20" s="189">
        <v>22</v>
      </c>
      <c r="U20" s="189">
        <v>10218</v>
      </c>
      <c r="V20" s="189">
        <v>69800</v>
      </c>
      <c r="W20" s="189">
        <v>32</v>
      </c>
      <c r="X20" s="189">
        <v>17787</v>
      </c>
      <c r="Y20" s="189">
        <v>364343</v>
      </c>
      <c r="Z20" s="189" t="s">
        <v>214</v>
      </c>
      <c r="AA20" s="189" t="s">
        <v>214</v>
      </c>
      <c r="AB20" s="190" t="s">
        <v>214</v>
      </c>
      <c r="AC20" s="177"/>
      <c r="AD20" s="177">
        <f t="shared" si="1"/>
        <v>0</v>
      </c>
      <c r="AE20" s="177">
        <f t="shared" si="1"/>
        <v>0</v>
      </c>
      <c r="AF20" s="177">
        <f t="shared" si="1"/>
        <v>0</v>
      </c>
      <c r="AG20" s="177"/>
      <c r="AH20" s="177">
        <f t="shared" si="2"/>
        <v>777</v>
      </c>
      <c r="AI20" s="177">
        <f t="shared" si="2"/>
        <v>164113</v>
      </c>
      <c r="AJ20" s="177">
        <f t="shared" si="2"/>
        <v>2142650</v>
      </c>
      <c r="AL20" s="178">
        <v>777</v>
      </c>
      <c r="AM20" s="178">
        <v>164113</v>
      </c>
      <c r="AN20" s="178">
        <v>2142650</v>
      </c>
    </row>
    <row r="21" spans="1:40" ht="15" customHeight="1">
      <c r="A21" s="192" t="s">
        <v>68</v>
      </c>
      <c r="B21" s="189">
        <v>526</v>
      </c>
      <c r="C21" s="189">
        <v>75958</v>
      </c>
      <c r="D21" s="189">
        <v>1032969</v>
      </c>
      <c r="E21" s="189">
        <v>29</v>
      </c>
      <c r="F21" s="189">
        <v>6742</v>
      </c>
      <c r="G21" s="189">
        <v>97604</v>
      </c>
      <c r="H21" s="189">
        <v>26</v>
      </c>
      <c r="I21" s="189">
        <v>4333</v>
      </c>
      <c r="J21" s="189">
        <v>26633</v>
      </c>
      <c r="K21" s="189">
        <v>24</v>
      </c>
      <c r="L21" s="189">
        <v>5661</v>
      </c>
      <c r="M21" s="189">
        <v>62155</v>
      </c>
      <c r="N21" s="189">
        <v>7</v>
      </c>
      <c r="O21" s="189">
        <v>344</v>
      </c>
      <c r="P21" s="189">
        <v>2684</v>
      </c>
      <c r="Q21" s="189">
        <v>37</v>
      </c>
      <c r="R21" s="189">
        <v>8312</v>
      </c>
      <c r="S21" s="189">
        <v>89045</v>
      </c>
      <c r="T21" s="189">
        <v>22</v>
      </c>
      <c r="U21" s="189">
        <v>3716</v>
      </c>
      <c r="V21" s="189">
        <v>44910</v>
      </c>
      <c r="W21" s="189">
        <v>30</v>
      </c>
      <c r="X21" s="189">
        <v>17288</v>
      </c>
      <c r="Y21" s="189">
        <v>373960</v>
      </c>
      <c r="Z21" s="189" t="s">
        <v>214</v>
      </c>
      <c r="AA21" s="189" t="s">
        <v>214</v>
      </c>
      <c r="AB21" s="190" t="s">
        <v>214</v>
      </c>
      <c r="AC21" s="177"/>
      <c r="AD21" s="177">
        <f t="shared" si="1"/>
        <v>0</v>
      </c>
      <c r="AE21" s="177">
        <f t="shared" si="1"/>
        <v>0</v>
      </c>
      <c r="AF21" s="177">
        <f t="shared" si="1"/>
        <v>0</v>
      </c>
      <c r="AG21" s="177"/>
      <c r="AH21" s="177">
        <f t="shared" si="2"/>
        <v>701</v>
      </c>
      <c r="AI21" s="177">
        <f t="shared" si="2"/>
        <v>122354</v>
      </c>
      <c r="AJ21" s="177">
        <f t="shared" si="2"/>
        <v>1729960</v>
      </c>
      <c r="AL21" s="178">
        <v>701</v>
      </c>
      <c r="AM21" s="178">
        <v>122354</v>
      </c>
      <c r="AN21" s="178">
        <v>1729960</v>
      </c>
    </row>
    <row r="22" spans="1:28" ht="12">
      <c r="A22" s="193"/>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02"/>
    </row>
    <row r="23" ht="12">
      <c r="A23" s="9" t="s">
        <v>215</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5:V18"/>
  <sheetViews>
    <sheetView workbookViewId="0" topLeftCell="A1">
      <selection activeCell="A5" sqref="A5"/>
    </sheetView>
  </sheetViews>
  <sheetFormatPr defaultColWidth="9.00390625" defaultRowHeight="13.5"/>
  <cols>
    <col min="1" max="1" width="10.625" style="9" customWidth="1"/>
    <col min="2" max="22" width="11.125" style="9" customWidth="1"/>
    <col min="23" max="16384" width="9.00390625" style="9" customWidth="1"/>
  </cols>
  <sheetData>
    <row r="5" ht="24" customHeight="1">
      <c r="A5" s="195" t="s">
        <v>216</v>
      </c>
    </row>
    <row r="6" ht="12">
      <c r="V6" s="169" t="s">
        <v>88</v>
      </c>
    </row>
    <row r="7" spans="1:22" ht="18" customHeight="1">
      <c r="A7" s="456" t="s">
        <v>217</v>
      </c>
      <c r="B7" s="3" t="s">
        <v>46</v>
      </c>
      <c r="C7" s="3"/>
      <c r="D7" s="4"/>
      <c r="E7" s="5"/>
      <c r="F7" s="6" t="s">
        <v>47</v>
      </c>
      <c r="G7" s="7"/>
      <c r="H7" s="5"/>
      <c r="I7" s="6" t="s">
        <v>48</v>
      </c>
      <c r="J7" s="7"/>
      <c r="K7" s="5"/>
      <c r="L7" s="6" t="s">
        <v>218</v>
      </c>
      <c r="M7" s="7"/>
      <c r="N7" s="3" t="s">
        <v>50</v>
      </c>
      <c r="O7" s="3"/>
      <c r="P7" s="4"/>
      <c r="Q7" s="3" t="s">
        <v>51</v>
      </c>
      <c r="R7" s="3"/>
      <c r="S7" s="4"/>
      <c r="T7" s="3" t="s">
        <v>52</v>
      </c>
      <c r="U7" s="3"/>
      <c r="V7" s="8"/>
    </row>
    <row r="8" spans="1:22" ht="30" customHeight="1">
      <c r="A8" s="457"/>
      <c r="B8" s="10" t="s">
        <v>219</v>
      </c>
      <c r="C8" s="10" t="s">
        <v>55</v>
      </c>
      <c r="D8" s="10" t="s">
        <v>56</v>
      </c>
      <c r="E8" s="10" t="s">
        <v>219</v>
      </c>
      <c r="F8" s="10" t="s">
        <v>55</v>
      </c>
      <c r="G8" s="10" t="s">
        <v>56</v>
      </c>
      <c r="H8" s="10" t="s">
        <v>219</v>
      </c>
      <c r="I8" s="10" t="s">
        <v>55</v>
      </c>
      <c r="J8" s="10" t="s">
        <v>56</v>
      </c>
      <c r="K8" s="10" t="s">
        <v>219</v>
      </c>
      <c r="L8" s="10" t="s">
        <v>55</v>
      </c>
      <c r="M8" s="10" t="s">
        <v>56</v>
      </c>
      <c r="N8" s="10" t="s">
        <v>219</v>
      </c>
      <c r="O8" s="10" t="s">
        <v>55</v>
      </c>
      <c r="P8" s="10" t="s">
        <v>56</v>
      </c>
      <c r="Q8" s="10" t="s">
        <v>219</v>
      </c>
      <c r="R8" s="10" t="s">
        <v>55</v>
      </c>
      <c r="S8" s="10" t="s">
        <v>56</v>
      </c>
      <c r="T8" s="10" t="s">
        <v>219</v>
      </c>
      <c r="U8" s="10" t="s">
        <v>55</v>
      </c>
      <c r="V8" s="11" t="s">
        <v>56</v>
      </c>
    </row>
    <row r="9" spans="1:22" ht="24" customHeight="1" hidden="1">
      <c r="A9" s="12" t="s">
        <v>89</v>
      </c>
      <c r="B9" s="13">
        <f>SUM(B11:B16)</f>
        <v>70587</v>
      </c>
      <c r="C9" s="13">
        <f>SUM(C11:C16)</f>
        <v>14089902</v>
      </c>
      <c r="D9" s="13">
        <f>SUM(D11:D16)</f>
        <v>203770319</v>
      </c>
      <c r="E9" s="13">
        <f aca="true" t="shared" si="0" ref="E9:T9">SUM(E11:E16)</f>
        <v>424</v>
      </c>
      <c r="F9" s="13">
        <f t="shared" si="0"/>
        <v>256487</v>
      </c>
      <c r="G9" s="13">
        <f t="shared" si="0"/>
        <v>6009040</v>
      </c>
      <c r="H9" s="13">
        <f t="shared" si="0"/>
        <v>709</v>
      </c>
      <c r="I9" s="13">
        <f t="shared" si="0"/>
        <v>333234</v>
      </c>
      <c r="J9" s="13">
        <f t="shared" si="0"/>
        <v>7092205</v>
      </c>
      <c r="K9" s="13">
        <f t="shared" si="0"/>
        <v>2079</v>
      </c>
      <c r="L9" s="13">
        <f t="shared" si="0"/>
        <v>860120</v>
      </c>
      <c r="M9" s="13">
        <f t="shared" si="0"/>
        <v>18730301</v>
      </c>
      <c r="N9" s="13">
        <f t="shared" si="0"/>
        <v>9397</v>
      </c>
      <c r="O9" s="13">
        <f t="shared" si="0"/>
        <v>3873111</v>
      </c>
      <c r="P9" s="13">
        <f t="shared" si="0"/>
        <v>46620907</v>
      </c>
      <c r="Q9" s="13">
        <f t="shared" si="0"/>
        <v>1852</v>
      </c>
      <c r="R9" s="13">
        <f t="shared" si="0"/>
        <v>860297</v>
      </c>
      <c r="S9" s="13">
        <f t="shared" si="0"/>
        <v>15444219</v>
      </c>
      <c r="T9" s="13">
        <f t="shared" si="0"/>
        <v>56126</v>
      </c>
      <c r="U9" s="13">
        <f>SUM(U11:U16)</f>
        <v>7906653</v>
      </c>
      <c r="V9" s="14">
        <f>SUM(V11:V16)</f>
        <v>109873647</v>
      </c>
    </row>
    <row r="10" spans="1:22" ht="15" customHeight="1">
      <c r="A10" s="17"/>
      <c r="B10" s="196"/>
      <c r="C10" s="196"/>
      <c r="D10" s="196"/>
      <c r="E10" s="196"/>
      <c r="F10" s="196"/>
      <c r="G10" s="196"/>
      <c r="H10" s="196"/>
      <c r="I10" s="196"/>
      <c r="J10" s="196"/>
      <c r="K10" s="196"/>
      <c r="L10" s="196"/>
      <c r="M10" s="196"/>
      <c r="N10" s="196"/>
      <c r="O10" s="196"/>
      <c r="P10" s="196"/>
      <c r="Q10" s="196"/>
      <c r="R10" s="196"/>
      <c r="S10" s="196"/>
      <c r="T10" s="196"/>
      <c r="U10" s="196"/>
      <c r="V10" s="197"/>
    </row>
    <row r="11" spans="1:22" ht="15" customHeight="1">
      <c r="A11" s="17" t="s">
        <v>90</v>
      </c>
      <c r="B11" s="198">
        <v>10142</v>
      </c>
      <c r="C11" s="198">
        <v>2181891</v>
      </c>
      <c r="D11" s="198">
        <v>34116823</v>
      </c>
      <c r="E11" s="198">
        <v>67</v>
      </c>
      <c r="F11" s="198">
        <v>42677</v>
      </c>
      <c r="G11" s="198">
        <v>926986</v>
      </c>
      <c r="H11" s="198">
        <v>144</v>
      </c>
      <c r="I11" s="198">
        <v>85526</v>
      </c>
      <c r="J11" s="198">
        <v>2234605</v>
      </c>
      <c r="K11" s="198">
        <v>260</v>
      </c>
      <c r="L11" s="198">
        <v>151119</v>
      </c>
      <c r="M11" s="198">
        <v>3339917</v>
      </c>
      <c r="N11" s="198">
        <v>980</v>
      </c>
      <c r="O11" s="198">
        <v>487012</v>
      </c>
      <c r="P11" s="198">
        <v>7898456</v>
      </c>
      <c r="Q11" s="198">
        <v>236</v>
      </c>
      <c r="R11" s="198">
        <v>157975</v>
      </c>
      <c r="S11" s="198">
        <v>3135443</v>
      </c>
      <c r="T11" s="198">
        <v>8455</v>
      </c>
      <c r="U11" s="198">
        <v>1257582</v>
      </c>
      <c r="V11" s="199">
        <v>16581416</v>
      </c>
    </row>
    <row r="12" spans="1:22" ht="15" customHeight="1">
      <c r="A12" s="17" t="s">
        <v>91</v>
      </c>
      <c r="B12" s="198">
        <v>11684</v>
      </c>
      <c r="C12" s="198">
        <v>1998373</v>
      </c>
      <c r="D12" s="198">
        <v>27753402</v>
      </c>
      <c r="E12" s="198">
        <v>79</v>
      </c>
      <c r="F12" s="198">
        <v>16444</v>
      </c>
      <c r="G12" s="198">
        <v>313754</v>
      </c>
      <c r="H12" s="198">
        <v>163</v>
      </c>
      <c r="I12" s="198">
        <v>73335</v>
      </c>
      <c r="J12" s="198">
        <v>1270988</v>
      </c>
      <c r="K12" s="198">
        <v>386</v>
      </c>
      <c r="L12" s="198">
        <v>144421</v>
      </c>
      <c r="M12" s="198">
        <v>3240292</v>
      </c>
      <c r="N12" s="198">
        <v>1317</v>
      </c>
      <c r="O12" s="198">
        <v>434511</v>
      </c>
      <c r="P12" s="198">
        <v>4586416</v>
      </c>
      <c r="Q12" s="198">
        <v>342</v>
      </c>
      <c r="R12" s="198">
        <v>114481</v>
      </c>
      <c r="S12" s="198">
        <v>1904927</v>
      </c>
      <c r="T12" s="198">
        <v>9397</v>
      </c>
      <c r="U12" s="198">
        <v>1215181</v>
      </c>
      <c r="V12" s="199">
        <v>16437025</v>
      </c>
    </row>
    <row r="13" spans="1:22" ht="15" customHeight="1">
      <c r="A13" s="17" t="s">
        <v>92</v>
      </c>
      <c r="B13" s="198">
        <v>15571</v>
      </c>
      <c r="C13" s="198">
        <v>3487500</v>
      </c>
      <c r="D13" s="198">
        <v>51089457</v>
      </c>
      <c r="E13" s="198">
        <v>107</v>
      </c>
      <c r="F13" s="198">
        <v>137675</v>
      </c>
      <c r="G13" s="198">
        <v>3163196</v>
      </c>
      <c r="H13" s="198">
        <v>120</v>
      </c>
      <c r="I13" s="198">
        <v>40778</v>
      </c>
      <c r="J13" s="198">
        <v>975899</v>
      </c>
      <c r="K13" s="198">
        <v>539</v>
      </c>
      <c r="L13" s="198">
        <v>212394</v>
      </c>
      <c r="M13" s="198">
        <v>4023205</v>
      </c>
      <c r="N13" s="198">
        <v>3002</v>
      </c>
      <c r="O13" s="198">
        <v>1199244</v>
      </c>
      <c r="P13" s="198">
        <v>15355954</v>
      </c>
      <c r="Q13" s="198">
        <v>417</v>
      </c>
      <c r="R13" s="198">
        <v>184891</v>
      </c>
      <c r="S13" s="198">
        <v>2796198</v>
      </c>
      <c r="T13" s="198">
        <v>11386</v>
      </c>
      <c r="U13" s="198">
        <v>1712518</v>
      </c>
      <c r="V13" s="199">
        <v>24775005</v>
      </c>
    </row>
    <row r="14" spans="1:22" ht="15" customHeight="1">
      <c r="A14" s="17" t="s">
        <v>93</v>
      </c>
      <c r="B14" s="198">
        <v>9557</v>
      </c>
      <c r="C14" s="198">
        <v>1657422</v>
      </c>
      <c r="D14" s="198">
        <v>22941431</v>
      </c>
      <c r="E14" s="198">
        <v>70</v>
      </c>
      <c r="F14" s="198">
        <v>23122</v>
      </c>
      <c r="G14" s="198">
        <v>534650</v>
      </c>
      <c r="H14" s="198">
        <v>68</v>
      </c>
      <c r="I14" s="198">
        <v>44689</v>
      </c>
      <c r="J14" s="198">
        <v>891402</v>
      </c>
      <c r="K14" s="198">
        <v>391</v>
      </c>
      <c r="L14" s="198">
        <v>138732</v>
      </c>
      <c r="M14" s="198">
        <v>2994886</v>
      </c>
      <c r="N14" s="198">
        <v>1117</v>
      </c>
      <c r="O14" s="198">
        <v>379988</v>
      </c>
      <c r="P14" s="198">
        <v>4313662</v>
      </c>
      <c r="Q14" s="198">
        <v>208</v>
      </c>
      <c r="R14" s="198">
        <v>87499</v>
      </c>
      <c r="S14" s="198">
        <v>1535554</v>
      </c>
      <c r="T14" s="198">
        <v>7703</v>
      </c>
      <c r="U14" s="198">
        <v>983392</v>
      </c>
      <c r="V14" s="199">
        <v>12671277</v>
      </c>
    </row>
    <row r="15" spans="1:22" ht="21" customHeight="1">
      <c r="A15" s="18" t="s">
        <v>94</v>
      </c>
      <c r="B15" s="200">
        <v>9950</v>
      </c>
      <c r="C15" s="200">
        <v>1925724</v>
      </c>
      <c r="D15" s="200">
        <v>26854124</v>
      </c>
      <c r="E15" s="200">
        <v>60</v>
      </c>
      <c r="F15" s="200">
        <v>18053</v>
      </c>
      <c r="G15" s="200">
        <v>364956</v>
      </c>
      <c r="H15" s="200">
        <v>105</v>
      </c>
      <c r="I15" s="200">
        <v>31911</v>
      </c>
      <c r="J15" s="200">
        <v>553327</v>
      </c>
      <c r="K15" s="200">
        <v>221</v>
      </c>
      <c r="L15" s="200">
        <v>93817</v>
      </c>
      <c r="M15" s="200">
        <v>2570676</v>
      </c>
      <c r="N15" s="200">
        <v>1232</v>
      </c>
      <c r="O15" s="200">
        <v>523663</v>
      </c>
      <c r="P15" s="200">
        <v>5533803</v>
      </c>
      <c r="Q15" s="200">
        <v>320</v>
      </c>
      <c r="R15" s="200">
        <v>135747</v>
      </c>
      <c r="S15" s="200">
        <v>2502197</v>
      </c>
      <c r="T15" s="200">
        <v>8012</v>
      </c>
      <c r="U15" s="200">
        <v>1122533</v>
      </c>
      <c r="V15" s="201">
        <v>15329165</v>
      </c>
    </row>
    <row r="16" spans="1:22" ht="15" customHeight="1">
      <c r="A16" s="17" t="s">
        <v>95</v>
      </c>
      <c r="B16" s="198">
        <v>13683</v>
      </c>
      <c r="C16" s="198">
        <v>2838992</v>
      </c>
      <c r="D16" s="198">
        <v>41015082</v>
      </c>
      <c r="E16" s="198">
        <v>41</v>
      </c>
      <c r="F16" s="198">
        <v>18516</v>
      </c>
      <c r="G16" s="198">
        <v>705498</v>
      </c>
      <c r="H16" s="198">
        <v>109</v>
      </c>
      <c r="I16" s="198">
        <v>56995</v>
      </c>
      <c r="J16" s="198">
        <v>1165984</v>
      </c>
      <c r="K16" s="198">
        <v>282</v>
      </c>
      <c r="L16" s="198">
        <v>119637</v>
      </c>
      <c r="M16" s="198">
        <v>2561325</v>
      </c>
      <c r="N16" s="198">
        <v>1749</v>
      </c>
      <c r="O16" s="198">
        <v>848693</v>
      </c>
      <c r="P16" s="198">
        <v>8932616</v>
      </c>
      <c r="Q16" s="198">
        <v>329</v>
      </c>
      <c r="R16" s="198">
        <v>179704</v>
      </c>
      <c r="S16" s="198">
        <v>3569900</v>
      </c>
      <c r="T16" s="198">
        <v>11173</v>
      </c>
      <c r="U16" s="198">
        <v>1615447</v>
      </c>
      <c r="V16" s="199">
        <v>24079759</v>
      </c>
    </row>
    <row r="17" spans="1:22" ht="15" customHeight="1">
      <c r="A17" s="166"/>
      <c r="B17" s="181"/>
      <c r="C17" s="181"/>
      <c r="D17" s="181"/>
      <c r="E17" s="181"/>
      <c r="F17" s="181"/>
      <c r="G17" s="181"/>
      <c r="H17" s="181"/>
      <c r="I17" s="181"/>
      <c r="J17" s="181"/>
      <c r="K17" s="181"/>
      <c r="L17" s="181"/>
      <c r="M17" s="181"/>
      <c r="N17" s="181"/>
      <c r="O17" s="181"/>
      <c r="P17" s="181"/>
      <c r="Q17" s="181"/>
      <c r="R17" s="181"/>
      <c r="S17" s="181"/>
      <c r="T17" s="181"/>
      <c r="U17" s="181"/>
      <c r="V17" s="202"/>
    </row>
    <row r="18" ht="15" customHeight="1">
      <c r="A18" s="9" t="s">
        <v>220</v>
      </c>
    </row>
    <row r="19" ht="13.5" customHeight="1"/>
  </sheetData>
  <mergeCells count="1">
    <mergeCell ref="A7:A8"/>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Y30"/>
  <sheetViews>
    <sheetView workbookViewId="0" topLeftCell="A1">
      <selection activeCell="A2" sqref="A2"/>
    </sheetView>
  </sheetViews>
  <sheetFormatPr defaultColWidth="9.00390625" defaultRowHeight="13.5"/>
  <cols>
    <col min="1" max="2" width="2.125" style="277" customWidth="1"/>
    <col min="3" max="3" width="17.625" style="277" customWidth="1"/>
    <col min="4" max="4" width="8.625" style="277" customWidth="1"/>
    <col min="5" max="6" width="7.375" style="277" customWidth="1"/>
    <col min="7" max="10" width="8.625" style="277" customWidth="1"/>
    <col min="11" max="11" width="5.625" style="277" customWidth="1"/>
    <col min="12" max="12" width="7.125" style="277" customWidth="1"/>
    <col min="13" max="13" width="5.875" style="277" customWidth="1"/>
    <col min="14" max="15" width="9.375" style="277" customWidth="1"/>
    <col min="16" max="17" width="8.875" style="277" customWidth="1"/>
    <col min="18" max="18" width="9.125" style="277" customWidth="1"/>
    <col min="19" max="19" width="8.875" style="277" customWidth="1"/>
    <col min="20" max="20" width="6.625" style="277" customWidth="1"/>
    <col min="21" max="21" width="7.375" style="277" customWidth="1"/>
    <col min="22" max="22" width="6.625" style="277" customWidth="1"/>
    <col min="23" max="24" width="2.125" style="277" customWidth="1"/>
    <col min="25" max="25" width="17.625" style="277" customWidth="1"/>
    <col min="26" max="16384" width="9.00390625" style="277" customWidth="1"/>
  </cols>
  <sheetData>
    <row r="1" spans="1:3" ht="14.25">
      <c r="A1" s="276" t="s">
        <v>247</v>
      </c>
      <c r="B1" s="276"/>
      <c r="C1" s="276"/>
    </row>
    <row r="2" ht="12">
      <c r="Y2" s="278" t="s">
        <v>248</v>
      </c>
    </row>
    <row r="3" spans="1:25" ht="18" customHeight="1">
      <c r="A3" s="469" t="s">
        <v>249</v>
      </c>
      <c r="B3" s="470"/>
      <c r="C3" s="471"/>
      <c r="D3" s="242" t="s">
        <v>250</v>
      </c>
      <c r="E3" s="210" t="s">
        <v>251</v>
      </c>
      <c r="F3" s="210"/>
      <c r="G3" s="210"/>
      <c r="H3" s="210"/>
      <c r="I3" s="210"/>
      <c r="J3" s="210"/>
      <c r="K3" s="210"/>
      <c r="L3" s="210"/>
      <c r="M3" s="279"/>
      <c r="N3" s="210" t="s">
        <v>252</v>
      </c>
      <c r="O3" s="210"/>
      <c r="P3" s="210"/>
      <c r="Q3" s="210"/>
      <c r="R3" s="210"/>
      <c r="S3" s="210"/>
      <c r="T3" s="210"/>
      <c r="U3" s="210"/>
      <c r="V3" s="210"/>
      <c r="W3" s="469" t="s">
        <v>249</v>
      </c>
      <c r="X3" s="470"/>
      <c r="Y3" s="471"/>
    </row>
    <row r="4" spans="1:25" ht="24" customHeight="1">
      <c r="A4" s="463" t="s">
        <v>253</v>
      </c>
      <c r="B4" s="464"/>
      <c r="C4" s="465"/>
      <c r="D4" s="280" t="s">
        <v>254</v>
      </c>
      <c r="E4" s="281"/>
      <c r="F4" s="282" t="s">
        <v>255</v>
      </c>
      <c r="G4" s="282"/>
      <c r="H4" s="282"/>
      <c r="I4" s="282"/>
      <c r="J4" s="282"/>
      <c r="K4" s="283" t="s">
        <v>256</v>
      </c>
      <c r="L4" s="284"/>
      <c r="M4" s="285"/>
      <c r="N4" s="281"/>
      <c r="O4" s="282" t="s">
        <v>255</v>
      </c>
      <c r="P4" s="282"/>
      <c r="Q4" s="282"/>
      <c r="R4" s="282"/>
      <c r="S4" s="286"/>
      <c r="T4" s="284" t="s">
        <v>256</v>
      </c>
      <c r="U4" s="284"/>
      <c r="V4" s="284"/>
      <c r="W4" s="463" t="s">
        <v>253</v>
      </c>
      <c r="X4" s="464"/>
      <c r="Y4" s="465"/>
    </row>
    <row r="5" spans="1:25" ht="18" customHeight="1">
      <c r="A5" s="463" t="s">
        <v>257</v>
      </c>
      <c r="B5" s="464"/>
      <c r="C5" s="465"/>
      <c r="D5" s="280" t="s">
        <v>258</v>
      </c>
      <c r="E5" s="280" t="s">
        <v>89</v>
      </c>
      <c r="F5" s="287" t="s">
        <v>89</v>
      </c>
      <c r="G5" s="286" t="s">
        <v>259</v>
      </c>
      <c r="H5" s="286"/>
      <c r="I5" s="286" t="s">
        <v>260</v>
      </c>
      <c r="J5" s="286"/>
      <c r="K5" s="287" t="s">
        <v>89</v>
      </c>
      <c r="L5" s="287" t="s">
        <v>261</v>
      </c>
      <c r="M5" s="288" t="s">
        <v>262</v>
      </c>
      <c r="N5" s="280" t="s">
        <v>89</v>
      </c>
      <c r="O5" s="287" t="s">
        <v>89</v>
      </c>
      <c r="P5" s="286" t="s">
        <v>259</v>
      </c>
      <c r="Q5" s="286"/>
      <c r="R5" s="286" t="s">
        <v>260</v>
      </c>
      <c r="S5" s="286"/>
      <c r="T5" s="287" t="s">
        <v>89</v>
      </c>
      <c r="U5" s="287" t="s">
        <v>261</v>
      </c>
      <c r="V5" s="289" t="s">
        <v>262</v>
      </c>
      <c r="W5" s="463" t="s">
        <v>257</v>
      </c>
      <c r="X5" s="464"/>
      <c r="Y5" s="465"/>
    </row>
    <row r="6" spans="1:25" ht="24" customHeight="1">
      <c r="A6" s="290"/>
      <c r="B6" s="291"/>
      <c r="C6" s="292"/>
      <c r="D6" s="293" t="s">
        <v>263</v>
      </c>
      <c r="E6" s="294"/>
      <c r="F6" s="294"/>
      <c r="G6" s="295" t="s">
        <v>264</v>
      </c>
      <c r="H6" s="295" t="s">
        <v>265</v>
      </c>
      <c r="I6" s="295" t="s">
        <v>264</v>
      </c>
      <c r="J6" s="295" t="s">
        <v>265</v>
      </c>
      <c r="K6" s="294"/>
      <c r="L6" s="294"/>
      <c r="M6" s="292"/>
      <c r="N6" s="294"/>
      <c r="O6" s="294"/>
      <c r="P6" s="295" t="s">
        <v>264</v>
      </c>
      <c r="Q6" s="295" t="s">
        <v>265</v>
      </c>
      <c r="R6" s="295" t="s">
        <v>264</v>
      </c>
      <c r="S6" s="295" t="s">
        <v>265</v>
      </c>
      <c r="T6" s="294"/>
      <c r="U6" s="294"/>
      <c r="V6" s="291"/>
      <c r="W6" s="296"/>
      <c r="X6" s="297"/>
      <c r="Y6" s="298"/>
    </row>
    <row r="7" spans="1:25" s="302" customFormat="1" ht="15" customHeight="1">
      <c r="A7" s="466" t="s">
        <v>266</v>
      </c>
      <c r="B7" s="467"/>
      <c r="C7" s="468"/>
      <c r="D7" s="299">
        <v>363800</v>
      </c>
      <c r="E7" s="299">
        <v>364700</v>
      </c>
      <c r="F7" s="299">
        <v>363800</v>
      </c>
      <c r="G7" s="299">
        <v>62000</v>
      </c>
      <c r="H7" s="299">
        <v>2100</v>
      </c>
      <c r="I7" s="299">
        <v>297600</v>
      </c>
      <c r="J7" s="299">
        <v>0</v>
      </c>
      <c r="K7" s="299">
        <v>900</v>
      </c>
      <c r="L7" s="299">
        <v>300</v>
      </c>
      <c r="M7" s="300">
        <v>600</v>
      </c>
      <c r="N7" s="299">
        <v>1230500</v>
      </c>
      <c r="O7" s="299">
        <v>1228800</v>
      </c>
      <c r="P7" s="299">
        <v>62000</v>
      </c>
      <c r="Q7" s="299">
        <v>2100</v>
      </c>
      <c r="R7" s="299">
        <v>1160200</v>
      </c>
      <c r="S7" s="299">
        <v>100</v>
      </c>
      <c r="T7" s="299">
        <v>1700</v>
      </c>
      <c r="U7" s="299">
        <v>1100</v>
      </c>
      <c r="V7" s="301">
        <v>600</v>
      </c>
      <c r="W7" s="466" t="s">
        <v>266</v>
      </c>
      <c r="X7" s="467"/>
      <c r="Y7" s="468"/>
    </row>
    <row r="8" spans="1:25" s="302" customFormat="1" ht="15" customHeight="1">
      <c r="A8" s="303"/>
      <c r="B8" s="461" t="s">
        <v>267</v>
      </c>
      <c r="C8" s="462"/>
      <c r="D8" s="304"/>
      <c r="E8" s="304"/>
      <c r="F8" s="304"/>
      <c r="G8" s="304"/>
      <c r="H8" s="304"/>
      <c r="I8" s="304"/>
      <c r="J8" s="304"/>
      <c r="K8" s="304"/>
      <c r="L8" s="304"/>
      <c r="M8" s="305"/>
      <c r="N8" s="304"/>
      <c r="O8" s="304"/>
      <c r="P8" s="304"/>
      <c r="Q8" s="304"/>
      <c r="R8" s="304"/>
      <c r="S8" s="304"/>
      <c r="T8" s="304"/>
      <c r="U8" s="304"/>
      <c r="V8" s="306"/>
      <c r="W8" s="303"/>
      <c r="X8" s="461" t="s">
        <v>267</v>
      </c>
      <c r="Y8" s="462"/>
    </row>
    <row r="9" spans="1:25" s="302" customFormat="1" ht="15" customHeight="1">
      <c r="A9" s="303"/>
      <c r="B9" s="307"/>
      <c r="C9" s="308" t="s">
        <v>268</v>
      </c>
      <c r="D9" s="304">
        <v>339700</v>
      </c>
      <c r="E9" s="304">
        <v>340600</v>
      </c>
      <c r="F9" s="304">
        <v>339700</v>
      </c>
      <c r="G9" s="304">
        <v>60000</v>
      </c>
      <c r="H9" s="304">
        <v>2000</v>
      </c>
      <c r="I9" s="304">
        <v>275500</v>
      </c>
      <c r="J9" s="304">
        <v>0</v>
      </c>
      <c r="K9" s="304">
        <v>900</v>
      </c>
      <c r="L9" s="304">
        <v>300</v>
      </c>
      <c r="M9" s="305">
        <v>600</v>
      </c>
      <c r="N9" s="304">
        <v>1138900</v>
      </c>
      <c r="O9" s="304">
        <v>1137300</v>
      </c>
      <c r="P9" s="304">
        <v>60000</v>
      </c>
      <c r="Q9" s="304">
        <v>2000</v>
      </c>
      <c r="R9" s="304">
        <v>1070800</v>
      </c>
      <c r="S9" s="304">
        <v>0</v>
      </c>
      <c r="T9" s="304">
        <v>1600</v>
      </c>
      <c r="U9" s="304">
        <v>1000</v>
      </c>
      <c r="V9" s="306">
        <v>600</v>
      </c>
      <c r="W9" s="303"/>
      <c r="X9" s="307"/>
      <c r="Y9" s="308" t="s">
        <v>268</v>
      </c>
    </row>
    <row r="10" spans="1:25" s="302" customFormat="1" ht="15" customHeight="1">
      <c r="A10" s="303"/>
      <c r="B10" s="307"/>
      <c r="C10" s="308" t="s">
        <v>269</v>
      </c>
      <c r="D10" s="304">
        <v>1900</v>
      </c>
      <c r="E10" s="304">
        <v>1900</v>
      </c>
      <c r="F10" s="304">
        <v>1900</v>
      </c>
      <c r="G10" s="304">
        <v>100</v>
      </c>
      <c r="H10" s="309" t="s">
        <v>1</v>
      </c>
      <c r="I10" s="304">
        <v>1800</v>
      </c>
      <c r="J10" s="309" t="s">
        <v>1</v>
      </c>
      <c r="K10" s="304">
        <v>0</v>
      </c>
      <c r="L10" s="309" t="s">
        <v>1</v>
      </c>
      <c r="M10" s="310" t="s">
        <v>1</v>
      </c>
      <c r="N10" s="304">
        <v>8600</v>
      </c>
      <c r="O10" s="304">
        <v>8600</v>
      </c>
      <c r="P10" s="304">
        <v>100</v>
      </c>
      <c r="Q10" s="309" t="s">
        <v>1</v>
      </c>
      <c r="R10" s="304">
        <v>8600</v>
      </c>
      <c r="S10" s="309" t="s">
        <v>1</v>
      </c>
      <c r="T10" s="309" t="s">
        <v>1</v>
      </c>
      <c r="U10" s="309" t="s">
        <v>1</v>
      </c>
      <c r="V10" s="311" t="s">
        <v>1</v>
      </c>
      <c r="W10" s="303"/>
      <c r="X10" s="307"/>
      <c r="Y10" s="308" t="s">
        <v>269</v>
      </c>
    </row>
    <row r="11" spans="1:25" s="302" customFormat="1" ht="15" customHeight="1">
      <c r="A11" s="303"/>
      <c r="B11" s="307"/>
      <c r="C11" s="308" t="s">
        <v>270</v>
      </c>
      <c r="D11" s="304">
        <v>22200</v>
      </c>
      <c r="E11" s="304">
        <v>22200</v>
      </c>
      <c r="F11" s="304">
        <v>22200</v>
      </c>
      <c r="G11" s="304">
        <v>1900</v>
      </c>
      <c r="H11" s="304">
        <v>0</v>
      </c>
      <c r="I11" s="304">
        <v>20200</v>
      </c>
      <c r="J11" s="304">
        <v>0</v>
      </c>
      <c r="K11" s="304">
        <v>0</v>
      </c>
      <c r="L11" s="304">
        <v>0</v>
      </c>
      <c r="M11" s="305">
        <v>0</v>
      </c>
      <c r="N11" s="304">
        <v>83000</v>
      </c>
      <c r="O11" s="304">
        <v>82900</v>
      </c>
      <c r="P11" s="304">
        <v>1900</v>
      </c>
      <c r="Q11" s="304">
        <v>0</v>
      </c>
      <c r="R11" s="304">
        <v>80800</v>
      </c>
      <c r="S11" s="304">
        <v>0</v>
      </c>
      <c r="T11" s="304">
        <v>100</v>
      </c>
      <c r="U11" s="304">
        <v>100</v>
      </c>
      <c r="V11" s="306">
        <v>0</v>
      </c>
      <c r="W11" s="303"/>
      <c r="X11" s="307"/>
      <c r="Y11" s="308" t="s">
        <v>270</v>
      </c>
    </row>
    <row r="12" spans="1:25" s="302" customFormat="1" ht="15" customHeight="1">
      <c r="A12" s="303"/>
      <c r="B12" s="461" t="s">
        <v>271</v>
      </c>
      <c r="C12" s="462"/>
      <c r="D12" s="304"/>
      <c r="E12" s="304"/>
      <c r="F12" s="304"/>
      <c r="G12" s="304"/>
      <c r="H12" s="304"/>
      <c r="I12" s="304"/>
      <c r="J12" s="304"/>
      <c r="K12" s="304"/>
      <c r="L12" s="304"/>
      <c r="M12" s="305"/>
      <c r="N12" s="304"/>
      <c r="O12" s="304"/>
      <c r="P12" s="304"/>
      <c r="Q12" s="304"/>
      <c r="R12" s="304"/>
      <c r="S12" s="304"/>
      <c r="T12" s="304"/>
      <c r="U12" s="304"/>
      <c r="V12" s="306"/>
      <c r="W12" s="303"/>
      <c r="X12" s="461" t="s">
        <v>271</v>
      </c>
      <c r="Y12" s="462"/>
    </row>
    <row r="13" spans="1:25" s="302" customFormat="1" ht="15" customHeight="1">
      <c r="A13" s="303"/>
      <c r="B13" s="307"/>
      <c r="C13" s="308" t="s">
        <v>272</v>
      </c>
      <c r="D13" s="304">
        <v>278000</v>
      </c>
      <c r="E13" s="304">
        <v>278500</v>
      </c>
      <c r="F13" s="304">
        <v>278000</v>
      </c>
      <c r="G13" s="304">
        <v>23200</v>
      </c>
      <c r="H13" s="309" t="s">
        <v>1</v>
      </c>
      <c r="I13" s="304">
        <v>254900</v>
      </c>
      <c r="J13" s="309" t="s">
        <v>1</v>
      </c>
      <c r="K13" s="304">
        <v>400</v>
      </c>
      <c r="L13" s="304">
        <v>300</v>
      </c>
      <c r="M13" s="305">
        <v>100</v>
      </c>
      <c r="N13" s="304">
        <v>1052600</v>
      </c>
      <c r="O13" s="304">
        <v>1051400</v>
      </c>
      <c r="P13" s="304">
        <v>23200</v>
      </c>
      <c r="Q13" s="309" t="s">
        <v>1</v>
      </c>
      <c r="R13" s="304">
        <v>1028300</v>
      </c>
      <c r="S13" s="309" t="s">
        <v>1</v>
      </c>
      <c r="T13" s="304">
        <v>1200</v>
      </c>
      <c r="U13" s="304">
        <v>1100</v>
      </c>
      <c r="V13" s="306">
        <v>100</v>
      </c>
      <c r="W13" s="303"/>
      <c r="X13" s="307"/>
      <c r="Y13" s="308" t="s">
        <v>272</v>
      </c>
    </row>
    <row r="14" spans="1:25" s="302" customFormat="1" ht="15" customHeight="1">
      <c r="A14" s="303"/>
      <c r="B14" s="307"/>
      <c r="C14" s="308" t="s">
        <v>273</v>
      </c>
      <c r="D14" s="304">
        <v>83600</v>
      </c>
      <c r="E14" s="304">
        <v>84100</v>
      </c>
      <c r="F14" s="304">
        <v>83600</v>
      </c>
      <c r="G14" s="304">
        <v>38800</v>
      </c>
      <c r="H14" s="304">
        <v>2100</v>
      </c>
      <c r="I14" s="304">
        <v>42700</v>
      </c>
      <c r="J14" s="304">
        <v>0</v>
      </c>
      <c r="K14" s="304">
        <v>500</v>
      </c>
      <c r="L14" s="304">
        <v>0</v>
      </c>
      <c r="M14" s="305">
        <v>500</v>
      </c>
      <c r="N14" s="304">
        <v>173500</v>
      </c>
      <c r="O14" s="304">
        <v>172900</v>
      </c>
      <c r="P14" s="304">
        <v>38800</v>
      </c>
      <c r="Q14" s="304">
        <v>2100</v>
      </c>
      <c r="R14" s="304">
        <v>132000</v>
      </c>
      <c r="S14" s="304">
        <v>100</v>
      </c>
      <c r="T14" s="304">
        <v>600</v>
      </c>
      <c r="U14" s="304">
        <v>100</v>
      </c>
      <c r="V14" s="306">
        <v>500</v>
      </c>
      <c r="W14" s="303"/>
      <c r="X14" s="307"/>
      <c r="Y14" s="308" t="s">
        <v>273</v>
      </c>
    </row>
    <row r="15" spans="1:25" s="302" customFormat="1" ht="15" customHeight="1">
      <c r="A15" s="303"/>
      <c r="B15" s="307"/>
      <c r="C15" s="312" t="s">
        <v>274</v>
      </c>
      <c r="D15" s="304">
        <v>8700</v>
      </c>
      <c r="E15" s="304">
        <v>8700</v>
      </c>
      <c r="F15" s="304">
        <v>8700</v>
      </c>
      <c r="G15" s="304">
        <v>1400</v>
      </c>
      <c r="H15" s="309" t="s">
        <v>1</v>
      </c>
      <c r="I15" s="304">
        <v>7200</v>
      </c>
      <c r="J15" s="309" t="s">
        <v>1</v>
      </c>
      <c r="K15" s="309" t="s">
        <v>1</v>
      </c>
      <c r="L15" s="309" t="s">
        <v>1</v>
      </c>
      <c r="M15" s="310" t="s">
        <v>1</v>
      </c>
      <c r="N15" s="304">
        <v>23700</v>
      </c>
      <c r="O15" s="304">
        <v>23700</v>
      </c>
      <c r="P15" s="304">
        <v>1400</v>
      </c>
      <c r="Q15" s="309" t="s">
        <v>1</v>
      </c>
      <c r="R15" s="304">
        <v>22300</v>
      </c>
      <c r="S15" s="309" t="s">
        <v>1</v>
      </c>
      <c r="T15" s="309" t="s">
        <v>1</v>
      </c>
      <c r="U15" s="309" t="s">
        <v>1</v>
      </c>
      <c r="V15" s="311" t="s">
        <v>1</v>
      </c>
      <c r="W15" s="303"/>
      <c r="X15" s="307"/>
      <c r="Y15" s="312" t="s">
        <v>274</v>
      </c>
    </row>
    <row r="16" spans="1:25" s="302" customFormat="1" ht="15" customHeight="1">
      <c r="A16" s="303"/>
      <c r="B16" s="307"/>
      <c r="C16" s="312" t="s">
        <v>275</v>
      </c>
      <c r="D16" s="304">
        <v>65100</v>
      </c>
      <c r="E16" s="304">
        <v>65400</v>
      </c>
      <c r="F16" s="304">
        <v>65100</v>
      </c>
      <c r="G16" s="304">
        <v>33200</v>
      </c>
      <c r="H16" s="304">
        <v>1600</v>
      </c>
      <c r="I16" s="304">
        <v>30200</v>
      </c>
      <c r="J16" s="304">
        <v>0</v>
      </c>
      <c r="K16" s="304">
        <v>300</v>
      </c>
      <c r="L16" s="309">
        <v>0</v>
      </c>
      <c r="M16" s="305">
        <v>300</v>
      </c>
      <c r="N16" s="304">
        <v>127000</v>
      </c>
      <c r="O16" s="304">
        <v>126700</v>
      </c>
      <c r="P16" s="304">
        <v>33200</v>
      </c>
      <c r="Q16" s="304">
        <v>1600</v>
      </c>
      <c r="R16" s="304">
        <v>91800</v>
      </c>
      <c r="S16" s="304">
        <v>100</v>
      </c>
      <c r="T16" s="304">
        <v>300</v>
      </c>
      <c r="U16" s="309" t="s">
        <v>1</v>
      </c>
      <c r="V16" s="306">
        <v>300</v>
      </c>
      <c r="W16" s="303"/>
      <c r="X16" s="307"/>
      <c r="Y16" s="312" t="s">
        <v>275</v>
      </c>
    </row>
    <row r="17" spans="1:25" s="302" customFormat="1" ht="15" customHeight="1">
      <c r="A17" s="303"/>
      <c r="B17" s="307"/>
      <c r="C17" s="312" t="s">
        <v>276</v>
      </c>
      <c r="D17" s="304">
        <v>9900</v>
      </c>
      <c r="E17" s="304">
        <v>10100</v>
      </c>
      <c r="F17" s="304">
        <v>9900</v>
      </c>
      <c r="G17" s="304">
        <v>4200</v>
      </c>
      <c r="H17" s="304">
        <v>400</v>
      </c>
      <c r="I17" s="304">
        <v>5200</v>
      </c>
      <c r="J17" s="309" t="s">
        <v>1</v>
      </c>
      <c r="K17" s="304">
        <v>200</v>
      </c>
      <c r="L17" s="304">
        <v>0</v>
      </c>
      <c r="M17" s="305">
        <v>200</v>
      </c>
      <c r="N17" s="304">
        <v>22700</v>
      </c>
      <c r="O17" s="304">
        <v>22500</v>
      </c>
      <c r="P17" s="304">
        <v>4200</v>
      </c>
      <c r="Q17" s="304">
        <v>400</v>
      </c>
      <c r="R17" s="304">
        <v>17900</v>
      </c>
      <c r="S17" s="309" t="s">
        <v>1</v>
      </c>
      <c r="T17" s="304">
        <v>300</v>
      </c>
      <c r="U17" s="304">
        <v>100</v>
      </c>
      <c r="V17" s="306">
        <v>200</v>
      </c>
      <c r="W17" s="303"/>
      <c r="X17" s="307"/>
      <c r="Y17" s="312" t="s">
        <v>276</v>
      </c>
    </row>
    <row r="18" spans="1:25" s="302" customFormat="1" ht="9.75" customHeight="1">
      <c r="A18" s="303"/>
      <c r="B18" s="307"/>
      <c r="C18" s="312"/>
      <c r="D18" s="304"/>
      <c r="E18" s="304"/>
      <c r="F18" s="304"/>
      <c r="G18" s="304"/>
      <c r="H18" s="304"/>
      <c r="I18" s="304"/>
      <c r="J18" s="309"/>
      <c r="K18" s="304"/>
      <c r="L18" s="304"/>
      <c r="M18" s="305"/>
      <c r="N18" s="304"/>
      <c r="O18" s="304"/>
      <c r="P18" s="304"/>
      <c r="Q18" s="304"/>
      <c r="R18" s="304"/>
      <c r="S18" s="309"/>
      <c r="T18" s="304"/>
      <c r="U18" s="304"/>
      <c r="V18" s="306"/>
      <c r="W18" s="303"/>
      <c r="X18" s="307"/>
      <c r="Y18" s="312"/>
    </row>
    <row r="19" spans="1:25" s="302" customFormat="1" ht="22.5" customHeight="1">
      <c r="A19" s="458" t="s">
        <v>277</v>
      </c>
      <c r="B19" s="459"/>
      <c r="C19" s="460"/>
      <c r="D19" s="299">
        <v>1800</v>
      </c>
      <c r="E19" s="299">
        <v>1800</v>
      </c>
      <c r="F19" s="313" t="s">
        <v>278</v>
      </c>
      <c r="G19" s="313" t="s">
        <v>278</v>
      </c>
      <c r="H19" s="313" t="s">
        <v>278</v>
      </c>
      <c r="I19" s="313" t="s">
        <v>278</v>
      </c>
      <c r="J19" s="313" t="s">
        <v>278</v>
      </c>
      <c r="K19" s="299">
        <v>1900</v>
      </c>
      <c r="L19" s="299">
        <v>1200</v>
      </c>
      <c r="M19" s="300">
        <v>800</v>
      </c>
      <c r="N19" s="299">
        <v>21600</v>
      </c>
      <c r="O19" s="313" t="s">
        <v>278</v>
      </c>
      <c r="P19" s="313" t="s">
        <v>278</v>
      </c>
      <c r="Q19" s="313" t="s">
        <v>278</v>
      </c>
      <c r="R19" s="313" t="s">
        <v>278</v>
      </c>
      <c r="S19" s="313" t="s">
        <v>278</v>
      </c>
      <c r="T19" s="299">
        <v>21600</v>
      </c>
      <c r="U19" s="299">
        <v>3400</v>
      </c>
      <c r="V19" s="301">
        <v>18200</v>
      </c>
      <c r="W19" s="458" t="s">
        <v>277</v>
      </c>
      <c r="X19" s="459"/>
      <c r="Y19" s="460"/>
    </row>
    <row r="20" spans="1:25" s="302" customFormat="1" ht="15" customHeight="1">
      <c r="A20" s="303"/>
      <c r="B20" s="461" t="s">
        <v>279</v>
      </c>
      <c r="C20" s="462"/>
      <c r="D20" s="304"/>
      <c r="E20" s="304"/>
      <c r="F20" s="304"/>
      <c r="G20" s="304"/>
      <c r="H20" s="304"/>
      <c r="I20" s="309"/>
      <c r="J20" s="309"/>
      <c r="K20" s="304"/>
      <c r="L20" s="304"/>
      <c r="M20" s="305"/>
      <c r="N20" s="304"/>
      <c r="O20" s="309"/>
      <c r="P20" s="309"/>
      <c r="Q20" s="309"/>
      <c r="R20" s="309"/>
      <c r="S20" s="309"/>
      <c r="T20" s="304"/>
      <c r="U20" s="304"/>
      <c r="V20" s="306"/>
      <c r="W20" s="303"/>
      <c r="X20" s="461" t="s">
        <v>279</v>
      </c>
      <c r="Y20" s="462"/>
    </row>
    <row r="21" spans="1:25" s="302" customFormat="1" ht="15" customHeight="1">
      <c r="A21" s="303"/>
      <c r="B21" s="307"/>
      <c r="C21" s="308" t="s">
        <v>280</v>
      </c>
      <c r="D21" s="304">
        <v>300</v>
      </c>
      <c r="E21" s="304">
        <v>300</v>
      </c>
      <c r="F21" s="309" t="s">
        <v>278</v>
      </c>
      <c r="G21" s="309" t="s">
        <v>278</v>
      </c>
      <c r="H21" s="309" t="s">
        <v>278</v>
      </c>
      <c r="I21" s="309" t="s">
        <v>278</v>
      </c>
      <c r="J21" s="309" t="s">
        <v>278</v>
      </c>
      <c r="K21" s="304">
        <v>300</v>
      </c>
      <c r="L21" s="304">
        <v>100</v>
      </c>
      <c r="M21" s="305">
        <v>300</v>
      </c>
      <c r="N21" s="304">
        <v>3800</v>
      </c>
      <c r="O21" s="309" t="s">
        <v>278</v>
      </c>
      <c r="P21" s="309" t="s">
        <v>278</v>
      </c>
      <c r="Q21" s="309" t="s">
        <v>278</v>
      </c>
      <c r="R21" s="309" t="s">
        <v>278</v>
      </c>
      <c r="S21" s="309" t="s">
        <v>278</v>
      </c>
      <c r="T21" s="304">
        <v>3800</v>
      </c>
      <c r="U21" s="304">
        <v>100</v>
      </c>
      <c r="V21" s="306">
        <v>3700</v>
      </c>
      <c r="W21" s="303"/>
      <c r="X21" s="307"/>
      <c r="Y21" s="308" t="s">
        <v>280</v>
      </c>
    </row>
    <row r="22" spans="1:25" s="302" customFormat="1" ht="15" customHeight="1">
      <c r="A22" s="303"/>
      <c r="B22" s="307"/>
      <c r="C22" s="308" t="s">
        <v>281</v>
      </c>
      <c r="D22" s="304">
        <v>0</v>
      </c>
      <c r="E22" s="304">
        <v>0</v>
      </c>
      <c r="F22" s="309" t="s">
        <v>278</v>
      </c>
      <c r="G22" s="309" t="s">
        <v>278</v>
      </c>
      <c r="H22" s="309" t="s">
        <v>278</v>
      </c>
      <c r="I22" s="309" t="s">
        <v>278</v>
      </c>
      <c r="J22" s="309" t="s">
        <v>278</v>
      </c>
      <c r="K22" s="304">
        <v>0</v>
      </c>
      <c r="L22" s="309" t="s">
        <v>1</v>
      </c>
      <c r="M22" s="305">
        <v>0</v>
      </c>
      <c r="N22" s="304">
        <v>1300</v>
      </c>
      <c r="O22" s="309" t="s">
        <v>278</v>
      </c>
      <c r="P22" s="309" t="s">
        <v>278</v>
      </c>
      <c r="Q22" s="309" t="s">
        <v>278</v>
      </c>
      <c r="R22" s="309" t="s">
        <v>278</v>
      </c>
      <c r="S22" s="309" t="s">
        <v>278</v>
      </c>
      <c r="T22" s="304">
        <v>1300</v>
      </c>
      <c r="U22" s="309" t="s">
        <v>1</v>
      </c>
      <c r="V22" s="306">
        <v>1300</v>
      </c>
      <c r="W22" s="303"/>
      <c r="X22" s="307"/>
      <c r="Y22" s="308" t="s">
        <v>281</v>
      </c>
    </row>
    <row r="23" spans="1:25" s="302" customFormat="1" ht="15" customHeight="1">
      <c r="A23" s="303"/>
      <c r="B23" s="307"/>
      <c r="C23" s="308" t="s">
        <v>282</v>
      </c>
      <c r="D23" s="304">
        <v>100</v>
      </c>
      <c r="E23" s="304">
        <v>100</v>
      </c>
      <c r="F23" s="309" t="s">
        <v>278</v>
      </c>
      <c r="G23" s="309" t="s">
        <v>278</v>
      </c>
      <c r="H23" s="309" t="s">
        <v>278</v>
      </c>
      <c r="I23" s="309" t="s">
        <v>278</v>
      </c>
      <c r="J23" s="309" t="s">
        <v>278</v>
      </c>
      <c r="K23" s="304">
        <v>100</v>
      </c>
      <c r="L23" s="304">
        <v>0</v>
      </c>
      <c r="M23" s="305">
        <v>100</v>
      </c>
      <c r="N23" s="304">
        <v>700</v>
      </c>
      <c r="O23" s="309" t="s">
        <v>278</v>
      </c>
      <c r="P23" s="309" t="s">
        <v>278</v>
      </c>
      <c r="Q23" s="309" t="s">
        <v>278</v>
      </c>
      <c r="R23" s="309" t="s">
        <v>278</v>
      </c>
      <c r="S23" s="309" t="s">
        <v>278</v>
      </c>
      <c r="T23" s="304">
        <v>700</v>
      </c>
      <c r="U23" s="304">
        <v>100</v>
      </c>
      <c r="V23" s="306">
        <v>700</v>
      </c>
      <c r="W23" s="303"/>
      <c r="X23" s="307"/>
      <c r="Y23" s="308" t="s">
        <v>282</v>
      </c>
    </row>
    <row r="24" spans="1:25" s="302" customFormat="1" ht="15" customHeight="1">
      <c r="A24" s="303"/>
      <c r="B24" s="307"/>
      <c r="C24" s="308" t="s">
        <v>283</v>
      </c>
      <c r="D24" s="304">
        <v>600</v>
      </c>
      <c r="E24" s="304">
        <v>600</v>
      </c>
      <c r="F24" s="309" t="s">
        <v>278</v>
      </c>
      <c r="G24" s="309" t="s">
        <v>278</v>
      </c>
      <c r="H24" s="309" t="s">
        <v>278</v>
      </c>
      <c r="I24" s="309" t="s">
        <v>278</v>
      </c>
      <c r="J24" s="309" t="s">
        <v>278</v>
      </c>
      <c r="K24" s="304">
        <v>600</v>
      </c>
      <c r="L24" s="304">
        <v>600</v>
      </c>
      <c r="M24" s="310" t="s">
        <v>1</v>
      </c>
      <c r="N24" s="304">
        <v>1800</v>
      </c>
      <c r="O24" s="309" t="s">
        <v>278</v>
      </c>
      <c r="P24" s="309" t="s">
        <v>278</v>
      </c>
      <c r="Q24" s="309" t="s">
        <v>278</v>
      </c>
      <c r="R24" s="309" t="s">
        <v>278</v>
      </c>
      <c r="S24" s="309" t="s">
        <v>278</v>
      </c>
      <c r="T24" s="304">
        <v>1800</v>
      </c>
      <c r="U24" s="304">
        <v>1800</v>
      </c>
      <c r="V24" s="311" t="s">
        <v>1</v>
      </c>
      <c r="W24" s="303"/>
      <c r="X24" s="307"/>
      <c r="Y24" s="308" t="s">
        <v>283</v>
      </c>
    </row>
    <row r="25" spans="1:25" s="302" customFormat="1" ht="15" customHeight="1">
      <c r="A25" s="314"/>
      <c r="B25" s="315"/>
      <c r="C25" s="316" t="s">
        <v>284</v>
      </c>
      <c r="D25" s="317">
        <v>800</v>
      </c>
      <c r="E25" s="317">
        <v>800</v>
      </c>
      <c r="F25" s="318" t="s">
        <v>278</v>
      </c>
      <c r="G25" s="318" t="s">
        <v>278</v>
      </c>
      <c r="H25" s="318" t="s">
        <v>278</v>
      </c>
      <c r="I25" s="318" t="s">
        <v>278</v>
      </c>
      <c r="J25" s="318" t="s">
        <v>278</v>
      </c>
      <c r="K25" s="317">
        <v>800</v>
      </c>
      <c r="L25" s="317">
        <v>400</v>
      </c>
      <c r="M25" s="319">
        <v>400</v>
      </c>
      <c r="N25" s="317">
        <v>13900</v>
      </c>
      <c r="O25" s="318" t="s">
        <v>278</v>
      </c>
      <c r="P25" s="318" t="s">
        <v>278</v>
      </c>
      <c r="Q25" s="318" t="s">
        <v>278</v>
      </c>
      <c r="R25" s="318" t="s">
        <v>278</v>
      </c>
      <c r="S25" s="318" t="s">
        <v>278</v>
      </c>
      <c r="T25" s="317">
        <v>13900</v>
      </c>
      <c r="U25" s="317">
        <v>1300</v>
      </c>
      <c r="V25" s="320">
        <v>12500</v>
      </c>
      <c r="W25" s="314"/>
      <c r="X25" s="315"/>
      <c r="Y25" s="316" t="s">
        <v>284</v>
      </c>
    </row>
    <row r="26" ht="12">
      <c r="A26" s="321" t="s">
        <v>285</v>
      </c>
    </row>
    <row r="27" spans="1:3" ht="12">
      <c r="A27" s="321" t="s">
        <v>286</v>
      </c>
      <c r="B27" s="321"/>
      <c r="C27" s="321"/>
    </row>
    <row r="28" spans="1:3" ht="12">
      <c r="A28" s="322" t="s">
        <v>287</v>
      </c>
      <c r="B28" s="322"/>
      <c r="C28" s="322"/>
    </row>
    <row r="30" ht="12">
      <c r="A30" s="321"/>
    </row>
  </sheetData>
  <mergeCells count="16">
    <mergeCell ref="A3:C3"/>
    <mergeCell ref="W3:Y3"/>
    <mergeCell ref="A4:C4"/>
    <mergeCell ref="W4:Y4"/>
    <mergeCell ref="A5:C5"/>
    <mergeCell ref="W5:Y5"/>
    <mergeCell ref="A7:C7"/>
    <mergeCell ref="W7:Y7"/>
    <mergeCell ref="B8:C8"/>
    <mergeCell ref="X8:Y8"/>
    <mergeCell ref="B12:C12"/>
    <mergeCell ref="X12:Y12"/>
    <mergeCell ref="A19:C19"/>
    <mergeCell ref="W19:Y19"/>
    <mergeCell ref="B20:C20"/>
    <mergeCell ref="X20:Y20"/>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W57"/>
  <sheetViews>
    <sheetView workbookViewId="0" topLeftCell="A1">
      <selection activeCell="A1" sqref="A1"/>
    </sheetView>
  </sheetViews>
  <sheetFormatPr defaultColWidth="9.00390625" defaultRowHeight="13.5"/>
  <cols>
    <col min="1" max="1" width="21.125" style="277" customWidth="1"/>
    <col min="2" max="23" width="7.625" style="277" customWidth="1"/>
    <col min="24" max="16384" width="9.00390625" style="277" customWidth="1"/>
  </cols>
  <sheetData>
    <row r="1" ht="14.25">
      <c r="A1" s="276" t="s">
        <v>288</v>
      </c>
    </row>
    <row r="2" ht="12">
      <c r="W2" s="278" t="s">
        <v>289</v>
      </c>
    </row>
    <row r="3" spans="1:23" ht="18" customHeight="1">
      <c r="A3" s="323" t="s">
        <v>290</v>
      </c>
      <c r="B3" s="324"/>
      <c r="C3" s="325" t="s">
        <v>291</v>
      </c>
      <c r="D3" s="325"/>
      <c r="E3" s="326"/>
      <c r="F3" s="325" t="s">
        <v>292</v>
      </c>
      <c r="G3" s="325"/>
      <c r="H3" s="325"/>
      <c r="I3" s="326"/>
      <c r="J3" s="325" t="s">
        <v>293</v>
      </c>
      <c r="K3" s="326"/>
      <c r="L3" s="325" t="s">
        <v>294</v>
      </c>
      <c r="M3" s="326"/>
      <c r="N3" s="327" t="s">
        <v>295</v>
      </c>
      <c r="O3" s="327"/>
      <c r="P3" s="327"/>
      <c r="Q3" s="327"/>
      <c r="R3" s="327"/>
      <c r="S3" s="327"/>
      <c r="T3" s="328"/>
      <c r="U3" s="327"/>
      <c r="V3" s="329" t="s">
        <v>296</v>
      </c>
      <c r="W3" s="330"/>
    </row>
    <row r="4" spans="1:23" ht="18" customHeight="1">
      <c r="A4" s="331" t="s">
        <v>297</v>
      </c>
      <c r="B4" s="332" t="s">
        <v>89</v>
      </c>
      <c r="C4" s="472" t="s">
        <v>298</v>
      </c>
      <c r="D4" s="473"/>
      <c r="E4" s="333"/>
      <c r="F4" s="334" t="s">
        <v>299</v>
      </c>
      <c r="G4" s="334"/>
      <c r="H4" s="334" t="s">
        <v>300</v>
      </c>
      <c r="I4" s="334"/>
      <c r="J4" s="333"/>
      <c r="K4" s="333"/>
      <c r="L4" s="333"/>
      <c r="M4" s="333"/>
      <c r="N4" s="335"/>
      <c r="O4" s="335"/>
      <c r="P4" s="335"/>
      <c r="Q4" s="336"/>
      <c r="R4" s="337" t="s">
        <v>301</v>
      </c>
      <c r="S4" s="338"/>
      <c r="T4" s="339"/>
      <c r="U4" s="339"/>
      <c r="V4" s="333"/>
      <c r="W4" s="340" t="s">
        <v>302</v>
      </c>
    </row>
    <row r="5" spans="1:23" ht="18" customHeight="1">
      <c r="A5" s="331" t="s">
        <v>303</v>
      </c>
      <c r="B5" s="333"/>
      <c r="C5" s="474" t="s">
        <v>304</v>
      </c>
      <c r="D5" s="474" t="s">
        <v>305</v>
      </c>
      <c r="E5" s="341" t="s">
        <v>306</v>
      </c>
      <c r="F5" s="341" t="s">
        <v>307</v>
      </c>
      <c r="G5" s="342" t="s">
        <v>308</v>
      </c>
      <c r="H5" s="341" t="s">
        <v>307</v>
      </c>
      <c r="I5" s="342" t="s">
        <v>308</v>
      </c>
      <c r="J5" s="341" t="s">
        <v>309</v>
      </c>
      <c r="K5" s="341" t="s">
        <v>310</v>
      </c>
      <c r="L5" s="341" t="s">
        <v>309</v>
      </c>
      <c r="M5" s="341" t="s">
        <v>310</v>
      </c>
      <c r="N5" s="343" t="s">
        <v>311</v>
      </c>
      <c r="O5" s="344"/>
      <c r="P5" s="343" t="s">
        <v>312</v>
      </c>
      <c r="Q5" s="344"/>
      <c r="R5" s="337" t="s">
        <v>311</v>
      </c>
      <c r="S5" s="339"/>
      <c r="T5" s="338" t="s">
        <v>312</v>
      </c>
      <c r="U5" s="339"/>
      <c r="V5" s="333"/>
      <c r="W5" s="340" t="s">
        <v>313</v>
      </c>
    </row>
    <row r="6" spans="1:23" ht="18" customHeight="1">
      <c r="A6" s="345" t="s">
        <v>314</v>
      </c>
      <c r="B6" s="346"/>
      <c r="C6" s="475"/>
      <c r="D6" s="475"/>
      <c r="E6" s="346"/>
      <c r="F6" s="347"/>
      <c r="G6" s="348" t="s">
        <v>315</v>
      </c>
      <c r="H6" s="347"/>
      <c r="I6" s="348" t="s">
        <v>315</v>
      </c>
      <c r="J6" s="346"/>
      <c r="K6" s="346"/>
      <c r="L6" s="346"/>
      <c r="M6" s="346"/>
      <c r="N6" s="348" t="s">
        <v>316</v>
      </c>
      <c r="O6" s="348" t="s">
        <v>317</v>
      </c>
      <c r="P6" s="348" t="s">
        <v>316</v>
      </c>
      <c r="Q6" s="348" t="s">
        <v>317</v>
      </c>
      <c r="R6" s="348" t="s">
        <v>316</v>
      </c>
      <c r="S6" s="348" t="s">
        <v>317</v>
      </c>
      <c r="T6" s="348" t="s">
        <v>316</v>
      </c>
      <c r="U6" s="348" t="s">
        <v>317</v>
      </c>
      <c r="V6" s="346"/>
      <c r="W6" s="349" t="s">
        <v>306</v>
      </c>
    </row>
    <row r="7" spans="1:23" ht="30" customHeight="1">
      <c r="A7" s="350" t="s">
        <v>266</v>
      </c>
      <c r="B7" s="351">
        <v>363800</v>
      </c>
      <c r="C7" s="351">
        <v>352600</v>
      </c>
      <c r="D7" s="351">
        <v>8000</v>
      </c>
      <c r="E7" s="351">
        <v>1000</v>
      </c>
      <c r="F7" s="351">
        <v>261300</v>
      </c>
      <c r="G7" s="351">
        <v>98400</v>
      </c>
      <c r="H7" s="351">
        <v>1500</v>
      </c>
      <c r="I7" s="351">
        <v>400</v>
      </c>
      <c r="J7" s="351">
        <v>358700</v>
      </c>
      <c r="K7" s="351">
        <v>3000</v>
      </c>
      <c r="L7" s="351">
        <v>320700</v>
      </c>
      <c r="M7" s="351">
        <v>41000</v>
      </c>
      <c r="N7" s="351">
        <v>185100</v>
      </c>
      <c r="O7" s="351">
        <v>76100</v>
      </c>
      <c r="P7" s="351">
        <v>89400</v>
      </c>
      <c r="Q7" s="351">
        <v>9000</v>
      </c>
      <c r="R7" s="351">
        <v>184000</v>
      </c>
      <c r="S7" s="351">
        <v>75900</v>
      </c>
      <c r="T7" s="351">
        <v>88100</v>
      </c>
      <c r="U7" s="351">
        <v>9000</v>
      </c>
      <c r="V7" s="351">
        <v>2100</v>
      </c>
      <c r="W7" s="352">
        <v>800</v>
      </c>
    </row>
    <row r="8" spans="1:23" ht="9.75" customHeight="1">
      <c r="A8" s="350"/>
      <c r="B8" s="351"/>
      <c r="C8" s="351"/>
      <c r="D8" s="351"/>
      <c r="E8" s="351"/>
      <c r="F8" s="351"/>
      <c r="G8" s="351"/>
      <c r="H8" s="351"/>
      <c r="I8" s="351"/>
      <c r="J8" s="351"/>
      <c r="K8" s="351"/>
      <c r="L8" s="351"/>
      <c r="M8" s="351"/>
      <c r="N8" s="351"/>
      <c r="O8" s="351"/>
      <c r="P8" s="351"/>
      <c r="Q8" s="351"/>
      <c r="R8" s="351"/>
      <c r="S8" s="351"/>
      <c r="T8" s="351"/>
      <c r="U8" s="351"/>
      <c r="V8" s="351"/>
      <c r="W8" s="352"/>
    </row>
    <row r="9" spans="1:23" ht="21" customHeight="1">
      <c r="A9" s="350" t="s">
        <v>290</v>
      </c>
      <c r="B9" s="353"/>
      <c r="C9" s="353"/>
      <c r="D9" s="353"/>
      <c r="E9" s="353"/>
      <c r="F9" s="353"/>
      <c r="G9" s="353"/>
      <c r="H9" s="353"/>
      <c r="I9" s="353"/>
      <c r="J9" s="353"/>
      <c r="K9" s="353"/>
      <c r="L9" s="353"/>
      <c r="M9" s="353"/>
      <c r="N9" s="353"/>
      <c r="O9" s="353"/>
      <c r="P9" s="353"/>
      <c r="Q9" s="353"/>
      <c r="R9" s="353"/>
      <c r="S9" s="353"/>
      <c r="T9" s="353"/>
      <c r="U9" s="353"/>
      <c r="V9" s="353"/>
      <c r="W9" s="354"/>
    </row>
    <row r="10" spans="1:23" ht="12">
      <c r="A10" s="355" t="s">
        <v>318</v>
      </c>
      <c r="B10" s="353">
        <v>339700</v>
      </c>
      <c r="C10" s="353">
        <v>330500</v>
      </c>
      <c r="D10" s="353">
        <v>6100</v>
      </c>
      <c r="E10" s="353">
        <v>1000</v>
      </c>
      <c r="F10" s="353">
        <v>243500</v>
      </c>
      <c r="G10" s="353">
        <v>92200</v>
      </c>
      <c r="H10" s="353">
        <v>1500</v>
      </c>
      <c r="I10" s="353">
        <v>400</v>
      </c>
      <c r="J10" s="353">
        <v>335000</v>
      </c>
      <c r="K10" s="353">
        <v>2600</v>
      </c>
      <c r="L10" s="353">
        <v>298100</v>
      </c>
      <c r="M10" s="353">
        <v>39400</v>
      </c>
      <c r="N10" s="353">
        <v>176600</v>
      </c>
      <c r="O10" s="353">
        <v>66700</v>
      </c>
      <c r="P10" s="353">
        <v>84200</v>
      </c>
      <c r="Q10" s="353">
        <v>8000</v>
      </c>
      <c r="R10" s="353">
        <v>175800</v>
      </c>
      <c r="S10" s="353">
        <v>66600</v>
      </c>
      <c r="T10" s="353">
        <v>83000</v>
      </c>
      <c r="U10" s="353">
        <v>8000</v>
      </c>
      <c r="V10" s="353">
        <v>2100</v>
      </c>
      <c r="W10" s="354">
        <v>800</v>
      </c>
    </row>
    <row r="11" spans="1:23" ht="12">
      <c r="A11" s="355" t="s">
        <v>319</v>
      </c>
      <c r="B11" s="353">
        <v>1900</v>
      </c>
      <c r="C11" s="353">
        <v>1900</v>
      </c>
      <c r="D11" s="353">
        <v>0</v>
      </c>
      <c r="E11" s="353" t="s">
        <v>320</v>
      </c>
      <c r="F11" s="353">
        <v>800</v>
      </c>
      <c r="G11" s="353">
        <v>1100</v>
      </c>
      <c r="H11" s="353" t="s">
        <v>320</v>
      </c>
      <c r="I11" s="353" t="s">
        <v>320</v>
      </c>
      <c r="J11" s="353">
        <v>1900</v>
      </c>
      <c r="K11" s="353">
        <v>0</v>
      </c>
      <c r="L11" s="353">
        <v>1700</v>
      </c>
      <c r="M11" s="353">
        <v>200</v>
      </c>
      <c r="N11" s="353">
        <v>500</v>
      </c>
      <c r="O11" s="353">
        <v>300</v>
      </c>
      <c r="P11" s="353">
        <v>900</v>
      </c>
      <c r="Q11" s="353">
        <v>100</v>
      </c>
      <c r="R11" s="353">
        <v>500</v>
      </c>
      <c r="S11" s="353">
        <v>300</v>
      </c>
      <c r="T11" s="353">
        <v>900</v>
      </c>
      <c r="U11" s="353">
        <v>100</v>
      </c>
      <c r="V11" s="353" t="s">
        <v>320</v>
      </c>
      <c r="W11" s="354" t="s">
        <v>320</v>
      </c>
    </row>
    <row r="12" spans="1:23" ht="12">
      <c r="A12" s="355" t="s">
        <v>321</v>
      </c>
      <c r="B12" s="353">
        <v>22200</v>
      </c>
      <c r="C12" s="353">
        <v>20300</v>
      </c>
      <c r="D12" s="353">
        <v>1900</v>
      </c>
      <c r="E12" s="353">
        <v>0</v>
      </c>
      <c r="F12" s="353">
        <v>17000</v>
      </c>
      <c r="G12" s="353">
        <v>5200</v>
      </c>
      <c r="H12" s="353">
        <v>0</v>
      </c>
      <c r="I12" s="353" t="s">
        <v>320</v>
      </c>
      <c r="J12" s="353">
        <v>21800</v>
      </c>
      <c r="K12" s="353">
        <v>400</v>
      </c>
      <c r="L12" s="353">
        <v>20800</v>
      </c>
      <c r="M12" s="353">
        <v>1300</v>
      </c>
      <c r="N12" s="353">
        <v>7900</v>
      </c>
      <c r="O12" s="353">
        <v>9100</v>
      </c>
      <c r="P12" s="353">
        <v>4300</v>
      </c>
      <c r="Q12" s="353">
        <v>900</v>
      </c>
      <c r="R12" s="353">
        <v>7700</v>
      </c>
      <c r="S12" s="353">
        <v>9000</v>
      </c>
      <c r="T12" s="353">
        <v>4200</v>
      </c>
      <c r="U12" s="353">
        <v>800</v>
      </c>
      <c r="V12" s="353">
        <v>0</v>
      </c>
      <c r="W12" s="354">
        <v>0</v>
      </c>
    </row>
    <row r="13" spans="1:23" ht="12">
      <c r="A13" s="355"/>
      <c r="B13" s="353"/>
      <c r="C13" s="353"/>
      <c r="D13" s="353"/>
      <c r="E13" s="353"/>
      <c r="F13" s="353"/>
      <c r="G13" s="353"/>
      <c r="H13" s="353"/>
      <c r="I13" s="353"/>
      <c r="J13" s="353"/>
      <c r="K13" s="353"/>
      <c r="L13" s="353"/>
      <c r="M13" s="353"/>
      <c r="N13" s="353"/>
      <c r="O13" s="353"/>
      <c r="P13" s="353"/>
      <c r="Q13" s="353"/>
      <c r="R13" s="353"/>
      <c r="S13" s="353"/>
      <c r="T13" s="353"/>
      <c r="U13" s="353"/>
      <c r="V13" s="353"/>
      <c r="W13" s="354"/>
    </row>
    <row r="14" spans="1:23" ht="21" customHeight="1">
      <c r="A14" s="350" t="s">
        <v>322</v>
      </c>
      <c r="B14" s="353"/>
      <c r="C14" s="353"/>
      <c r="D14" s="353"/>
      <c r="E14" s="353"/>
      <c r="F14" s="353"/>
      <c r="G14" s="353"/>
      <c r="H14" s="353"/>
      <c r="I14" s="353"/>
      <c r="J14" s="353"/>
      <c r="K14" s="353"/>
      <c r="L14" s="353"/>
      <c r="M14" s="353"/>
      <c r="N14" s="353"/>
      <c r="O14" s="353"/>
      <c r="P14" s="353"/>
      <c r="Q14" s="353"/>
      <c r="R14" s="353"/>
      <c r="S14" s="353"/>
      <c r="T14" s="353"/>
      <c r="U14" s="353"/>
      <c r="V14" s="353"/>
      <c r="W14" s="354"/>
    </row>
    <row r="15" spans="1:23" ht="12">
      <c r="A15" s="355" t="s">
        <v>323</v>
      </c>
      <c r="B15" s="353">
        <v>278000</v>
      </c>
      <c r="C15" s="353">
        <v>270300</v>
      </c>
      <c r="D15" s="353">
        <v>7700</v>
      </c>
      <c r="E15" s="353" t="s">
        <v>320</v>
      </c>
      <c r="F15" s="353">
        <v>190900</v>
      </c>
      <c r="G15" s="353">
        <v>87200</v>
      </c>
      <c r="H15" s="353" t="s">
        <v>320</v>
      </c>
      <c r="I15" s="353" t="s">
        <v>320</v>
      </c>
      <c r="J15" s="353">
        <v>276900</v>
      </c>
      <c r="K15" s="353">
        <v>1100</v>
      </c>
      <c r="L15" s="353">
        <v>263000</v>
      </c>
      <c r="M15" s="353">
        <v>15000</v>
      </c>
      <c r="N15" s="353">
        <v>116000</v>
      </c>
      <c r="O15" s="353">
        <v>74900</v>
      </c>
      <c r="P15" s="353">
        <v>78400</v>
      </c>
      <c r="Q15" s="353">
        <v>8700</v>
      </c>
      <c r="R15" s="353">
        <v>115700</v>
      </c>
      <c r="S15" s="353">
        <v>74700</v>
      </c>
      <c r="T15" s="353">
        <v>77800</v>
      </c>
      <c r="U15" s="353">
        <v>8700</v>
      </c>
      <c r="V15" s="353" t="s">
        <v>320</v>
      </c>
      <c r="W15" s="354" t="s">
        <v>320</v>
      </c>
    </row>
    <row r="16" spans="1:23" ht="12">
      <c r="A16" s="355" t="s">
        <v>324</v>
      </c>
      <c r="B16" s="353">
        <v>83600</v>
      </c>
      <c r="C16" s="353">
        <v>82300</v>
      </c>
      <c r="D16" s="353">
        <v>300</v>
      </c>
      <c r="E16" s="353">
        <v>1000</v>
      </c>
      <c r="F16" s="353">
        <v>70400</v>
      </c>
      <c r="G16" s="353">
        <v>11300</v>
      </c>
      <c r="H16" s="353">
        <v>1500</v>
      </c>
      <c r="I16" s="353">
        <v>400</v>
      </c>
      <c r="J16" s="353">
        <v>81800</v>
      </c>
      <c r="K16" s="353">
        <v>1800</v>
      </c>
      <c r="L16" s="353">
        <v>5700</v>
      </c>
      <c r="M16" s="353">
        <v>26000</v>
      </c>
      <c r="N16" s="353">
        <v>69000</v>
      </c>
      <c r="O16" s="353">
        <v>1200</v>
      </c>
      <c r="P16" s="353">
        <v>11000</v>
      </c>
      <c r="Q16" s="353">
        <v>300</v>
      </c>
      <c r="R16" s="353">
        <v>68300</v>
      </c>
      <c r="S16" s="353">
        <v>1200</v>
      </c>
      <c r="T16" s="353">
        <v>10300</v>
      </c>
      <c r="U16" s="353">
        <v>300</v>
      </c>
      <c r="V16" s="353">
        <v>2100</v>
      </c>
      <c r="W16" s="354">
        <v>800</v>
      </c>
    </row>
    <row r="17" spans="1:23" ht="6" customHeight="1">
      <c r="A17" s="356"/>
      <c r="B17" s="353"/>
      <c r="C17" s="353"/>
      <c r="D17" s="353"/>
      <c r="E17" s="353"/>
      <c r="F17" s="353"/>
      <c r="G17" s="353"/>
      <c r="H17" s="353"/>
      <c r="I17" s="353"/>
      <c r="J17" s="353"/>
      <c r="K17" s="353"/>
      <c r="L17" s="353"/>
      <c r="M17" s="353"/>
      <c r="N17" s="353"/>
      <c r="O17" s="353"/>
      <c r="P17" s="353"/>
      <c r="Q17" s="353"/>
      <c r="R17" s="353"/>
      <c r="S17" s="353"/>
      <c r="T17" s="353"/>
      <c r="U17" s="353"/>
      <c r="V17" s="353"/>
      <c r="W17" s="354"/>
    </row>
    <row r="18" spans="1:23" ht="12">
      <c r="A18" s="357" t="s">
        <v>325</v>
      </c>
      <c r="B18" s="353">
        <v>7800</v>
      </c>
      <c r="C18" s="353">
        <v>7800</v>
      </c>
      <c r="D18" s="353" t="s">
        <v>320</v>
      </c>
      <c r="E18" s="353" t="s">
        <v>320</v>
      </c>
      <c r="F18" s="353">
        <v>6200</v>
      </c>
      <c r="G18" s="353">
        <v>1600</v>
      </c>
      <c r="H18" s="353" t="s">
        <v>320</v>
      </c>
      <c r="I18" s="353" t="s">
        <v>320</v>
      </c>
      <c r="J18" s="353">
        <v>7700</v>
      </c>
      <c r="K18" s="353">
        <v>100</v>
      </c>
      <c r="L18" s="353">
        <v>6100</v>
      </c>
      <c r="M18" s="353">
        <v>1700</v>
      </c>
      <c r="N18" s="353">
        <v>6200</v>
      </c>
      <c r="O18" s="353" t="s">
        <v>320</v>
      </c>
      <c r="P18" s="353">
        <v>1600</v>
      </c>
      <c r="Q18" s="353" t="s">
        <v>320</v>
      </c>
      <c r="R18" s="353">
        <v>6200</v>
      </c>
      <c r="S18" s="353" t="s">
        <v>320</v>
      </c>
      <c r="T18" s="353">
        <v>1500</v>
      </c>
      <c r="U18" s="353" t="s">
        <v>320</v>
      </c>
      <c r="V18" s="353" t="s">
        <v>320</v>
      </c>
      <c r="W18" s="354" t="s">
        <v>320</v>
      </c>
    </row>
    <row r="19" spans="1:23" ht="12">
      <c r="A19" s="357" t="s">
        <v>326</v>
      </c>
      <c r="B19" s="353">
        <v>900</v>
      </c>
      <c r="C19" s="353">
        <v>900</v>
      </c>
      <c r="D19" s="353" t="s">
        <v>320</v>
      </c>
      <c r="E19" s="353" t="s">
        <v>320</v>
      </c>
      <c r="F19" s="353">
        <v>900</v>
      </c>
      <c r="G19" s="353" t="s">
        <v>320</v>
      </c>
      <c r="H19" s="353" t="s">
        <v>320</v>
      </c>
      <c r="I19" s="353" t="s">
        <v>320</v>
      </c>
      <c r="J19" s="353">
        <v>900</v>
      </c>
      <c r="K19" s="353" t="s">
        <v>320</v>
      </c>
      <c r="L19" s="353">
        <v>900</v>
      </c>
      <c r="M19" s="353" t="s">
        <v>320</v>
      </c>
      <c r="N19" s="353">
        <v>900</v>
      </c>
      <c r="O19" s="353" t="s">
        <v>320</v>
      </c>
      <c r="P19" s="353" t="s">
        <v>320</v>
      </c>
      <c r="Q19" s="353" t="s">
        <v>320</v>
      </c>
      <c r="R19" s="353">
        <v>900</v>
      </c>
      <c r="S19" s="353" t="s">
        <v>320</v>
      </c>
      <c r="T19" s="353" t="s">
        <v>320</v>
      </c>
      <c r="U19" s="353" t="s">
        <v>320</v>
      </c>
      <c r="V19" s="353" t="s">
        <v>320</v>
      </c>
      <c r="W19" s="354" t="s">
        <v>320</v>
      </c>
    </row>
    <row r="20" spans="1:23" ht="12">
      <c r="A20" s="357" t="s">
        <v>327</v>
      </c>
      <c r="B20" s="353">
        <v>65100</v>
      </c>
      <c r="C20" s="353">
        <v>64200</v>
      </c>
      <c r="D20" s="353">
        <v>200</v>
      </c>
      <c r="E20" s="353">
        <v>600</v>
      </c>
      <c r="F20" s="353">
        <v>54300</v>
      </c>
      <c r="G20" s="353">
        <v>9300</v>
      </c>
      <c r="H20" s="353">
        <v>1100</v>
      </c>
      <c r="I20" s="353">
        <v>400</v>
      </c>
      <c r="J20" s="353">
        <v>63600</v>
      </c>
      <c r="K20" s="353">
        <v>1500</v>
      </c>
      <c r="L20" s="353">
        <v>42600</v>
      </c>
      <c r="M20" s="353">
        <v>22500</v>
      </c>
      <c r="N20" s="353">
        <v>53400</v>
      </c>
      <c r="O20" s="353">
        <v>700</v>
      </c>
      <c r="P20" s="353">
        <v>9100</v>
      </c>
      <c r="Q20" s="353">
        <v>200</v>
      </c>
      <c r="R20" s="353">
        <v>52900</v>
      </c>
      <c r="S20" s="353">
        <v>700</v>
      </c>
      <c r="T20" s="353">
        <v>8400</v>
      </c>
      <c r="U20" s="353">
        <v>200</v>
      </c>
      <c r="V20" s="353">
        <v>1700</v>
      </c>
      <c r="W20" s="354">
        <v>400</v>
      </c>
    </row>
    <row r="21" spans="1:23" ht="12">
      <c r="A21" s="358" t="s">
        <v>328</v>
      </c>
      <c r="B21" s="353">
        <v>40700</v>
      </c>
      <c r="C21" s="353">
        <v>40500</v>
      </c>
      <c r="D21" s="353">
        <v>200</v>
      </c>
      <c r="E21" s="353" t="s">
        <v>320</v>
      </c>
      <c r="F21" s="353">
        <v>31300</v>
      </c>
      <c r="G21" s="353">
        <v>9300</v>
      </c>
      <c r="H21" s="353" t="s">
        <v>320</v>
      </c>
      <c r="I21" s="353" t="s">
        <v>320</v>
      </c>
      <c r="J21" s="353">
        <v>39600</v>
      </c>
      <c r="K21" s="353">
        <v>1100</v>
      </c>
      <c r="L21" s="353">
        <v>24100</v>
      </c>
      <c r="M21" s="353">
        <v>16500</v>
      </c>
      <c r="N21" s="353">
        <v>30700</v>
      </c>
      <c r="O21" s="353">
        <v>700</v>
      </c>
      <c r="P21" s="353">
        <v>9100</v>
      </c>
      <c r="Q21" s="353">
        <v>200</v>
      </c>
      <c r="R21" s="353">
        <v>30200</v>
      </c>
      <c r="S21" s="353">
        <v>700</v>
      </c>
      <c r="T21" s="353">
        <v>8400</v>
      </c>
      <c r="U21" s="353">
        <v>200</v>
      </c>
      <c r="V21" s="353" t="s">
        <v>320</v>
      </c>
      <c r="W21" s="354" t="s">
        <v>320</v>
      </c>
    </row>
    <row r="22" spans="1:23" ht="12">
      <c r="A22" s="358" t="s">
        <v>329</v>
      </c>
      <c r="B22" s="353">
        <v>1400</v>
      </c>
      <c r="C22" s="353">
        <v>800</v>
      </c>
      <c r="D22" s="353" t="s">
        <v>330</v>
      </c>
      <c r="E22" s="353">
        <v>600</v>
      </c>
      <c r="F22" s="353">
        <v>200</v>
      </c>
      <c r="G22" s="353" t="s">
        <v>330</v>
      </c>
      <c r="H22" s="353">
        <v>900</v>
      </c>
      <c r="I22" s="353">
        <v>300</v>
      </c>
      <c r="J22" s="353">
        <v>1000</v>
      </c>
      <c r="K22" s="353">
        <v>400</v>
      </c>
      <c r="L22" s="353">
        <v>700</v>
      </c>
      <c r="M22" s="353">
        <v>700</v>
      </c>
      <c r="N22" s="353" t="s">
        <v>330</v>
      </c>
      <c r="O22" s="353" t="s">
        <v>330</v>
      </c>
      <c r="P22" s="353" t="s">
        <v>330</v>
      </c>
      <c r="Q22" s="353" t="s">
        <v>330</v>
      </c>
      <c r="R22" s="353" t="s">
        <v>330</v>
      </c>
      <c r="S22" s="353" t="s">
        <v>330</v>
      </c>
      <c r="T22" s="353" t="s">
        <v>330</v>
      </c>
      <c r="U22" s="353" t="s">
        <v>330</v>
      </c>
      <c r="V22" s="353">
        <v>1400</v>
      </c>
      <c r="W22" s="354">
        <v>400</v>
      </c>
    </row>
    <row r="23" spans="1:23" ht="12">
      <c r="A23" s="358" t="s">
        <v>331</v>
      </c>
      <c r="B23" s="353">
        <v>22800</v>
      </c>
      <c r="C23" s="353">
        <v>22800</v>
      </c>
      <c r="D23" s="353">
        <v>0</v>
      </c>
      <c r="E23" s="353" t="s">
        <v>332</v>
      </c>
      <c r="F23" s="353">
        <v>22800</v>
      </c>
      <c r="G23" s="353" t="s">
        <v>332</v>
      </c>
      <c r="H23" s="353" t="s">
        <v>332</v>
      </c>
      <c r="I23" s="353" t="s">
        <v>332</v>
      </c>
      <c r="J23" s="353">
        <v>22700</v>
      </c>
      <c r="K23" s="353">
        <v>0</v>
      </c>
      <c r="L23" s="353">
        <v>17400</v>
      </c>
      <c r="M23" s="353">
        <v>5300</v>
      </c>
      <c r="N23" s="353">
        <v>22700</v>
      </c>
      <c r="O23" s="353">
        <v>0</v>
      </c>
      <c r="P23" s="353" t="s">
        <v>332</v>
      </c>
      <c r="Q23" s="353" t="s">
        <v>332</v>
      </c>
      <c r="R23" s="353">
        <v>22700</v>
      </c>
      <c r="S23" s="353">
        <v>0</v>
      </c>
      <c r="T23" s="353" t="s">
        <v>332</v>
      </c>
      <c r="U23" s="353" t="s">
        <v>332</v>
      </c>
      <c r="V23" s="353" t="s">
        <v>332</v>
      </c>
      <c r="W23" s="354" t="s">
        <v>332</v>
      </c>
    </row>
    <row r="24" spans="1:23" ht="12">
      <c r="A24" s="358" t="s">
        <v>331</v>
      </c>
      <c r="B24" s="353">
        <v>300</v>
      </c>
      <c r="C24" s="353">
        <v>300</v>
      </c>
      <c r="D24" s="353" t="s">
        <v>332</v>
      </c>
      <c r="E24" s="353" t="s">
        <v>332</v>
      </c>
      <c r="F24" s="353" t="s">
        <v>332</v>
      </c>
      <c r="G24" s="353" t="s">
        <v>332</v>
      </c>
      <c r="H24" s="353">
        <v>200</v>
      </c>
      <c r="I24" s="353">
        <v>0</v>
      </c>
      <c r="J24" s="353">
        <v>300</v>
      </c>
      <c r="K24" s="353" t="s">
        <v>332</v>
      </c>
      <c r="L24" s="353">
        <v>200</v>
      </c>
      <c r="M24" s="353">
        <v>0</v>
      </c>
      <c r="N24" s="353" t="s">
        <v>332</v>
      </c>
      <c r="O24" s="353" t="s">
        <v>332</v>
      </c>
      <c r="P24" s="353" t="s">
        <v>332</v>
      </c>
      <c r="Q24" s="353" t="s">
        <v>332</v>
      </c>
      <c r="R24" s="353" t="s">
        <v>332</v>
      </c>
      <c r="S24" s="353" t="s">
        <v>332</v>
      </c>
      <c r="T24" s="353" t="s">
        <v>332</v>
      </c>
      <c r="U24" s="353" t="s">
        <v>332</v>
      </c>
      <c r="V24" s="353">
        <v>300</v>
      </c>
      <c r="W24" s="354" t="s">
        <v>332</v>
      </c>
    </row>
    <row r="25" spans="1:23" ht="12">
      <c r="A25" s="357" t="s">
        <v>333</v>
      </c>
      <c r="B25" s="353">
        <v>9900</v>
      </c>
      <c r="C25" s="353">
        <v>9400</v>
      </c>
      <c r="D25" s="353">
        <v>100</v>
      </c>
      <c r="E25" s="353">
        <v>400</v>
      </c>
      <c r="F25" s="353">
        <v>9100</v>
      </c>
      <c r="G25" s="353">
        <v>400</v>
      </c>
      <c r="H25" s="353">
        <v>400</v>
      </c>
      <c r="I25" s="353" t="s">
        <v>332</v>
      </c>
      <c r="J25" s="353">
        <v>9600</v>
      </c>
      <c r="K25" s="353">
        <v>200</v>
      </c>
      <c r="L25" s="353">
        <v>8100</v>
      </c>
      <c r="M25" s="353">
        <v>1700</v>
      </c>
      <c r="N25" s="353">
        <v>8600</v>
      </c>
      <c r="O25" s="353">
        <v>500</v>
      </c>
      <c r="P25" s="353">
        <v>400</v>
      </c>
      <c r="Q25" s="353">
        <v>0</v>
      </c>
      <c r="R25" s="353">
        <v>8400</v>
      </c>
      <c r="S25" s="353">
        <v>500</v>
      </c>
      <c r="T25" s="353">
        <v>400</v>
      </c>
      <c r="U25" s="353">
        <v>0</v>
      </c>
      <c r="V25" s="353">
        <v>400</v>
      </c>
      <c r="W25" s="354">
        <v>400</v>
      </c>
    </row>
    <row r="26" spans="1:23" ht="12">
      <c r="A26" s="356"/>
      <c r="B26" s="353"/>
      <c r="C26" s="353"/>
      <c r="D26" s="353"/>
      <c r="E26" s="353"/>
      <c r="F26" s="353"/>
      <c r="G26" s="353"/>
      <c r="H26" s="353"/>
      <c r="I26" s="353"/>
      <c r="J26" s="353"/>
      <c r="K26" s="353"/>
      <c r="L26" s="353"/>
      <c r="M26" s="353"/>
      <c r="N26" s="353"/>
      <c r="O26" s="353"/>
      <c r="P26" s="353"/>
      <c r="Q26" s="353"/>
      <c r="R26" s="353"/>
      <c r="S26" s="353"/>
      <c r="T26" s="353"/>
      <c r="U26" s="353"/>
      <c r="V26" s="353"/>
      <c r="W26" s="354"/>
    </row>
    <row r="27" spans="1:23" ht="21" customHeight="1">
      <c r="A27" s="350" t="s">
        <v>303</v>
      </c>
      <c r="B27" s="353"/>
      <c r="C27" s="353"/>
      <c r="D27" s="353"/>
      <c r="E27" s="353"/>
      <c r="F27" s="353"/>
      <c r="G27" s="353"/>
      <c r="H27" s="353"/>
      <c r="I27" s="353"/>
      <c r="J27" s="353"/>
      <c r="K27" s="353"/>
      <c r="L27" s="353"/>
      <c r="M27" s="353"/>
      <c r="N27" s="353"/>
      <c r="O27" s="353"/>
      <c r="P27" s="353"/>
      <c r="Q27" s="353"/>
      <c r="R27" s="353"/>
      <c r="S27" s="353"/>
      <c r="T27" s="353"/>
      <c r="U27" s="353"/>
      <c r="V27" s="353"/>
      <c r="W27" s="354"/>
    </row>
    <row r="28" spans="1:23" ht="12">
      <c r="A28" s="355" t="s">
        <v>334</v>
      </c>
      <c r="B28" s="353">
        <v>295500</v>
      </c>
      <c r="C28" s="353">
        <v>287400</v>
      </c>
      <c r="D28" s="353">
        <v>7700</v>
      </c>
      <c r="E28" s="353" t="s">
        <v>332</v>
      </c>
      <c r="F28" s="353">
        <v>200500</v>
      </c>
      <c r="G28" s="353">
        <v>94600</v>
      </c>
      <c r="H28" s="353" t="s">
        <v>332</v>
      </c>
      <c r="I28" s="353" t="s">
        <v>332</v>
      </c>
      <c r="J28" s="353">
        <v>293700</v>
      </c>
      <c r="K28" s="353">
        <v>1500</v>
      </c>
      <c r="L28" s="353">
        <v>273500</v>
      </c>
      <c r="M28" s="353">
        <v>21600</v>
      </c>
      <c r="N28" s="353">
        <v>125200</v>
      </c>
      <c r="O28" s="353">
        <v>75300</v>
      </c>
      <c r="P28" s="353">
        <v>85700</v>
      </c>
      <c r="Q28" s="353">
        <v>8900</v>
      </c>
      <c r="R28" s="353">
        <v>124700</v>
      </c>
      <c r="S28" s="353">
        <v>75200</v>
      </c>
      <c r="T28" s="353">
        <v>84900</v>
      </c>
      <c r="U28" s="353">
        <v>8900</v>
      </c>
      <c r="V28" s="353" t="s">
        <v>332</v>
      </c>
      <c r="W28" s="354" t="s">
        <v>332</v>
      </c>
    </row>
    <row r="29" spans="1:23" ht="12">
      <c r="A29" s="356" t="s">
        <v>335</v>
      </c>
      <c r="B29" s="353">
        <v>291100</v>
      </c>
      <c r="C29" s="353">
        <v>283700</v>
      </c>
      <c r="D29" s="353">
        <v>7100</v>
      </c>
      <c r="E29" s="353" t="s">
        <v>332</v>
      </c>
      <c r="F29" s="353">
        <v>196400</v>
      </c>
      <c r="G29" s="353">
        <v>94400</v>
      </c>
      <c r="H29" s="353" t="s">
        <v>332</v>
      </c>
      <c r="I29" s="353" t="s">
        <v>332</v>
      </c>
      <c r="J29" s="353">
        <v>289400</v>
      </c>
      <c r="K29" s="353">
        <v>1400</v>
      </c>
      <c r="L29" s="353">
        <v>269500</v>
      </c>
      <c r="M29" s="353">
        <v>21300</v>
      </c>
      <c r="N29" s="353">
        <v>123800</v>
      </c>
      <c r="O29" s="353">
        <v>72600</v>
      </c>
      <c r="P29" s="353">
        <v>85500</v>
      </c>
      <c r="Q29" s="353">
        <v>8800</v>
      </c>
      <c r="R29" s="353">
        <v>123300</v>
      </c>
      <c r="S29" s="353">
        <v>72500</v>
      </c>
      <c r="T29" s="353">
        <v>84800</v>
      </c>
      <c r="U29" s="353">
        <v>8800</v>
      </c>
      <c r="V29" s="353" t="s">
        <v>332</v>
      </c>
      <c r="W29" s="354" t="s">
        <v>332</v>
      </c>
    </row>
    <row r="30" spans="1:23" ht="12">
      <c r="A30" s="356" t="s">
        <v>336</v>
      </c>
      <c r="B30" s="353">
        <v>4400</v>
      </c>
      <c r="C30" s="353">
        <v>3800</v>
      </c>
      <c r="D30" s="353">
        <v>600</v>
      </c>
      <c r="E30" s="353" t="s">
        <v>332</v>
      </c>
      <c r="F30" s="353">
        <v>4100</v>
      </c>
      <c r="G30" s="353">
        <v>300</v>
      </c>
      <c r="H30" s="353" t="s">
        <v>332</v>
      </c>
      <c r="I30" s="353" t="s">
        <v>332</v>
      </c>
      <c r="J30" s="353">
        <v>4300</v>
      </c>
      <c r="K30" s="353">
        <v>0</v>
      </c>
      <c r="L30" s="353">
        <v>4100</v>
      </c>
      <c r="M30" s="353">
        <v>300</v>
      </c>
      <c r="N30" s="353">
        <v>1400</v>
      </c>
      <c r="O30" s="353">
        <v>2700</v>
      </c>
      <c r="P30" s="353">
        <v>200</v>
      </c>
      <c r="Q30" s="353">
        <v>100</v>
      </c>
      <c r="R30" s="353">
        <v>1400</v>
      </c>
      <c r="S30" s="353">
        <v>2700</v>
      </c>
      <c r="T30" s="353">
        <v>200</v>
      </c>
      <c r="U30" s="353">
        <v>100</v>
      </c>
      <c r="V30" s="353" t="s">
        <v>332</v>
      </c>
      <c r="W30" s="354" t="s">
        <v>332</v>
      </c>
    </row>
    <row r="31" spans="1:23" ht="12">
      <c r="A31" s="355" t="s">
        <v>337</v>
      </c>
      <c r="B31" s="353">
        <v>7000</v>
      </c>
      <c r="C31" s="353">
        <v>6800</v>
      </c>
      <c r="D31" s="353">
        <v>0</v>
      </c>
      <c r="E31" s="353">
        <v>0</v>
      </c>
      <c r="F31" s="353">
        <v>3900</v>
      </c>
      <c r="G31" s="353">
        <v>3000</v>
      </c>
      <c r="H31" s="353">
        <v>0</v>
      </c>
      <c r="I31" s="353" t="s">
        <v>332</v>
      </c>
      <c r="J31" s="353">
        <v>6500</v>
      </c>
      <c r="K31" s="353">
        <v>400</v>
      </c>
      <c r="L31" s="353">
        <v>3200</v>
      </c>
      <c r="M31" s="353">
        <v>3700</v>
      </c>
      <c r="N31" s="353">
        <v>3900</v>
      </c>
      <c r="O31" s="353">
        <v>0</v>
      </c>
      <c r="P31" s="353">
        <v>2900</v>
      </c>
      <c r="Q31" s="353">
        <v>0</v>
      </c>
      <c r="R31" s="353">
        <v>3800</v>
      </c>
      <c r="S31" s="353">
        <v>0</v>
      </c>
      <c r="T31" s="353">
        <v>2700</v>
      </c>
      <c r="U31" s="353">
        <v>0</v>
      </c>
      <c r="V31" s="353">
        <v>0</v>
      </c>
      <c r="W31" s="354">
        <v>0</v>
      </c>
    </row>
    <row r="32" spans="1:23" ht="12">
      <c r="A32" s="356" t="s">
        <v>335</v>
      </c>
      <c r="B32" s="353">
        <v>6500</v>
      </c>
      <c r="C32" s="353">
        <v>6400</v>
      </c>
      <c r="D32" s="353">
        <v>0</v>
      </c>
      <c r="E32" s="353">
        <v>0</v>
      </c>
      <c r="F32" s="353">
        <v>3500</v>
      </c>
      <c r="G32" s="353">
        <v>3000</v>
      </c>
      <c r="H32" s="353">
        <v>0</v>
      </c>
      <c r="I32" s="353" t="s">
        <v>332</v>
      </c>
      <c r="J32" s="353">
        <v>6100</v>
      </c>
      <c r="K32" s="353">
        <v>400</v>
      </c>
      <c r="L32" s="353">
        <v>3000</v>
      </c>
      <c r="M32" s="353">
        <v>3400</v>
      </c>
      <c r="N32" s="353">
        <v>3400</v>
      </c>
      <c r="O32" s="353">
        <v>0</v>
      </c>
      <c r="P32" s="353">
        <v>2900</v>
      </c>
      <c r="Q32" s="353">
        <v>0</v>
      </c>
      <c r="R32" s="353">
        <v>3400</v>
      </c>
      <c r="S32" s="353">
        <v>0</v>
      </c>
      <c r="T32" s="353">
        <v>2700</v>
      </c>
      <c r="U32" s="353">
        <v>0</v>
      </c>
      <c r="V32" s="353">
        <v>0</v>
      </c>
      <c r="W32" s="354">
        <v>0</v>
      </c>
    </row>
    <row r="33" spans="1:23" ht="12">
      <c r="A33" s="356" t="s">
        <v>336</v>
      </c>
      <c r="B33" s="353">
        <v>500</v>
      </c>
      <c r="C33" s="353">
        <v>500</v>
      </c>
      <c r="D33" s="353" t="s">
        <v>332</v>
      </c>
      <c r="E33" s="353" t="s">
        <v>332</v>
      </c>
      <c r="F33" s="353">
        <v>500</v>
      </c>
      <c r="G33" s="353" t="s">
        <v>332</v>
      </c>
      <c r="H33" s="353" t="s">
        <v>332</v>
      </c>
      <c r="I33" s="353" t="s">
        <v>332</v>
      </c>
      <c r="J33" s="353">
        <v>500</v>
      </c>
      <c r="K33" s="353">
        <v>0</v>
      </c>
      <c r="L33" s="353">
        <v>200</v>
      </c>
      <c r="M33" s="353">
        <v>200</v>
      </c>
      <c r="N33" s="353">
        <v>500</v>
      </c>
      <c r="O33" s="353" t="s">
        <v>332</v>
      </c>
      <c r="P33" s="353" t="s">
        <v>332</v>
      </c>
      <c r="Q33" s="353" t="s">
        <v>332</v>
      </c>
      <c r="R33" s="353">
        <v>500</v>
      </c>
      <c r="S33" s="353" t="s">
        <v>332</v>
      </c>
      <c r="T33" s="353" t="s">
        <v>332</v>
      </c>
      <c r="U33" s="353" t="s">
        <v>332</v>
      </c>
      <c r="V33" s="353" t="s">
        <v>332</v>
      </c>
      <c r="W33" s="354" t="s">
        <v>332</v>
      </c>
    </row>
    <row r="34" spans="1:23" ht="12">
      <c r="A34" s="355" t="s">
        <v>338</v>
      </c>
      <c r="B34" s="353">
        <v>60300</v>
      </c>
      <c r="C34" s="353">
        <v>57500</v>
      </c>
      <c r="D34" s="353">
        <v>100</v>
      </c>
      <c r="E34" s="353">
        <v>1000</v>
      </c>
      <c r="F34" s="353">
        <v>56100</v>
      </c>
      <c r="G34" s="353">
        <v>700</v>
      </c>
      <c r="H34" s="353">
        <v>1500</v>
      </c>
      <c r="I34" s="353">
        <v>400</v>
      </c>
      <c r="J34" s="353">
        <v>57500</v>
      </c>
      <c r="K34" s="353">
        <v>1100</v>
      </c>
      <c r="L34" s="353">
        <v>43000</v>
      </c>
      <c r="M34" s="353">
        <v>15600</v>
      </c>
      <c r="N34" s="353">
        <v>55600</v>
      </c>
      <c r="O34" s="353">
        <v>200</v>
      </c>
      <c r="P34" s="353">
        <v>700</v>
      </c>
      <c r="Q34" s="353">
        <v>0</v>
      </c>
      <c r="R34" s="353">
        <v>55100</v>
      </c>
      <c r="S34" s="353">
        <v>200</v>
      </c>
      <c r="T34" s="353">
        <v>400</v>
      </c>
      <c r="U34" s="353">
        <v>0</v>
      </c>
      <c r="V34" s="353">
        <v>2100</v>
      </c>
      <c r="W34" s="354">
        <v>800</v>
      </c>
    </row>
    <row r="35" spans="1:23" ht="12">
      <c r="A35" s="356" t="s">
        <v>335</v>
      </c>
      <c r="B35" s="353">
        <v>21600</v>
      </c>
      <c r="C35" s="353">
        <v>20400</v>
      </c>
      <c r="D35" s="353">
        <v>100</v>
      </c>
      <c r="E35" s="353">
        <v>700</v>
      </c>
      <c r="F35" s="353">
        <v>19200</v>
      </c>
      <c r="G35" s="353">
        <v>700</v>
      </c>
      <c r="H35" s="353">
        <v>900</v>
      </c>
      <c r="I35" s="353">
        <v>300</v>
      </c>
      <c r="J35" s="353">
        <v>20300</v>
      </c>
      <c r="K35" s="353">
        <v>900</v>
      </c>
      <c r="L35" s="353">
        <v>12000</v>
      </c>
      <c r="M35" s="353">
        <v>9200</v>
      </c>
      <c r="N35" s="353">
        <v>18900</v>
      </c>
      <c r="O35" s="353">
        <v>100</v>
      </c>
      <c r="P35" s="353">
        <v>700</v>
      </c>
      <c r="Q35" s="353">
        <v>0</v>
      </c>
      <c r="R35" s="353">
        <v>18700</v>
      </c>
      <c r="S35" s="353">
        <v>100</v>
      </c>
      <c r="T35" s="353">
        <v>400</v>
      </c>
      <c r="U35" s="353">
        <v>0</v>
      </c>
      <c r="V35" s="353">
        <v>1400</v>
      </c>
      <c r="W35" s="354">
        <v>500</v>
      </c>
    </row>
    <row r="36" spans="1:23" ht="12">
      <c r="A36" s="356" t="s">
        <v>336</v>
      </c>
      <c r="B36" s="353">
        <v>38700</v>
      </c>
      <c r="C36" s="353">
        <v>37100</v>
      </c>
      <c r="D36" s="353">
        <v>0</v>
      </c>
      <c r="E36" s="353">
        <v>400</v>
      </c>
      <c r="F36" s="353">
        <v>36800</v>
      </c>
      <c r="G36" s="353" t="s">
        <v>332</v>
      </c>
      <c r="H36" s="353">
        <v>600</v>
      </c>
      <c r="I36" s="353">
        <v>0</v>
      </c>
      <c r="J36" s="353">
        <v>37200</v>
      </c>
      <c r="K36" s="353">
        <v>200</v>
      </c>
      <c r="L36" s="353">
        <v>31100</v>
      </c>
      <c r="M36" s="353">
        <v>6400</v>
      </c>
      <c r="N36" s="353">
        <v>36700</v>
      </c>
      <c r="O36" s="353">
        <v>100</v>
      </c>
      <c r="P36" s="353" t="s">
        <v>332</v>
      </c>
      <c r="Q36" s="353" t="s">
        <v>332</v>
      </c>
      <c r="R36" s="353">
        <v>36500</v>
      </c>
      <c r="S36" s="353">
        <v>100</v>
      </c>
      <c r="T36" s="353" t="s">
        <v>332</v>
      </c>
      <c r="U36" s="353" t="s">
        <v>332</v>
      </c>
      <c r="V36" s="353">
        <v>700</v>
      </c>
      <c r="W36" s="354">
        <v>300</v>
      </c>
    </row>
    <row r="37" spans="1:23" ht="12">
      <c r="A37" s="358" t="s">
        <v>339</v>
      </c>
      <c r="B37" s="353">
        <v>4800</v>
      </c>
      <c r="C37" s="353">
        <v>4000</v>
      </c>
      <c r="D37" s="353" t="s">
        <v>332</v>
      </c>
      <c r="E37" s="353" t="s">
        <v>332</v>
      </c>
      <c r="F37" s="353">
        <v>4000</v>
      </c>
      <c r="G37" s="353" t="s">
        <v>332</v>
      </c>
      <c r="H37" s="353" t="s">
        <v>332</v>
      </c>
      <c r="I37" s="353" t="s">
        <v>332</v>
      </c>
      <c r="J37" s="353">
        <v>4000</v>
      </c>
      <c r="K37" s="353" t="s">
        <v>332</v>
      </c>
      <c r="L37" s="353">
        <v>3800</v>
      </c>
      <c r="M37" s="353">
        <v>200</v>
      </c>
      <c r="N37" s="353">
        <v>4000</v>
      </c>
      <c r="O37" s="353" t="s">
        <v>332</v>
      </c>
      <c r="P37" s="353" t="s">
        <v>332</v>
      </c>
      <c r="Q37" s="353" t="s">
        <v>332</v>
      </c>
      <c r="R37" s="353">
        <v>4000</v>
      </c>
      <c r="S37" s="353" t="s">
        <v>332</v>
      </c>
      <c r="T37" s="353" t="s">
        <v>332</v>
      </c>
      <c r="U37" s="353" t="s">
        <v>332</v>
      </c>
      <c r="V37" s="353" t="s">
        <v>332</v>
      </c>
      <c r="W37" s="354" t="s">
        <v>332</v>
      </c>
    </row>
    <row r="38" spans="1:23" ht="12">
      <c r="A38" s="358" t="s">
        <v>340</v>
      </c>
      <c r="B38" s="353">
        <v>1300</v>
      </c>
      <c r="C38" s="353">
        <v>1300</v>
      </c>
      <c r="D38" s="353" t="s">
        <v>341</v>
      </c>
      <c r="E38" s="353" t="s">
        <v>341</v>
      </c>
      <c r="F38" s="353">
        <v>1300</v>
      </c>
      <c r="G38" s="353" t="s">
        <v>341</v>
      </c>
      <c r="H38" s="353" t="s">
        <v>341</v>
      </c>
      <c r="I38" s="353" t="s">
        <v>341</v>
      </c>
      <c r="J38" s="353">
        <v>1300</v>
      </c>
      <c r="K38" s="353" t="s">
        <v>341</v>
      </c>
      <c r="L38" s="353">
        <v>1300</v>
      </c>
      <c r="M38" s="353">
        <v>0</v>
      </c>
      <c r="N38" s="353">
        <v>1300</v>
      </c>
      <c r="O38" s="353" t="s">
        <v>341</v>
      </c>
      <c r="P38" s="353" t="s">
        <v>341</v>
      </c>
      <c r="Q38" s="353" t="s">
        <v>341</v>
      </c>
      <c r="R38" s="353">
        <v>1300</v>
      </c>
      <c r="S38" s="353" t="s">
        <v>341</v>
      </c>
      <c r="T38" s="353" t="s">
        <v>341</v>
      </c>
      <c r="U38" s="353" t="s">
        <v>341</v>
      </c>
      <c r="V38" s="353" t="s">
        <v>341</v>
      </c>
      <c r="W38" s="354" t="s">
        <v>341</v>
      </c>
    </row>
    <row r="39" spans="1:23" ht="12">
      <c r="A39" s="355" t="s">
        <v>342</v>
      </c>
      <c r="B39" s="353">
        <v>1000</v>
      </c>
      <c r="C39" s="353">
        <v>800</v>
      </c>
      <c r="D39" s="353">
        <v>200</v>
      </c>
      <c r="E39" s="353" t="s">
        <v>341</v>
      </c>
      <c r="F39" s="353">
        <v>800</v>
      </c>
      <c r="G39" s="353">
        <v>200</v>
      </c>
      <c r="H39" s="353" t="s">
        <v>341</v>
      </c>
      <c r="I39" s="353" t="s">
        <v>341</v>
      </c>
      <c r="J39" s="353">
        <v>900</v>
      </c>
      <c r="K39" s="353">
        <v>0</v>
      </c>
      <c r="L39" s="353">
        <v>900</v>
      </c>
      <c r="M39" s="353">
        <v>100</v>
      </c>
      <c r="N39" s="353">
        <v>400</v>
      </c>
      <c r="O39" s="353">
        <v>400</v>
      </c>
      <c r="P39" s="353">
        <v>100</v>
      </c>
      <c r="Q39" s="353">
        <v>100</v>
      </c>
      <c r="R39" s="353">
        <v>400</v>
      </c>
      <c r="S39" s="353">
        <v>400</v>
      </c>
      <c r="T39" s="353">
        <v>100</v>
      </c>
      <c r="U39" s="353">
        <v>100</v>
      </c>
      <c r="V39" s="353" t="s">
        <v>341</v>
      </c>
      <c r="W39" s="354" t="s">
        <v>341</v>
      </c>
    </row>
    <row r="40" spans="1:23" ht="12">
      <c r="A40" s="356"/>
      <c r="B40" s="353"/>
      <c r="C40" s="353"/>
      <c r="D40" s="353"/>
      <c r="E40" s="353"/>
      <c r="F40" s="353"/>
      <c r="G40" s="353"/>
      <c r="H40" s="353"/>
      <c r="I40" s="353"/>
      <c r="J40" s="353"/>
      <c r="K40" s="353"/>
      <c r="L40" s="353"/>
      <c r="M40" s="353"/>
      <c r="N40" s="353"/>
      <c r="O40" s="353"/>
      <c r="P40" s="353"/>
      <c r="Q40" s="353"/>
      <c r="R40" s="353"/>
      <c r="S40" s="353"/>
      <c r="T40" s="353"/>
      <c r="U40" s="353"/>
      <c r="V40" s="353"/>
      <c r="W40" s="354"/>
    </row>
    <row r="41" spans="1:23" ht="21" customHeight="1">
      <c r="A41" s="350" t="s">
        <v>314</v>
      </c>
      <c r="B41" s="353"/>
      <c r="C41" s="353"/>
      <c r="D41" s="353"/>
      <c r="E41" s="353"/>
      <c r="F41" s="353"/>
      <c r="G41" s="353"/>
      <c r="H41" s="353"/>
      <c r="I41" s="353"/>
      <c r="J41" s="353"/>
      <c r="K41" s="353"/>
      <c r="L41" s="353"/>
      <c r="M41" s="353"/>
      <c r="N41" s="353"/>
      <c r="O41" s="353"/>
      <c r="P41" s="353"/>
      <c r="Q41" s="353"/>
      <c r="R41" s="353"/>
      <c r="S41" s="353"/>
      <c r="T41" s="353"/>
      <c r="U41" s="353"/>
      <c r="V41" s="353"/>
      <c r="W41" s="354"/>
    </row>
    <row r="42" spans="1:23" ht="12">
      <c r="A42" s="355" t="s">
        <v>343</v>
      </c>
      <c r="B42" s="353">
        <v>19700</v>
      </c>
      <c r="C42" s="353">
        <v>19200</v>
      </c>
      <c r="D42" s="353">
        <v>400</v>
      </c>
      <c r="E42" s="353">
        <v>100</v>
      </c>
      <c r="F42" s="353">
        <v>6700</v>
      </c>
      <c r="G42" s="353">
        <v>12800</v>
      </c>
      <c r="H42" s="353">
        <v>0</v>
      </c>
      <c r="I42" s="353">
        <v>100</v>
      </c>
      <c r="J42" s="353">
        <v>19200</v>
      </c>
      <c r="K42" s="353">
        <v>500</v>
      </c>
      <c r="L42" s="353">
        <v>15600</v>
      </c>
      <c r="M42" s="353">
        <v>4100</v>
      </c>
      <c r="N42" s="353">
        <v>5000</v>
      </c>
      <c r="O42" s="353">
        <v>1700</v>
      </c>
      <c r="P42" s="353">
        <v>11300</v>
      </c>
      <c r="Q42" s="353">
        <v>1500</v>
      </c>
      <c r="R42" s="353">
        <v>4900</v>
      </c>
      <c r="S42" s="353">
        <v>1700</v>
      </c>
      <c r="T42" s="353">
        <v>11100</v>
      </c>
      <c r="U42" s="353">
        <v>1500</v>
      </c>
      <c r="V42" s="353">
        <v>100</v>
      </c>
      <c r="W42" s="354">
        <v>100</v>
      </c>
    </row>
    <row r="43" spans="1:23" ht="12">
      <c r="A43" s="355" t="s">
        <v>344</v>
      </c>
      <c r="B43" s="353">
        <v>6000</v>
      </c>
      <c r="C43" s="353">
        <v>5900</v>
      </c>
      <c r="D43" s="353">
        <v>200</v>
      </c>
      <c r="E43" s="353" t="s">
        <v>341</v>
      </c>
      <c r="F43" s="353">
        <v>2400</v>
      </c>
      <c r="G43" s="353">
        <v>3700</v>
      </c>
      <c r="H43" s="353" t="s">
        <v>341</v>
      </c>
      <c r="I43" s="353" t="s">
        <v>341</v>
      </c>
      <c r="J43" s="353">
        <v>5900</v>
      </c>
      <c r="K43" s="353">
        <v>100</v>
      </c>
      <c r="L43" s="353">
        <v>4500</v>
      </c>
      <c r="M43" s="353">
        <v>1500</v>
      </c>
      <c r="N43" s="353">
        <v>1900</v>
      </c>
      <c r="O43" s="353">
        <v>500</v>
      </c>
      <c r="P43" s="353">
        <v>3400</v>
      </c>
      <c r="Q43" s="353">
        <v>300</v>
      </c>
      <c r="R43" s="353">
        <v>1800</v>
      </c>
      <c r="S43" s="353">
        <v>500</v>
      </c>
      <c r="T43" s="353">
        <v>3300</v>
      </c>
      <c r="U43" s="353">
        <v>300</v>
      </c>
      <c r="V43" s="353" t="s">
        <v>341</v>
      </c>
      <c r="W43" s="354" t="s">
        <v>341</v>
      </c>
    </row>
    <row r="44" spans="1:23" ht="12">
      <c r="A44" s="355" t="s">
        <v>345</v>
      </c>
      <c r="B44" s="353">
        <v>17900</v>
      </c>
      <c r="C44" s="353">
        <v>17300</v>
      </c>
      <c r="D44" s="353">
        <v>400</v>
      </c>
      <c r="E44" s="353">
        <v>200</v>
      </c>
      <c r="F44" s="353">
        <v>8700</v>
      </c>
      <c r="G44" s="353">
        <v>9000</v>
      </c>
      <c r="H44" s="353">
        <v>200</v>
      </c>
      <c r="I44" s="353">
        <v>0</v>
      </c>
      <c r="J44" s="353">
        <v>17200</v>
      </c>
      <c r="K44" s="353">
        <v>700</v>
      </c>
      <c r="L44" s="353">
        <v>14100</v>
      </c>
      <c r="M44" s="353">
        <v>3800</v>
      </c>
      <c r="N44" s="353">
        <v>6500</v>
      </c>
      <c r="O44" s="353">
        <v>2200</v>
      </c>
      <c r="P44" s="353">
        <v>8400</v>
      </c>
      <c r="Q44" s="353">
        <v>600</v>
      </c>
      <c r="R44" s="353">
        <v>6300</v>
      </c>
      <c r="S44" s="353">
        <v>2100</v>
      </c>
      <c r="T44" s="353">
        <v>8000</v>
      </c>
      <c r="U44" s="353">
        <v>600</v>
      </c>
      <c r="V44" s="353">
        <v>200</v>
      </c>
      <c r="W44" s="354">
        <v>200</v>
      </c>
    </row>
    <row r="45" spans="1:23" ht="12">
      <c r="A45" s="355" t="s">
        <v>346</v>
      </c>
      <c r="B45" s="353">
        <v>48100</v>
      </c>
      <c r="C45" s="353">
        <v>46900</v>
      </c>
      <c r="D45" s="353">
        <v>1100</v>
      </c>
      <c r="E45" s="353">
        <v>0</v>
      </c>
      <c r="F45" s="353">
        <v>26400</v>
      </c>
      <c r="G45" s="353">
        <v>21400</v>
      </c>
      <c r="H45" s="353">
        <v>200</v>
      </c>
      <c r="I45" s="353">
        <v>0</v>
      </c>
      <c r="J45" s="353">
        <v>47600</v>
      </c>
      <c r="K45" s="353">
        <v>500</v>
      </c>
      <c r="L45" s="353">
        <v>40000</v>
      </c>
      <c r="M45" s="353">
        <v>8000</v>
      </c>
      <c r="N45" s="353">
        <v>20500</v>
      </c>
      <c r="O45" s="353">
        <v>5900</v>
      </c>
      <c r="P45" s="353">
        <v>19500</v>
      </c>
      <c r="Q45" s="353">
        <v>1900</v>
      </c>
      <c r="R45" s="353">
        <v>20400</v>
      </c>
      <c r="S45" s="353">
        <v>5900</v>
      </c>
      <c r="T45" s="353">
        <v>19200</v>
      </c>
      <c r="U45" s="353">
        <v>1900</v>
      </c>
      <c r="V45" s="353">
        <v>300</v>
      </c>
      <c r="W45" s="354">
        <v>0</v>
      </c>
    </row>
    <row r="46" spans="1:23" ht="12">
      <c r="A46" s="355" t="s">
        <v>347</v>
      </c>
      <c r="B46" s="353">
        <v>109800</v>
      </c>
      <c r="C46" s="353">
        <v>107200</v>
      </c>
      <c r="D46" s="353">
        <v>1800</v>
      </c>
      <c r="E46" s="353">
        <v>700</v>
      </c>
      <c r="F46" s="353">
        <v>73200</v>
      </c>
      <c r="G46" s="353">
        <v>35800</v>
      </c>
      <c r="H46" s="353">
        <v>700</v>
      </c>
      <c r="I46" s="353">
        <v>200</v>
      </c>
      <c r="J46" s="353">
        <v>109000</v>
      </c>
      <c r="K46" s="353">
        <v>800</v>
      </c>
      <c r="L46" s="353">
        <v>99200</v>
      </c>
      <c r="M46" s="353">
        <v>10600</v>
      </c>
      <c r="N46" s="353">
        <v>55700</v>
      </c>
      <c r="O46" s="353">
        <v>17300</v>
      </c>
      <c r="P46" s="353">
        <v>32700</v>
      </c>
      <c r="Q46" s="353">
        <v>3000</v>
      </c>
      <c r="R46" s="353">
        <v>55300</v>
      </c>
      <c r="S46" s="353">
        <v>17300</v>
      </c>
      <c r="T46" s="353">
        <v>32600</v>
      </c>
      <c r="U46" s="353">
        <v>3000</v>
      </c>
      <c r="V46" s="353">
        <v>1000</v>
      </c>
      <c r="W46" s="354">
        <v>600</v>
      </c>
    </row>
    <row r="47" spans="1:23" ht="12">
      <c r="A47" s="355" t="s">
        <v>348</v>
      </c>
      <c r="B47" s="353">
        <v>83800</v>
      </c>
      <c r="C47" s="353">
        <v>82100</v>
      </c>
      <c r="D47" s="353">
        <v>1700</v>
      </c>
      <c r="E47" s="353">
        <v>100</v>
      </c>
      <c r="F47" s="353">
        <v>70300</v>
      </c>
      <c r="G47" s="353">
        <v>13100</v>
      </c>
      <c r="H47" s="353">
        <v>400</v>
      </c>
      <c r="I47" s="353">
        <v>0</v>
      </c>
      <c r="J47" s="353">
        <v>83500</v>
      </c>
      <c r="K47" s="353">
        <v>300</v>
      </c>
      <c r="L47" s="353">
        <v>76100</v>
      </c>
      <c r="M47" s="353">
        <v>7700</v>
      </c>
      <c r="N47" s="353">
        <v>49600</v>
      </c>
      <c r="O47" s="353">
        <v>20700</v>
      </c>
      <c r="P47" s="353">
        <v>11900</v>
      </c>
      <c r="Q47" s="353">
        <v>1200</v>
      </c>
      <c r="R47" s="353">
        <v>49500</v>
      </c>
      <c r="S47" s="353">
        <v>20600</v>
      </c>
      <c r="T47" s="353">
        <v>11800</v>
      </c>
      <c r="U47" s="353">
        <v>1200</v>
      </c>
      <c r="V47" s="353">
        <v>500</v>
      </c>
      <c r="W47" s="354">
        <v>0</v>
      </c>
    </row>
    <row r="48" spans="1:23" ht="12">
      <c r="A48" s="355" t="s">
        <v>349</v>
      </c>
      <c r="B48" s="353">
        <v>28000</v>
      </c>
      <c r="C48" s="353">
        <v>27100</v>
      </c>
      <c r="D48" s="353">
        <v>800</v>
      </c>
      <c r="E48" s="353">
        <v>0</v>
      </c>
      <c r="F48" s="353">
        <v>26800</v>
      </c>
      <c r="G48" s="353">
        <v>1200</v>
      </c>
      <c r="H48" s="353" t="s">
        <v>350</v>
      </c>
      <c r="I48" s="353" t="s">
        <v>350</v>
      </c>
      <c r="J48" s="353">
        <v>27900</v>
      </c>
      <c r="K48" s="353">
        <v>0</v>
      </c>
      <c r="L48" s="353">
        <v>25500</v>
      </c>
      <c r="M48" s="353">
        <v>2400</v>
      </c>
      <c r="N48" s="353">
        <v>17100</v>
      </c>
      <c r="O48" s="353">
        <v>9700</v>
      </c>
      <c r="P48" s="353">
        <v>900</v>
      </c>
      <c r="Q48" s="353">
        <v>200</v>
      </c>
      <c r="R48" s="353">
        <v>17000</v>
      </c>
      <c r="S48" s="353">
        <v>9700</v>
      </c>
      <c r="T48" s="353">
        <v>900</v>
      </c>
      <c r="U48" s="353">
        <v>200</v>
      </c>
      <c r="V48" s="353">
        <v>0</v>
      </c>
      <c r="W48" s="354" t="s">
        <v>350</v>
      </c>
    </row>
    <row r="49" spans="1:23" ht="12">
      <c r="A49" s="355" t="s">
        <v>351</v>
      </c>
      <c r="B49" s="353">
        <v>9500</v>
      </c>
      <c r="C49" s="353">
        <v>9200</v>
      </c>
      <c r="D49" s="353">
        <v>300</v>
      </c>
      <c r="E49" s="353" t="s">
        <v>350</v>
      </c>
      <c r="F49" s="353">
        <v>9200</v>
      </c>
      <c r="G49" s="353">
        <v>300</v>
      </c>
      <c r="H49" s="353" t="s">
        <v>350</v>
      </c>
      <c r="I49" s="353" t="s">
        <v>350</v>
      </c>
      <c r="J49" s="353">
        <v>9500</v>
      </c>
      <c r="K49" s="353" t="s">
        <v>350</v>
      </c>
      <c r="L49" s="353">
        <v>8900</v>
      </c>
      <c r="M49" s="353">
        <v>600</v>
      </c>
      <c r="N49" s="353">
        <v>5700</v>
      </c>
      <c r="O49" s="353">
        <v>3500</v>
      </c>
      <c r="P49" s="353">
        <v>200</v>
      </c>
      <c r="Q49" s="353">
        <v>0</v>
      </c>
      <c r="R49" s="353">
        <v>5700</v>
      </c>
      <c r="S49" s="353">
        <v>3500</v>
      </c>
      <c r="T49" s="353">
        <v>200</v>
      </c>
      <c r="U49" s="353">
        <v>0</v>
      </c>
      <c r="V49" s="353" t="s">
        <v>350</v>
      </c>
      <c r="W49" s="354" t="s">
        <v>350</v>
      </c>
    </row>
    <row r="50" spans="1:23" ht="12">
      <c r="A50" s="355" t="s">
        <v>352</v>
      </c>
      <c r="B50" s="353">
        <v>7600</v>
      </c>
      <c r="C50" s="353">
        <v>7300</v>
      </c>
      <c r="D50" s="353">
        <v>200</v>
      </c>
      <c r="E50" s="353" t="s">
        <v>350</v>
      </c>
      <c r="F50" s="353">
        <v>7300</v>
      </c>
      <c r="G50" s="353">
        <v>300</v>
      </c>
      <c r="H50" s="353" t="s">
        <v>350</v>
      </c>
      <c r="I50" s="353" t="s">
        <v>350</v>
      </c>
      <c r="J50" s="353">
        <v>7500</v>
      </c>
      <c r="K50" s="353">
        <v>0</v>
      </c>
      <c r="L50" s="353">
        <v>7200</v>
      </c>
      <c r="M50" s="353">
        <v>400</v>
      </c>
      <c r="N50" s="353">
        <v>4100</v>
      </c>
      <c r="O50" s="353">
        <v>3200</v>
      </c>
      <c r="P50" s="353">
        <v>300</v>
      </c>
      <c r="Q50" s="353">
        <v>0</v>
      </c>
      <c r="R50" s="353">
        <v>4100</v>
      </c>
      <c r="S50" s="353">
        <v>3200</v>
      </c>
      <c r="T50" s="353">
        <v>300</v>
      </c>
      <c r="U50" s="353">
        <v>0</v>
      </c>
      <c r="V50" s="353" t="s">
        <v>350</v>
      </c>
      <c r="W50" s="354" t="s">
        <v>350</v>
      </c>
    </row>
    <row r="51" spans="1:23" ht="12">
      <c r="A51" s="355" t="s">
        <v>353</v>
      </c>
      <c r="B51" s="353">
        <v>11200</v>
      </c>
      <c r="C51" s="353">
        <v>10800</v>
      </c>
      <c r="D51" s="353">
        <v>400</v>
      </c>
      <c r="E51" s="353" t="s">
        <v>350</v>
      </c>
      <c r="F51" s="353">
        <v>11000</v>
      </c>
      <c r="G51" s="353">
        <v>200</v>
      </c>
      <c r="H51" s="353" t="s">
        <v>350</v>
      </c>
      <c r="I51" s="353" t="s">
        <v>350</v>
      </c>
      <c r="J51" s="353">
        <v>11200</v>
      </c>
      <c r="K51" s="353">
        <v>0</v>
      </c>
      <c r="L51" s="353">
        <v>10300</v>
      </c>
      <c r="M51" s="353">
        <v>900</v>
      </c>
      <c r="N51" s="353">
        <v>6700</v>
      </c>
      <c r="O51" s="353">
        <v>4300</v>
      </c>
      <c r="P51" s="353">
        <v>200</v>
      </c>
      <c r="Q51" s="353">
        <v>0</v>
      </c>
      <c r="R51" s="353">
        <v>6700</v>
      </c>
      <c r="S51" s="353">
        <v>4300</v>
      </c>
      <c r="T51" s="353">
        <v>200</v>
      </c>
      <c r="U51" s="353">
        <v>0</v>
      </c>
      <c r="V51" s="353" t="s">
        <v>350</v>
      </c>
      <c r="W51" s="354" t="s">
        <v>350</v>
      </c>
    </row>
    <row r="52" spans="1:23" ht="12">
      <c r="A52" s="355" t="s">
        <v>354</v>
      </c>
      <c r="B52" s="353">
        <v>12000</v>
      </c>
      <c r="C52" s="353">
        <v>11700</v>
      </c>
      <c r="D52" s="353">
        <v>400</v>
      </c>
      <c r="E52" s="353" t="s">
        <v>350</v>
      </c>
      <c r="F52" s="353">
        <v>11800</v>
      </c>
      <c r="G52" s="353">
        <v>200</v>
      </c>
      <c r="H52" s="353" t="s">
        <v>350</v>
      </c>
      <c r="I52" s="353" t="s">
        <v>350</v>
      </c>
      <c r="J52" s="353">
        <v>12000</v>
      </c>
      <c r="K52" s="353">
        <v>0</v>
      </c>
      <c r="L52" s="353">
        <v>11700</v>
      </c>
      <c r="M52" s="353">
        <v>400</v>
      </c>
      <c r="N52" s="353">
        <v>7400</v>
      </c>
      <c r="O52" s="353">
        <v>4400</v>
      </c>
      <c r="P52" s="353">
        <v>200</v>
      </c>
      <c r="Q52" s="353">
        <v>100</v>
      </c>
      <c r="R52" s="353">
        <v>7400</v>
      </c>
      <c r="S52" s="353">
        <v>4400</v>
      </c>
      <c r="T52" s="353">
        <v>200</v>
      </c>
      <c r="U52" s="353">
        <v>100</v>
      </c>
      <c r="V52" s="353" t="s">
        <v>350</v>
      </c>
      <c r="W52" s="354" t="s">
        <v>350</v>
      </c>
    </row>
    <row r="53" spans="1:23" ht="12">
      <c r="A53" s="355" t="s">
        <v>355</v>
      </c>
      <c r="B53" s="353">
        <v>7500</v>
      </c>
      <c r="C53" s="353">
        <v>7100</v>
      </c>
      <c r="D53" s="353">
        <v>400</v>
      </c>
      <c r="E53" s="353" t="s">
        <v>350</v>
      </c>
      <c r="F53" s="353">
        <v>7200</v>
      </c>
      <c r="G53" s="353">
        <v>200</v>
      </c>
      <c r="H53" s="353" t="s">
        <v>350</v>
      </c>
      <c r="I53" s="353" t="s">
        <v>350</v>
      </c>
      <c r="J53" s="353">
        <v>7500</v>
      </c>
      <c r="K53" s="353">
        <v>0</v>
      </c>
      <c r="L53" s="353">
        <v>7100</v>
      </c>
      <c r="M53" s="353">
        <v>400</v>
      </c>
      <c r="N53" s="353">
        <v>4600</v>
      </c>
      <c r="O53" s="353">
        <v>2600</v>
      </c>
      <c r="P53" s="353">
        <v>200</v>
      </c>
      <c r="Q53" s="353">
        <v>0</v>
      </c>
      <c r="R53" s="353">
        <v>4600</v>
      </c>
      <c r="S53" s="353">
        <v>2600</v>
      </c>
      <c r="T53" s="353">
        <v>200</v>
      </c>
      <c r="U53" s="353">
        <v>0</v>
      </c>
      <c r="V53" s="353" t="s">
        <v>350</v>
      </c>
      <c r="W53" s="354" t="s">
        <v>350</v>
      </c>
    </row>
    <row r="54" spans="1:23" ht="12">
      <c r="A54" s="359" t="s">
        <v>356</v>
      </c>
      <c r="B54" s="360">
        <v>2800</v>
      </c>
      <c r="C54" s="360">
        <v>700</v>
      </c>
      <c r="D54" s="360">
        <v>0</v>
      </c>
      <c r="E54" s="360" t="s">
        <v>350</v>
      </c>
      <c r="F54" s="360">
        <v>500</v>
      </c>
      <c r="G54" s="360">
        <v>200</v>
      </c>
      <c r="H54" s="360" t="s">
        <v>350</v>
      </c>
      <c r="I54" s="360" t="s">
        <v>350</v>
      </c>
      <c r="J54" s="360">
        <v>700</v>
      </c>
      <c r="K54" s="360" t="s">
        <v>350</v>
      </c>
      <c r="L54" s="360">
        <v>500</v>
      </c>
      <c r="M54" s="360">
        <v>200</v>
      </c>
      <c r="N54" s="360">
        <v>500</v>
      </c>
      <c r="O54" s="360">
        <v>0</v>
      </c>
      <c r="P54" s="360">
        <v>200</v>
      </c>
      <c r="Q54" s="360">
        <v>0</v>
      </c>
      <c r="R54" s="360">
        <v>500</v>
      </c>
      <c r="S54" s="360">
        <v>0</v>
      </c>
      <c r="T54" s="360">
        <v>200</v>
      </c>
      <c r="U54" s="360">
        <v>0</v>
      </c>
      <c r="V54" s="360" t="s">
        <v>350</v>
      </c>
      <c r="W54" s="361" t="s">
        <v>350</v>
      </c>
    </row>
    <row r="55" ht="12">
      <c r="A55" s="362" t="s">
        <v>357</v>
      </c>
    </row>
    <row r="56" ht="12">
      <c r="A56" s="362" t="s">
        <v>358</v>
      </c>
    </row>
    <row r="57" ht="12">
      <c r="A57" s="362" t="s">
        <v>287</v>
      </c>
    </row>
  </sheetData>
  <mergeCells count="3">
    <mergeCell ref="C4:D4"/>
    <mergeCell ref="C5:C6"/>
    <mergeCell ref="D5:D6"/>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第８章　建設 （H13年山形県統計年鑑）</dc:title>
  <dc:subject/>
  <dc:creator>山形県</dc:creator>
  <cp:keywords/>
  <dc:description/>
  <cp:lastModifiedBy>工藤　裕子</cp:lastModifiedBy>
  <dcterms:created xsi:type="dcterms:W3CDTF">2004-10-20T02:52:56Z</dcterms:created>
  <dcterms:modified xsi:type="dcterms:W3CDTF">2008-10-09T02:26:35Z</dcterms:modified>
  <cp:category/>
  <cp:version/>
  <cp:contentType/>
  <cp:contentStatus/>
</cp:coreProperties>
</file>