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60" tabRatio="860" activeTab="0"/>
  </bookViews>
  <sheets>
    <sheet name="目次" sheetId="1" r:id="rId1"/>
    <sheet name="14-1(1)" sheetId="2" r:id="rId2"/>
    <sheet name="14-1(2)" sheetId="3" r:id="rId3"/>
    <sheet name="14-1(3)" sheetId="4" r:id="rId4"/>
    <sheet name="14-1(4)" sheetId="5" r:id="rId5"/>
    <sheet name="14-1(5)" sheetId="6" r:id="rId6"/>
    <sheet name="14-1(6)" sheetId="7" r:id="rId7"/>
    <sheet name="14-1(7)" sheetId="8" r:id="rId8"/>
    <sheet name="14-1(8)" sheetId="9" r:id="rId9"/>
    <sheet name="14-2(1)" sheetId="10" r:id="rId10"/>
    <sheet name="14-2(2)" sheetId="11" r:id="rId11"/>
    <sheet name="14-2(3)" sheetId="12" r:id="rId12"/>
    <sheet name="14-3(1)" sheetId="13" r:id="rId13"/>
    <sheet name="14-3(2)" sheetId="14" r:id="rId14"/>
    <sheet name="14-3(3)" sheetId="15" r:id="rId15"/>
    <sheet name="14-3(4)" sheetId="16" r:id="rId16"/>
    <sheet name="14-3(5)" sheetId="17" r:id="rId17"/>
    <sheet name="14-4" sheetId="18" r:id="rId18"/>
    <sheet name="14-5(1)" sheetId="19" r:id="rId19"/>
    <sheet name="14-5(2)" sheetId="20" r:id="rId20"/>
    <sheet name="14-6" sheetId="21" r:id="rId21"/>
    <sheet name="14-7" sheetId="22" r:id="rId22"/>
    <sheet name="14-8" sheetId="23" r:id="rId23"/>
    <sheet name="14-9" sheetId="24" r:id="rId24"/>
    <sheet name="14-10" sheetId="25" r:id="rId25"/>
    <sheet name="14-11" sheetId="26" r:id="rId26"/>
    <sheet name="14-12" sheetId="27" r:id="rId27"/>
    <sheet name="14-13" sheetId="28" r:id="rId28"/>
    <sheet name="14-14" sheetId="29" r:id="rId29"/>
  </sheets>
  <definedNames>
    <definedName name="_xlnm.Print_Area" localSheetId="1">'14-1(1)'!$A$1:$G$22</definedName>
    <definedName name="_xlnm.Print_Area" localSheetId="2">'14-1(2)'!$A$1:$M$11</definedName>
    <definedName name="_xlnm.Print_Area" localSheetId="3">'14-1(3)'!$A$1:$D$22</definedName>
    <definedName name="_xlnm.Print_Area" localSheetId="5">'14-1(5)'!$A$1:$J$38</definedName>
    <definedName name="_xlnm.Print_Area" localSheetId="6">'14-1(6)'!$A$1:$I$30</definedName>
    <definedName name="_xlnm.Print_Area" localSheetId="27">'14-13'!$A$1:$J$50</definedName>
    <definedName name="_xlnm.Print_Area" localSheetId="11">'14-2(3)'!$A$1:$J$56</definedName>
    <definedName name="_xlnm.Print_Area" localSheetId="12">'14-3(1)'!$A$1:$F$50</definedName>
    <definedName name="_xlnm.Print_Area" localSheetId="13">'14-3(2)'!$A$1:$X$48</definedName>
    <definedName name="_xlnm.Print_Area" localSheetId="14">'14-3(3)'!$A$1:$F$50</definedName>
    <definedName name="_xlnm.Print_Area" localSheetId="15">'14-3(4)'!$A$1:$H$50</definedName>
    <definedName name="_xlnm.Print_Area" localSheetId="17">'14-4'!$A$1:$BH$56</definedName>
    <definedName name="_xlnm.Print_Area" localSheetId="18">'14-5(1)'!$A$1:$L$72</definedName>
    <definedName name="_xlnm.Print_Area" localSheetId="19">'14-5(2)'!$A$1:$L$68</definedName>
    <definedName name="_xlnm.Print_Area" localSheetId="20">'14-6'!$A$1:$I$154</definedName>
    <definedName name="_xlnm.Print_Titles" localSheetId="20">'14-6'!$3:$4</definedName>
    <definedName name="_xlnm.Print_Titles" localSheetId="21">'14-7'!$3:$4</definedName>
  </definedNames>
  <calcPr fullCalcOnLoad="1"/>
</workbook>
</file>

<file path=xl/sharedStrings.xml><?xml version="1.0" encoding="utf-8"?>
<sst xmlns="http://schemas.openxmlformats.org/spreadsheetml/2006/main" count="2063" uniqueCount="1192">
  <si>
    <t>農林水産業</t>
  </si>
  <si>
    <t xml:space="preserve"> 単位 ： 百万円</t>
  </si>
  <si>
    <t>単位：百万円</t>
  </si>
  <si>
    <t>部　　門　　名</t>
  </si>
  <si>
    <t>03</t>
  </si>
  <si>
    <t>06</t>
  </si>
  <si>
    <t>鉱業</t>
  </si>
  <si>
    <t>繊維製品</t>
  </si>
  <si>
    <t>パルプ・紙・木製品</t>
  </si>
  <si>
    <t>化学製品</t>
  </si>
  <si>
    <t>鉄鋼</t>
  </si>
  <si>
    <t>非鉄金属</t>
  </si>
  <si>
    <t>金属製品</t>
  </si>
  <si>
    <t>その他の製造工業製品</t>
  </si>
  <si>
    <t>建設</t>
  </si>
  <si>
    <t>商業</t>
  </si>
  <si>
    <t>金融・保険</t>
  </si>
  <si>
    <t>不動産</t>
  </si>
  <si>
    <t>公務</t>
  </si>
  <si>
    <t>教育・研究</t>
  </si>
  <si>
    <t>対事業所サービス</t>
  </si>
  <si>
    <t>対個人サービス</t>
  </si>
  <si>
    <t>事務用品</t>
  </si>
  <si>
    <t>分類不明</t>
  </si>
  <si>
    <t>内生部門計</t>
  </si>
  <si>
    <t>在庫純増</t>
  </si>
  <si>
    <t>移輸出</t>
  </si>
  <si>
    <t>最終需要計</t>
  </si>
  <si>
    <t>需要合計</t>
  </si>
  <si>
    <t>（控除）
移輸入</t>
  </si>
  <si>
    <t>県内生産額</t>
  </si>
  <si>
    <t>01</t>
  </si>
  <si>
    <t>02</t>
  </si>
  <si>
    <t>石油・石炭製品</t>
  </si>
  <si>
    <t>窯業・土石製品</t>
  </si>
  <si>
    <t>電気機械</t>
  </si>
  <si>
    <t>輸送機械</t>
  </si>
  <si>
    <t>電力・ガス・熱供給</t>
  </si>
  <si>
    <t>雇用者所得</t>
  </si>
  <si>
    <t>営業余剰</t>
  </si>
  <si>
    <t>資本減耗引当</t>
  </si>
  <si>
    <t>（控除）経常補助金</t>
  </si>
  <si>
    <t>粗付加価値部門計</t>
  </si>
  <si>
    <t>家計外消費
支出（列）</t>
  </si>
  <si>
    <t>電子部品</t>
  </si>
  <si>
    <t>県内総固定
資本形成
（ 公 的 ）</t>
  </si>
  <si>
    <t>県内総固定
資本形成
（ 民 間 ）</t>
  </si>
  <si>
    <t>県内最終
需 要 計</t>
  </si>
  <si>
    <t>県内需要
合    計</t>
  </si>
  <si>
    <t>最終需要
部 門 計</t>
  </si>
  <si>
    <t>農業</t>
  </si>
  <si>
    <t>林業</t>
  </si>
  <si>
    <t>漁業</t>
  </si>
  <si>
    <t>飲食料品</t>
  </si>
  <si>
    <t>はん用機械</t>
  </si>
  <si>
    <t>生産用機械</t>
  </si>
  <si>
    <t>業務用機械</t>
  </si>
  <si>
    <t>電子部品</t>
  </si>
  <si>
    <t>水道</t>
  </si>
  <si>
    <t>廃棄物処理</t>
  </si>
  <si>
    <t>運輸・郵便</t>
  </si>
  <si>
    <t>情報通信</t>
  </si>
  <si>
    <t>医療・福祉</t>
  </si>
  <si>
    <t>家計外消費支出（行）</t>
  </si>
  <si>
    <t>林業</t>
  </si>
  <si>
    <t>漁業</t>
  </si>
  <si>
    <t>鉱業</t>
  </si>
  <si>
    <t>飲食料品</t>
  </si>
  <si>
    <t>繊維製品</t>
  </si>
  <si>
    <t>パルプ・紙・木製品</t>
  </si>
  <si>
    <t>化学製品</t>
  </si>
  <si>
    <t>石油・
石炭製品</t>
  </si>
  <si>
    <t>鉄鋼</t>
  </si>
  <si>
    <t>非鉄金属</t>
  </si>
  <si>
    <t>金属製品</t>
  </si>
  <si>
    <t>はん用機械</t>
  </si>
  <si>
    <t>生産用機械</t>
  </si>
  <si>
    <t>業務用機械</t>
  </si>
  <si>
    <t>電気機械</t>
  </si>
  <si>
    <t>輸送機械</t>
  </si>
  <si>
    <t>その他の製造工業製品</t>
  </si>
  <si>
    <t>建設</t>
  </si>
  <si>
    <t>水道</t>
  </si>
  <si>
    <t>廃棄物処理</t>
  </si>
  <si>
    <t>商業</t>
  </si>
  <si>
    <t>不動産</t>
  </si>
  <si>
    <t>情報通信</t>
  </si>
  <si>
    <t>公務</t>
  </si>
  <si>
    <t>金融・
保険</t>
  </si>
  <si>
    <t>教育・
研究</t>
  </si>
  <si>
    <t>医療・
福祉</t>
  </si>
  <si>
    <t>窯業・
土石製品</t>
  </si>
  <si>
    <t>（１）県内総生産と県民所得</t>
  </si>
  <si>
    <t>単位：実数・県＝億円、全国＝兆円、率＝％</t>
  </si>
  <si>
    <t>区分</t>
  </si>
  <si>
    <t>実数</t>
  </si>
  <si>
    <t>対前年度増加率</t>
  </si>
  <si>
    <t>県内総生産　　　</t>
  </si>
  <si>
    <t>名　目</t>
  </si>
  <si>
    <t>(生産側＝支出側)</t>
  </si>
  <si>
    <t>実　質</t>
  </si>
  <si>
    <t>(連鎖方式)</t>
  </si>
  <si>
    <t>県民所得</t>
  </si>
  <si>
    <t>国内総生産　　　</t>
  </si>
  <si>
    <t>(＝支出側)</t>
  </si>
  <si>
    <t>国民所得</t>
  </si>
  <si>
    <t>注：過去の計数については、推計方法の変更及び新たに入手した基礎資料に基づき、遡って改定（遡及改定）を行っている。</t>
  </si>
  <si>
    <t>（２）１人当たり県民所得</t>
  </si>
  <si>
    <t>対前年度増加率</t>
  </si>
  <si>
    <t>雇用者報酬(県内活動による)</t>
  </si>
  <si>
    <t>営業余剰・混合所得</t>
  </si>
  <si>
    <t>固定資本減耗</t>
  </si>
  <si>
    <t>生産・輸入品に課される税</t>
  </si>
  <si>
    <t>県内総生産(生産側)</t>
  </si>
  <si>
    <t>民間最終消費支出</t>
  </si>
  <si>
    <t>政府最終消費支出</t>
  </si>
  <si>
    <t>県内総固定資本形成</t>
  </si>
  <si>
    <t>在庫変動</t>
  </si>
  <si>
    <t>財貨・サービスの移出入(純)</t>
  </si>
  <si>
    <t>統計上の不突合</t>
  </si>
  <si>
    <t>県内総生産(支出側)</t>
  </si>
  <si>
    <t>（４）経済活動別県内総生産（名目）</t>
  </si>
  <si>
    <t>単位：実数＝百万円、比・率＝％</t>
  </si>
  <si>
    <t>実数</t>
  </si>
  <si>
    <t>構成比</t>
  </si>
  <si>
    <t>対前年度増加率</t>
  </si>
  <si>
    <t>(1)</t>
  </si>
  <si>
    <t>農業</t>
  </si>
  <si>
    <t>(2)</t>
  </si>
  <si>
    <t>(3)</t>
  </si>
  <si>
    <t>水産業</t>
  </si>
  <si>
    <t>鉱  業</t>
  </si>
  <si>
    <t>製造業</t>
  </si>
  <si>
    <t>電気･ガス･水道・廃棄物処理業</t>
  </si>
  <si>
    <t>建設業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</si>
  <si>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</si>
  <si>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</si>
  <si>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</si>
  <si>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</si>
  <si>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</si>
  <si>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</si>
  <si>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教育</t>
  </si>
  <si>
    <t>保健衛生・社会事業</t>
  </si>
  <si>
    <t>その他のサービス</t>
  </si>
  <si>
    <t>小計（１～16）</t>
  </si>
  <si>
    <t>輸入品に課される税・関税</t>
  </si>
  <si>
    <t>(控除)総資本形成に係る消費税</t>
  </si>
  <si>
    <t>-</t>
  </si>
  <si>
    <t>実　　         　数</t>
  </si>
  <si>
    <t xml:space="preserve">   区                   分</t>
  </si>
  <si>
    <t>構　　成　　比</t>
  </si>
  <si>
    <t>(1)</t>
  </si>
  <si>
    <t>賃金・俸給</t>
  </si>
  <si>
    <t>雇主の社会負担</t>
  </si>
  <si>
    <t>(4)</t>
  </si>
  <si>
    <t>区分</t>
  </si>
  <si>
    <t>構　    成   　　比</t>
  </si>
  <si>
    <t xml:space="preserve">- </t>
  </si>
  <si>
    <t>（１） 国内総生産（支出側、名目）</t>
  </si>
  <si>
    <t>単位：実数＝10億円、比・率＝％</t>
  </si>
  <si>
    <t>項目</t>
  </si>
  <si>
    <t>実数</t>
  </si>
  <si>
    <t>平成28年度</t>
  </si>
  <si>
    <t>　(1)家計最終消費支出</t>
  </si>
  <si>
    <t>　(1)総固定資本形成</t>
  </si>
  <si>
    <t>　(2)在　庫　変　動</t>
  </si>
  <si>
    <t>　(1)財貨・サービスの輸出</t>
  </si>
  <si>
    <t>（参考）国民総所得</t>
  </si>
  <si>
    <t>注：１）国民総所得＝国内総生産＋海外からの所得の純受取</t>
  </si>
  <si>
    <t>（２） 国内総生産（支出側、実質：連鎖方式）（平成23暦年連鎖価格）</t>
  </si>
  <si>
    <t>単位：実数＝10億円、率＝％</t>
  </si>
  <si>
    <t>　(1) 総固定資本形成</t>
  </si>
  <si>
    <t>　(2) 在　庫　変　動</t>
  </si>
  <si>
    <t>注：１）国民総所得＝国内総生産＋交易利得＋海外からの所得の純受取</t>
  </si>
  <si>
    <t xml:space="preserve">    ２）連鎖方式では加法整合性がないため、総数と内訳の合計は一致しない。</t>
  </si>
  <si>
    <t>　　３）過去の計数については、推計方法の変更及び新たに入手した基礎資料に基づき、遡って改定（遡及改定）を行っている。</t>
  </si>
  <si>
    <t>（３） 国民所得及び可処分所得の分配</t>
  </si>
  <si>
    <t>平　成
28年度</t>
  </si>
  <si>
    <t>１　雇用者報酬</t>
  </si>
  <si>
    <t>一般政府</t>
  </si>
  <si>
    <t>ａ．利子</t>
  </si>
  <si>
    <t>ｂ．法人企業の分配所得（受取）</t>
  </si>
  <si>
    <t>ｃ．その他の投資所得（受取）</t>
  </si>
  <si>
    <t>ｄ．賃貸料</t>
  </si>
  <si>
    <t>家計</t>
  </si>
  <si>
    <t>ｂ．配当（受取）</t>
  </si>
  <si>
    <t>ｄ．賃貸料（受取）</t>
  </si>
  <si>
    <t>対家計民間非営利団体</t>
  </si>
  <si>
    <r>
      <t>３　企業所得
　　</t>
    </r>
    <r>
      <rPr>
        <sz val="8"/>
        <rFont val="ＭＳ 明朝"/>
        <family val="1"/>
      </rPr>
      <t>（企業部門の第１次所得バランス）</t>
    </r>
  </si>
  <si>
    <t>民間法人企業</t>
  </si>
  <si>
    <t>ａ. 非金融法人企業</t>
  </si>
  <si>
    <t>ｂ. 金融機関</t>
  </si>
  <si>
    <t>公的企業</t>
  </si>
  <si>
    <t>個人企業</t>
  </si>
  <si>
    <t>ａ. 農林水産業</t>
  </si>
  <si>
    <t>ｂ. その他の産業
　　（非農林水産・非金融）</t>
  </si>
  <si>
    <t>ｃ. 持ち家</t>
  </si>
  <si>
    <t>４　国民所得（要素費用表示）
　　（１＋２＋３）</t>
  </si>
  <si>
    <t>５　生産・輸入品に課される税
　　（控除）補助金</t>
  </si>
  <si>
    <t>６　国民所得（市場価格表示）
　　（４＋５）</t>
  </si>
  <si>
    <t>７　その他の経常移転（純）</t>
  </si>
  <si>
    <t>非金融法人企業・金融機関</t>
  </si>
  <si>
    <t>一般政府</t>
  </si>
  <si>
    <t>家計(個人企業を含む)</t>
  </si>
  <si>
    <t>８　国民可処分所得（６＋７）</t>
  </si>
  <si>
    <t>　　２）企業所得（第１次所得バランス）は、営業余剰・混合所得（純）に財産所得の受取を加え、財産所得の支払を控除したもの。</t>
  </si>
  <si>
    <t>　　３）法人企業所得は、非金融法人企業、金融機関について、営業余剰（純）に財産所得の受取を加え、利子、その他の投資所得、</t>
  </si>
  <si>
    <t>　　　　賃貸料の支払を控除したもの。</t>
  </si>
  <si>
    <t>　　４）過去の計数については、推計方法の変更及び新たに入手した基礎資料に基づき、遡って改定（遡及改定）を行っている。</t>
  </si>
  <si>
    <t>市町村計</t>
  </si>
  <si>
    <t>村山地域</t>
  </si>
  <si>
    <t>最上地域</t>
  </si>
  <si>
    <t>置賜地域</t>
  </si>
  <si>
    <t>庄内地域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</si>
  <si>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</si>
  <si>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</si>
  <si>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</si>
  <si>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</si>
  <si>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</si>
  <si>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</si>
  <si>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</si>
  <si>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</si>
  <si>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</si>
  <si>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</si>
  <si>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</si>
  <si>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</si>
  <si>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</si>
  <si>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</si>
  <si>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</si>
  <si>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</si>
  <si>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</si>
  <si>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</si>
  <si>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</si>
  <si>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</si>
  <si>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</si>
  <si>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</si>
  <si>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</si>
  <si>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</si>
  <si>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</si>
  <si>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</si>
  <si>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</si>
  <si>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</si>
  <si>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</si>
  <si>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</si>
  <si>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</si>
  <si>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</si>
  <si>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(3)製造業</t>
  </si>
  <si>
    <t>(4)建設業</t>
  </si>
  <si>
    <t>実数</t>
  </si>
  <si>
    <t>寄与度</t>
  </si>
  <si>
    <t>Ｈ6</t>
  </si>
  <si>
    <t>Ｈ7</t>
  </si>
  <si>
    <t>(1)賃金･俸給</t>
  </si>
  <si>
    <t>(1)一般政府</t>
  </si>
  <si>
    <t>(2)公的企業</t>
  </si>
  <si>
    <t>ａ雇主の現実社会負担</t>
  </si>
  <si>
    <t>ｂ雇主の帰属社会負担</t>
  </si>
  <si>
    <t>（１）　野　　　菜</t>
  </si>
  <si>
    <t>単位：数量＝ｔ、価額＝千円、価格＝円／kg、比＝％</t>
  </si>
  <si>
    <t>対　前  年　比</t>
  </si>
  <si>
    <t>数  量</t>
  </si>
  <si>
    <t>価　額</t>
  </si>
  <si>
    <t>価　格</t>
  </si>
  <si>
    <t>数　量</t>
  </si>
  <si>
    <t>野菜総量</t>
  </si>
  <si>
    <t>根菜類</t>
  </si>
  <si>
    <t>だいこん</t>
  </si>
  <si>
    <t>かぶ</t>
  </si>
  <si>
    <t>にんじん</t>
  </si>
  <si>
    <t>ごぼう</t>
  </si>
  <si>
    <t>たけのこ</t>
  </si>
  <si>
    <t>れんこん</t>
  </si>
  <si>
    <t>葉茎菜類</t>
  </si>
  <si>
    <t>はくさい</t>
  </si>
  <si>
    <t>みずな</t>
  </si>
  <si>
    <t>こまつな</t>
  </si>
  <si>
    <t>その他の菜類</t>
  </si>
  <si>
    <t>ちんげんさい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</si>
  <si>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</si>
  <si>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</si>
  <si>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</si>
  <si>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</si>
  <si>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</si>
  <si>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</si>
  <si>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</si>
  <si>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</si>
  <si>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洋菜類</t>
  </si>
  <si>
    <t>セルリー</t>
  </si>
  <si>
    <t>アスパラガス</t>
  </si>
  <si>
    <t>カリフラワー</t>
  </si>
  <si>
    <t>ブロッコリー</t>
  </si>
  <si>
    <t>レタス</t>
  </si>
  <si>
    <t>パセリ</t>
  </si>
  <si>
    <t>果菜類</t>
  </si>
  <si>
    <t>きゅうり</t>
  </si>
  <si>
    <t>かぼちゃ</t>
  </si>
  <si>
    <t>なす</t>
  </si>
  <si>
    <t>トマト</t>
  </si>
  <si>
    <t>ミニトマト</t>
  </si>
  <si>
    <t>ピーマン</t>
  </si>
  <si>
    <t>ししとうがらし</t>
  </si>
  <si>
    <t>豆類</t>
  </si>
  <si>
    <t>さやいんげん</t>
  </si>
  <si>
    <t>さやえんどう</t>
  </si>
  <si>
    <t>実えんどう</t>
  </si>
  <si>
    <t>nc</t>
  </si>
  <si>
    <t>そらまめ</t>
  </si>
  <si>
    <t>えだまめ</t>
  </si>
  <si>
    <t>土物類</t>
  </si>
  <si>
    <t>かんしょ</t>
  </si>
  <si>
    <t>ばれいしょ</t>
  </si>
  <si>
    <t>さといも</t>
  </si>
  <si>
    <t>やまのいも</t>
  </si>
  <si>
    <t>たまねぎ</t>
  </si>
  <si>
    <t>にんにく</t>
  </si>
  <si>
    <t>しょうが</t>
  </si>
  <si>
    <t>生しいたけ</t>
  </si>
  <si>
    <t>なめこ</t>
  </si>
  <si>
    <t>えのきだけ</t>
  </si>
  <si>
    <t>しめじ</t>
  </si>
  <si>
    <t>その他の野菜</t>
  </si>
  <si>
    <t>資料：農林水産省統計部「青果物卸売市場調査」　（２）についても同じ</t>
  </si>
  <si>
    <t>（２）　果　　　実</t>
  </si>
  <si>
    <t>価 格</t>
  </si>
  <si>
    <t>果実総量</t>
  </si>
  <si>
    <t>国産果実総量</t>
  </si>
  <si>
    <t>かんきつ類</t>
  </si>
  <si>
    <t>みかん</t>
  </si>
  <si>
    <t>ネーブルオレンジ(国産)</t>
  </si>
  <si>
    <t>甘なつみかん</t>
  </si>
  <si>
    <t>いよかん</t>
  </si>
  <si>
    <t>はっさく</t>
  </si>
  <si>
    <t>その他の雑かん</t>
  </si>
  <si>
    <t>りんご計</t>
  </si>
  <si>
    <t>つがる</t>
  </si>
  <si>
    <t>ジョナゴールド</t>
  </si>
  <si>
    <t>王林</t>
  </si>
  <si>
    <t>ふじ</t>
  </si>
  <si>
    <t>その他のりんご</t>
  </si>
  <si>
    <t>日本なし計</t>
  </si>
  <si>
    <t>幸水</t>
  </si>
  <si>
    <t>豊水</t>
  </si>
  <si>
    <t>二十世紀</t>
  </si>
  <si>
    <t>新高</t>
  </si>
  <si>
    <t>その他のなし</t>
  </si>
  <si>
    <t>西洋なし</t>
  </si>
  <si>
    <t>西洋なし</t>
  </si>
  <si>
    <t>かき計</t>
  </si>
  <si>
    <t>甘がき</t>
  </si>
  <si>
    <t>渋がき</t>
  </si>
  <si>
    <t>もも</t>
  </si>
  <si>
    <t>すもも</t>
  </si>
  <si>
    <t>ぶどう計</t>
  </si>
  <si>
    <t>デラウェア</t>
  </si>
  <si>
    <t>巨峰</t>
  </si>
  <si>
    <t>その他のぶどう</t>
  </si>
  <si>
    <t>くり</t>
  </si>
  <si>
    <t>いちご</t>
  </si>
  <si>
    <t>温室メロン</t>
  </si>
  <si>
    <t>アンデスメロン</t>
  </si>
  <si>
    <t>その他のメロン</t>
  </si>
  <si>
    <t>キウイフルーツ</t>
  </si>
  <si>
    <t>その他の国産果実</t>
  </si>
  <si>
    <t>バナナ</t>
  </si>
  <si>
    <t>パインアップル</t>
  </si>
  <si>
    <t>レモン</t>
  </si>
  <si>
    <t>グレープフルーツ</t>
  </si>
  <si>
    <t>輸入さくらんぼ</t>
  </si>
  <si>
    <t>輸入メロン</t>
  </si>
  <si>
    <t>その他の輸入果実</t>
  </si>
  <si>
    <t>単位：円</t>
  </si>
  <si>
    <t>基　　　本　　　銘　　　柄</t>
  </si>
  <si>
    <t>調査単位</t>
  </si>
  <si>
    <t>国内産、精米、単一原料米（産地、品種及び産年が同一のもの）、袋入り(５kg入り)、コシヒカリを除く</t>
  </si>
  <si>
    <t>１袋</t>
  </si>
  <si>
    <t>食パン</t>
  </si>
  <si>
    <t>普通品</t>
  </si>
  <si>
    <t>１㎏</t>
  </si>
  <si>
    <t>あんパン</t>
  </si>
  <si>
    <t>あずきあん入り、丸型、普通品</t>
  </si>
  <si>
    <t>100 ｇ</t>
  </si>
  <si>
    <t>カップ麺</t>
  </si>
  <si>
    <t>１個</t>
  </si>
  <si>
    <t>小麦粉</t>
  </si>
  <si>
    <t>薄力粉、袋入り(１ｋｇ入り)、「日清フラワー　チャック付」</t>
  </si>
  <si>
    <t>　　１袋</t>
  </si>
  <si>
    <t>まぐろ</t>
  </si>
  <si>
    <t>めばち又はきはだ、刺身用、さく、赤身</t>
  </si>
  <si>
    <t>あじ</t>
  </si>
  <si>
    <t>まあじ、丸（長さ約15㎝以上）</t>
  </si>
  <si>
    <t>いわし</t>
  </si>
  <si>
    <t>まいわし、丸（長さ約12㎝以上）</t>
  </si>
  <si>
    <t>かつお</t>
  </si>
  <si>
    <t>さば</t>
  </si>
  <si>
    <t>まさば又はごまさば、切り身</t>
  </si>
  <si>
    <t>さんま</t>
  </si>
  <si>
    <t>丸（長さ約25㎝以上）</t>
  </si>
  <si>
    <t>いか</t>
  </si>
  <si>
    <t>するめいか、丸</t>
  </si>
  <si>
    <t>塩さけ</t>
  </si>
  <si>
    <t>ぎんざけ、切り身</t>
  </si>
  <si>
    <t>ちくわ</t>
  </si>
  <si>
    <t>焼きちくわ（煮込み用を除く）、袋入り（３～６本入り）、並</t>
  </si>
  <si>
    <t>かつお節</t>
  </si>
  <si>
    <t>かつおかれぶし削りぶし、パック入り（2.5g×10袋入り）、普通品</t>
  </si>
  <si>
    <t>１パック</t>
  </si>
  <si>
    <t>魚介缶詰</t>
  </si>
  <si>
    <t>まぐろ缶詰、油漬、きはだまぐろ、フレーク、内容量70ｇ入り、３缶パック又は４缶パック</t>
  </si>
  <si>
    <t>　　１缶</t>
  </si>
  <si>
    <t>牛肉</t>
  </si>
  <si>
    <t>国産品、ロース</t>
  </si>
  <si>
    <t>豚肉</t>
  </si>
  <si>
    <t>鶏肉</t>
  </si>
  <si>
    <t>ブロイラー、もも肉</t>
  </si>
  <si>
    <t>ロースハム、JAS格付けなし、普通品</t>
  </si>
  <si>
    <t>牛乳</t>
  </si>
  <si>
    <t>牛乳、店頭売り、紙容器入り（1,000mℓ入り）　</t>
  </si>
  <si>
    <t>１本</t>
  </si>
  <si>
    <t>バター</t>
  </si>
  <si>
    <t>箱入り（200g入り）、食塩不使用は除く　</t>
  </si>
  <si>
    <t>　　１箱</t>
  </si>
  <si>
    <t>鶏卵</t>
  </si>
  <si>
    <t>白色卵，パック詰（10個入り）、サイズ混合、〔卵重〕「ＭＳ52ｇ～ＬＬ76ｇ未満」、「ＭＳ52ｇ～Ｌ70ｇ未満」又は「Ｍ58ｇ～Ｌ70ｇ未満」　</t>
  </si>
  <si>
    <t>　　１㎏</t>
  </si>
  <si>
    <t>山東菜を除く</t>
  </si>
  <si>
    <t>白ねぎ</t>
  </si>
  <si>
    <t>さつまいも</t>
  </si>
  <si>
    <t>だいこん</t>
  </si>
  <si>
    <t>にんじん</t>
  </si>
  <si>
    <t>トマト</t>
  </si>
  <si>
    <t>しめじ</t>
  </si>
  <si>
    <t>干ししいたけ</t>
  </si>
  <si>
    <t>こうしん、国産品、並</t>
  </si>
  <si>
    <t>干しのり</t>
  </si>
  <si>
    <t>焼きのり、袋入り（全形10枚入り）、普通品</t>
  </si>
  <si>
    <t>わかめ</t>
  </si>
  <si>
    <t>生わかめ、湯通し塩蔵わかめ（天然ものを除く)、国産品、並</t>
  </si>
  <si>
    <t>豆腐</t>
  </si>
  <si>
    <t>木綿豆腐、並</t>
  </si>
  <si>
    <t>油揚げ</t>
  </si>
  <si>
    <t>薄揚げ</t>
  </si>
  <si>
    <t>こんにゃく</t>
  </si>
  <si>
    <t>板こんにゃく</t>
  </si>
  <si>
    <t>梅干し</t>
  </si>
  <si>
    <t>調味梅干し、並</t>
  </si>
  <si>
    <t>だいこん漬</t>
  </si>
  <si>
    <t>たくあん漬、１本又は切り売り（薄切り及び刻みは除く）、並</t>
  </si>
  <si>
    <t>温州みかん（ハウスみかんを除く）、１個70～130ｇ（１月～３月、９月～12月）</t>
  </si>
  <si>
    <t>梨</t>
  </si>
  <si>
    <t>幸水又は豊水、 １個300～450g（８月～10月）</t>
  </si>
  <si>
    <t>桃</t>
  </si>
  <si>
    <t>すいか</t>
  </si>
  <si>
    <t>赤肉（小玉すいかを除く）（５月～８月）</t>
  </si>
  <si>
    <t>ネット系メロン（５月～８月）</t>
  </si>
  <si>
    <t>いちご</t>
  </si>
  <si>
    <t>国産品（１月～５月、12月）</t>
  </si>
  <si>
    <t>油脂・調味料</t>
  </si>
  <si>
    <t>食用油</t>
  </si>
  <si>
    <t>　　１本</t>
  </si>
  <si>
    <t>マーガリン</t>
  </si>
  <si>
    <t>ファットスプレッド、ポリ容器入り（300～320g入り）、「雪印ネオソフト」又は「明治コーンソフト」</t>
  </si>
  <si>
    <t>しょう油</t>
  </si>
  <si>
    <t>みそ</t>
  </si>
  <si>
    <t>米みそ、カップ入り（750g入り）、並</t>
  </si>
  <si>
    <t>　　１個</t>
  </si>
  <si>
    <t>砂糖</t>
  </si>
  <si>
    <t>　　１袋</t>
  </si>
  <si>
    <t>ソース</t>
  </si>
  <si>
    <r>
      <t>濃厚ソース、ＪＡＳ規格品・特級、ポリ容器入り（500ｍℓ入り）　</t>
    </r>
  </si>
  <si>
    <t>ビスケット</t>
  </si>
  <si>
    <t>箱入り（３枚パック×７袋入り）、「森永マリー」</t>
  </si>
  <si>
    <t>のど飴、 袋入り（個包装紙込み　90g入り）</t>
  </si>
  <si>
    <t>落花生</t>
  </si>
  <si>
    <t>バターピーナッツ、普通品</t>
  </si>
  <si>
    <t>煎茶（抹茶入りを含む）、袋入り（100～300g入り）</t>
  </si>
  <si>
    <t>普通酒、紙容器入り(2,000mℓ入り)、アルコール分13度以上16度未満 　</t>
  </si>
  <si>
    <t>ビール</t>
  </si>
  <si>
    <t>注：１）価格は、月別価格の単純算術平均である。　　２）※印は基本銘柄と異なるものである。  ３）出回りの多いもの。</t>
  </si>
  <si>
    <t>　　１杯</t>
  </si>
  <si>
    <t>　　１人前</t>
  </si>
  <si>
    <t>　　１皿</t>
  </si>
  <si>
    <t>民営家賃</t>
  </si>
  <si>
    <t>１か月</t>
  </si>
  <si>
    <t>畳替え代</t>
  </si>
  <si>
    <t>　　１枚</t>
  </si>
  <si>
    <t>大工手間代</t>
  </si>
  <si>
    <t>家屋修理手間代、常用１人分</t>
  </si>
  <si>
    <t>　　１日</t>
  </si>
  <si>
    <t>水道工事費</t>
  </si>
  <si>
    <t>　1か月</t>
  </si>
  <si>
    <t>灯油</t>
  </si>
  <si>
    <t>白灯油、詰め替え売り、店頭売り</t>
  </si>
  <si>
    <t>計量制、専用給水装置（専用栓）、一般用、20㎥</t>
  </si>
  <si>
    <t>家具・家事用品</t>
  </si>
  <si>
    <t>タオル</t>
  </si>
  <si>
    <t>〔素材〕綿100％、無地、〔長さ〕80～90cm、〔重さ〕80～110ｇ、１枚、普通品　</t>
  </si>
  <si>
    <t>ティシュペーパー</t>
  </si>
  <si>
    <t>台所用洗剤</t>
  </si>
  <si>
    <t>洗濯用洗剤</t>
  </si>
  <si>
    <t>　　１着</t>
  </si>
  <si>
    <t>男子用ズボン</t>
  </si>
  <si>
    <t>秋冬物、スラックス、〔素材〕毛100%、〔サイズ〕W76～94cm、中級品（１月～２月、９月～12月）</t>
  </si>
  <si>
    <t>秋冬物、〔素材〕「毛100％」又は「毛50％以上・化学繊維混用」、〔サイズ〕Ｗ64～70ｃｍ、中級品(１月～２月、９月～12月)</t>
  </si>
  <si>
    <t>　　１枚</t>
  </si>
  <si>
    <t>長袖、シングルカフス、〔素材〕ポリエステル・綿混用、白（白織柄を含む）、〔サイズ〕えり回り39～41cm・ゆき80～84cm又はM～L、普通品</t>
  </si>
  <si>
    <t>男子用シャツ</t>
  </si>
  <si>
    <t>半袖、〔素材〕綿100％、〔サイズ〕チェスト96～104㎝・LA（L)、２枚入り、白、普通品、特殊加工は除く　</t>
  </si>
  <si>
    <t>男子用靴下</t>
  </si>
  <si>
    <t>〔素材〕綿・化学繊維混用、無地、〔サイズ〕25㎝、１足、普通品</t>
  </si>
  <si>
    <t>　　１足</t>
  </si>
  <si>
    <t>婦人用ソックス</t>
  </si>
  <si>
    <t>〔素材〕「化学繊維混用」又は「綿・化学繊維混用」、〔サイズ〕23㎝、１足、普通品</t>
  </si>
  <si>
    <t>男子靴</t>
  </si>
  <si>
    <t>婦人靴</t>
  </si>
  <si>
    <t>大人用、スニーカー、〔甲〕 合成繊維・合成皮革、〔タイプ〕ひも又はマジックテープ、〔サイズ〕23.0～26.0cm 、中級品、「スポルディング」又は「マックスランライト（ダンロップ）」　</t>
  </si>
  <si>
    <t>ワイシャツ、水洗い、機械仕上げ、立体仕上げ、 持ち込み、料金前払い、配達なし</t>
  </si>
  <si>
    <t>背広服上下、ドライクリーニング、持ち込み、料金前払い、配達なし</t>
  </si>
  <si>
    <t>医薬品・健康保持用摂取品</t>
  </si>
  <si>
    <t>第３類医薬品、ビタミン含有保健剤、錠剤、プラスチックボトル入り（90錠入り）、 ｢キューピーコーワゴールドα-プラス」</t>
  </si>
  <si>
    <t>生理用ナプキン</t>
  </si>
  <si>
    <t>　　10個</t>
  </si>
  <si>
    <t>４㎞、昼　</t>
  </si>
  <si>
    <t>１回</t>
  </si>
  <si>
    <t>レギュラーガソリン、セルフサービス式を除く</t>
  </si>
  <si>
    <t>通信料</t>
  </si>
  <si>
    <t>固定電話、加入電話、住宅用、回線使用料、ユニバーサルサービス料を含む　</t>
  </si>
  <si>
    <t>事務・学用など、普通ノート、〔サイズ〕６号（179×252mm）、罫入り、中身枚数30枚</t>
  </si>
  <si>
    <t>１冊</t>
  </si>
  <si>
    <t>物価統制令適用外の公衆浴場の入館料（タオル及び館内着の料金を含む）、平日、大人</t>
  </si>
  <si>
    <t>　　１人</t>
  </si>
  <si>
    <t>理髪料</t>
  </si>
  <si>
    <t>総合調髪（カット、シェービング、シャンプー、セット）、男性（高校生以下を除く）</t>
  </si>
  <si>
    <t>　　１回</t>
  </si>
  <si>
    <t>パーマネント代</t>
  </si>
  <si>
    <t>パーマネント （シャンプー、 カット、 ブロー又はセット込み）、 ショート、女性（高校生以下を除く）</t>
  </si>
  <si>
    <t>歯磨き</t>
  </si>
  <si>
    <t>練り歯磨き、140g入り、「デンタークリアMAXライオン」</t>
  </si>
  <si>
    <t>単位：円</t>
  </si>
  <si>
    <t>油脂・調味料</t>
  </si>
  <si>
    <t>家事用消耗品</t>
  </si>
  <si>
    <t>（ 山 形 市 ）</t>
  </si>
  <si>
    <t xml:space="preserve">  項      目      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</si>
  <si>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</si>
  <si>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</si>
  <si>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</si>
  <si>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</si>
  <si>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</si>
  <si>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</si>
  <si>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</si>
  <si>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</si>
  <si>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</si>
  <si>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</si>
  <si>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</si>
  <si>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</si>
  <si>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</si>
  <si>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</si>
  <si>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</si>
  <si>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</si>
  <si>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</si>
  <si>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</si>
  <si>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</si>
  <si>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</si>
  <si>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</si>
  <si>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</si>
  <si>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</si>
  <si>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</si>
  <si>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</si>
  <si>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</si>
  <si>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</si>
  <si>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</si>
  <si>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</si>
  <si>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</si>
  <si>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</si>
  <si>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</si>
  <si>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</si>
  <si>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</si>
  <si>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</si>
  <si>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</si>
  <si>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</si>
  <si>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</si>
  <si>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</si>
  <si>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</si>
  <si>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</si>
  <si>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</si>
  <si>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</si>
  <si>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</si>
  <si>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</si>
  <si>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</si>
  <si>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</si>
  <si>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</si>
  <si>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</si>
  <si>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</si>
  <si>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</si>
  <si>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</si>
  <si>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</si>
  <si>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</si>
  <si>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</si>
  <si>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</si>
  <si>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</si>
  <si>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</si>
  <si>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</si>
  <si>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</si>
  <si>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</si>
  <si>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</si>
  <si>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</si>
  <si>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</si>
  <si>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</si>
  <si>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他の諸雑費</t>
  </si>
  <si>
    <t>生鮮食品を除く総合</t>
  </si>
  <si>
    <t>山形県</t>
  </si>
  <si>
    <t>二　人　以　上　の　世　帯</t>
  </si>
  <si>
    <t>年別</t>
  </si>
  <si>
    <t>貯蓄現在高</t>
  </si>
  <si>
    <t>年間収入</t>
  </si>
  <si>
    <t>貯蓄年収比</t>
  </si>
  <si>
    <t>全国</t>
  </si>
  <si>
    <t>（二人以上の世帯）</t>
  </si>
  <si>
    <t>11月末日現在  単位：千円</t>
  </si>
  <si>
    <t>年　　別</t>
  </si>
  <si>
    <t>通貨性預貯金</t>
  </si>
  <si>
    <t>定期性預貯金</t>
  </si>
  <si>
    <t>生命保険など</t>
  </si>
  <si>
    <t>有価証券</t>
  </si>
  <si>
    <t>その他</t>
  </si>
  <si>
    <t>11月末日現在　単位：千円、％</t>
  </si>
  <si>
    <t>二　　人　　以　　上　　の　　世　　帯</t>
  </si>
  <si>
    <t>負債年収比</t>
  </si>
  <si>
    <t>山形県</t>
  </si>
  <si>
    <t>項目</t>
  </si>
  <si>
    <t>青森市</t>
  </si>
  <si>
    <t>盛岡市</t>
  </si>
  <si>
    <t>仙台市</t>
  </si>
  <si>
    <t>秋田市</t>
  </si>
  <si>
    <t>福島市</t>
  </si>
  <si>
    <t>東　北</t>
  </si>
  <si>
    <t>集計世帯数(世帯)</t>
  </si>
  <si>
    <r>
      <t>平 成 28 年</t>
    </r>
  </si>
  <si>
    <r>
      <t>平 成 29 年</t>
    </r>
  </si>
  <si>
    <t>世帯人員(人）</t>
  </si>
  <si>
    <t>平 成 29 年</t>
  </si>
  <si>
    <t>消 費 支 出</t>
  </si>
  <si>
    <t>エンゲル係数</t>
  </si>
  <si>
    <t>注：家計調査は標本調査であり、標本数が少ない場合は、誤差が大きいので利用上注意を要する。</t>
  </si>
  <si>
    <t>資料：総務省統計局「家計調査年報　詳細結果表」</t>
  </si>
  <si>
    <t>項目別</t>
  </si>
  <si>
    <t>集計世帯数</t>
  </si>
  <si>
    <t>(世帯)</t>
  </si>
  <si>
    <t>世帯人員</t>
  </si>
  <si>
    <t>(人)</t>
  </si>
  <si>
    <t>有業人員</t>
  </si>
  <si>
    <t>世帯主の年齢</t>
  </si>
  <si>
    <t>消費支出</t>
  </si>
  <si>
    <t>交通通信</t>
  </si>
  <si>
    <t>その他の消費支出</t>
  </si>
  <si>
    <t>エンゲル係数</t>
  </si>
  <si>
    <t>(％)</t>
  </si>
  <si>
    <t>注：家計調査は標本調査であり、標本数が少ない場合は、誤差が大きいので利用上注意を要する。</t>
  </si>
  <si>
    <t>単位：収入・所得・支出＝円、性向・率・係数＝％</t>
  </si>
  <si>
    <t>東　北</t>
  </si>
  <si>
    <t>集計世帯数
(世帯)</t>
  </si>
  <si>
    <t>平 成 28 年</t>
  </si>
  <si>
    <t>平 成 30 年</t>
  </si>
  <si>
    <t>平均消費性向</t>
  </si>
  <si>
    <t>(歳)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</si>
  <si>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</si>
  <si>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</si>
  <si>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</si>
  <si>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</si>
  <si>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</si>
  <si>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</si>
  <si>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</si>
  <si>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</si>
  <si>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</si>
  <si>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</si>
  <si>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</si>
  <si>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家賃地代</t>
  </si>
  <si>
    <t>光熱・水道</t>
  </si>
  <si>
    <t>電気代</t>
  </si>
  <si>
    <t>被服及び履物</t>
  </si>
  <si>
    <t>諸雑費</t>
  </si>
  <si>
    <t>項          目          別</t>
  </si>
  <si>
    <t>受取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</si>
  <si>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</si>
  <si>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</si>
  <si>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</si>
  <si>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</si>
  <si>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</si>
  <si>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</si>
  <si>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</si>
  <si>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</si>
  <si>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繰入金</t>
  </si>
  <si>
    <t>支払</t>
  </si>
  <si>
    <t>実支出</t>
  </si>
  <si>
    <t>家賃地代</t>
  </si>
  <si>
    <t>保健医療</t>
  </si>
  <si>
    <t>非消費支出</t>
  </si>
  <si>
    <t>直接税</t>
  </si>
  <si>
    <t>社会保険料</t>
  </si>
  <si>
    <t>預貯金</t>
  </si>
  <si>
    <t>保険料</t>
  </si>
  <si>
    <t>土地家屋借金返済</t>
  </si>
  <si>
    <t>繰越金</t>
  </si>
  <si>
    <t>黒字</t>
  </si>
  <si>
    <t>黒字率</t>
  </si>
  <si>
    <t>単位：実数＝千円、率・比＝％</t>
  </si>
  <si>
    <t>５　国内総生産（支出側）
　　（１＋２＋３＋４）</t>
  </si>
  <si>
    <t>　　２）過去の計数については、推計方法の変更及び新たに入手した基礎資料に基づき、遡って改定（遡及改定）を行っている。</t>
  </si>
  <si>
    <t>１　民間最終消費支出</t>
  </si>
  <si>
    <t>２　政府最終消費支出</t>
  </si>
  <si>
    <t>３総資本形成</t>
  </si>
  <si>
    <t>４　財貨・サービスの純輸出</t>
  </si>
  <si>
    <r>
      <t>　(2)</t>
    </r>
    <r>
      <rPr>
        <sz val="10"/>
        <rFont val="ＭＳ Ｐ明朝"/>
        <family val="1"/>
      </rPr>
      <t>対家計民間非営利団体
　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>　最終消費支出</t>
    </r>
  </si>
  <si>
    <t>電力・
ガス・
熱供給</t>
  </si>
  <si>
    <t>運輸・
郵便</t>
  </si>
  <si>
    <t>間接税（関税・
輸入品商品税を除く。）</t>
  </si>
  <si>
    <t>平成30年</t>
  </si>
  <si>
    <t>たたき、刺身用、さく（３月～10月）</t>
  </si>
  <si>
    <t>平成26年</t>
  </si>
  <si>
    <t>第14章　所得・物価・家計</t>
  </si>
  <si>
    <t>－</t>
  </si>
  <si>
    <t>1</t>
  </si>
  <si>
    <t>.</t>
  </si>
  <si>
    <t>県民経済計算</t>
  </si>
  <si>
    <t>(1)県内総生産と県民所得</t>
  </si>
  <si>
    <t>(2)１人当たり県民所得</t>
  </si>
  <si>
    <t>(4)経済活動別県内総生産(名目)</t>
  </si>
  <si>
    <t>(5)経済活動別県内総生産(実質：連鎖方式)</t>
  </si>
  <si>
    <t>(6)経済活動別県内総生産 (デフレーター：連鎖方式)</t>
  </si>
  <si>
    <t>(7)県民所得及び県民可処分所得の分配</t>
  </si>
  <si>
    <t>(8)県内総生産(支出側、名目)</t>
  </si>
  <si>
    <t>2</t>
  </si>
  <si>
    <t>国民経済計算</t>
  </si>
  <si>
    <t>(1)国内総生産(支出側、名目)</t>
  </si>
  <si>
    <t>(2)国内総生産(支出側、実質：連鎖方式)</t>
  </si>
  <si>
    <t>(3)国民所得及び可処分所得の分配</t>
  </si>
  <si>
    <t>3</t>
  </si>
  <si>
    <t>市町村民経済計算</t>
  </si>
  <si>
    <t>4</t>
  </si>
  <si>
    <t>産業連関表</t>
  </si>
  <si>
    <t>5</t>
  </si>
  <si>
    <t>山形市青果市場の品目別卸売数量・価額及び価格</t>
  </si>
  <si>
    <t>(1)野菜</t>
  </si>
  <si>
    <t>(2)果実</t>
  </si>
  <si>
    <t>主要品目別平均価格</t>
  </si>
  <si>
    <t>消費者物価指数</t>
  </si>
  <si>
    <t>１世帯当たり年平均１か月間の主要家計指標の推移(二人以上の世帯)</t>
  </si>
  <si>
    <t>東北６県県庁所在市別１世帯当たり年平均１か月間の消費支出(二人以上の世帯)</t>
  </si>
  <si>
    <t>１世帯当たり年平均１か月間の主要家計指標の推移(二人以上の世帯のうち勤労者世帯)</t>
  </si>
  <si>
    <t>東北６県県庁所在市別１世帯当たり年平均１か月間の収支(二人以上の世帯のうち
勤労者世帯)</t>
  </si>
  <si>
    <t>(5)市町村民所得（実数）</t>
  </si>
  <si>
    <t>(2)経済活動別市町村内総生産(実数)</t>
  </si>
  <si>
    <t>(3)市町村民所得(実数)</t>
  </si>
  <si>
    <t>(4)１人当たり市町村民所得(実数)</t>
  </si>
  <si>
    <t>対全国比</t>
  </si>
  <si>
    <t>１人当たり県民所得</t>
  </si>
  <si>
    <t>１人当たり国民所得</t>
  </si>
  <si>
    <t>単位：百万円</t>
  </si>
  <si>
    <t>（３） 統合勘定県内総生産（生産側及び支出側）（実数）</t>
  </si>
  <si>
    <t>平成29年度</t>
  </si>
  <si>
    <r>
      <t>14－２．国民経済計算</t>
    </r>
    <r>
      <rPr>
        <sz val="10"/>
        <rFont val="ＭＳ 明朝"/>
        <family val="1"/>
      </rPr>
      <t>（平成28～30年度）</t>
    </r>
  </si>
  <si>
    <t>平成30年度</t>
  </si>
  <si>
    <r>
      <t>　(2)</t>
    </r>
    <r>
      <rPr>
        <sz val="10"/>
        <rFont val="ＭＳ Ｐ明朝"/>
        <family val="1"/>
      </rPr>
      <t>対家計民間非営利団体
　　　　最終消費支出</t>
    </r>
  </si>
  <si>
    <t>資料：内閣府「国民経済計算」（平成30年度）</t>
  </si>
  <si>
    <t>対前年度増加率</t>
  </si>
  <si>
    <t>１　民間最終消費支出</t>
  </si>
  <si>
    <t>　(1)家計最終消費支出</t>
  </si>
  <si>
    <t>３総資本形成</t>
  </si>
  <si>
    <t>４　財貨・サービスの純輸出</t>
  </si>
  <si>
    <t>　(1) 財貨・サービスの輸出</t>
  </si>
  <si>
    <t>平成30年度</t>
  </si>
  <si>
    <t>平成30年度</t>
  </si>
  <si>
    <t>平　成
29年度</t>
  </si>
  <si>
    <t>対前年度増加率</t>
  </si>
  <si>
    <t>(1)</t>
  </si>
  <si>
    <t>２　財産所得（非企業部門）</t>
  </si>
  <si>
    <t>ａ. 受取</t>
  </si>
  <si>
    <t>ｂ. 支払</t>
  </si>
  <si>
    <t>注：１）国民所得は通常４．の額をいう。</t>
  </si>
  <si>
    <t>平　成
30年度</t>
  </si>
  <si>
    <t>プラスチック・ゴム
製品</t>
  </si>
  <si>
    <t>情報通信
機器</t>
  </si>
  <si>
    <t>プラスチック・ゴム製品</t>
  </si>
  <si>
    <t>14－４．産業連関表（平成27年）(続き)</t>
  </si>
  <si>
    <t>平成27年山形県産業連関表（生産者価格評価表）（39部門）</t>
  </si>
  <si>
    <t>資料：県統計企画課「平成27年山形県産業連関表」</t>
  </si>
  <si>
    <t>ハム</t>
  </si>
  <si>
    <t>じゃがいも</t>
  </si>
  <si>
    <t>キャノーラ（なたね）油、ポリ容器入り（1,000g入り）</t>
  </si>
  <si>
    <t>キャンデー</t>
  </si>
  <si>
    <t>並（えびを含む魚介類１～３種類、野菜類１～３種類）、持ち帰りは除く</t>
  </si>
  <si>
    <t>家事用消耗品</t>
  </si>
  <si>
    <t xml:space="preserve">1000組 </t>
  </si>
  <si>
    <t>合成洗剤、液体、詰め替え用、ポリ容器入り（385ｍℓ入り）、「キュキュット」</t>
  </si>
  <si>
    <t>スカート</t>
  </si>
  <si>
    <t>保健医療用品・器具</t>
  </si>
  <si>
    <t>　　１か月</t>
  </si>
  <si>
    <t>教養娯楽用品</t>
  </si>
  <si>
    <t>ノートブック</t>
  </si>
  <si>
    <t>きつねうどん、持ち帰りは除く</t>
  </si>
  <si>
    <t>ラーメン、しょう油味（豚骨しょう油味を含む）、持ち帰りは除く</t>
  </si>
  <si>
    <t>パルプ100％又はパルプ・再生紙混合、１箱300～360枚 (150～180組) 入り、５箱入り</t>
  </si>
  <si>
    <t>昼用、〔長さ〕22.5～23cm、羽つき、20～24個入り、「ソフィ　はだおもい」又は「ロリエ　しあわせ素肌」</t>
  </si>
  <si>
    <t>セルフ化粧品、ポリ容器入り（200mℓ入り）、「アクアレーベル　ホワイトケア　ローション」又は「フレッシェル　ローション（ホワイト）N」</t>
  </si>
  <si>
    <t>令和元年平均</t>
  </si>
  <si>
    <t>令 和 元 年</t>
  </si>
  <si>
    <t>(2)鉱　業</t>
  </si>
  <si>
    <t>注：過去の計数については、推計方法の変更及び新たに入手した基礎資料に基づき、遡って改定（遡及改定）を行っている。</t>
  </si>
  <si>
    <t>区分</t>
  </si>
  <si>
    <t>平成30年度</t>
  </si>
  <si>
    <t>区分</t>
  </si>
  <si>
    <t>平成30年度</t>
  </si>
  <si>
    <t>(控除)補助金</t>
  </si>
  <si>
    <t>農業</t>
  </si>
  <si>
    <t>林業</t>
  </si>
  <si>
    <t>水産業</t>
  </si>
  <si>
    <t>電気･ガス･水道・廃棄物処理業</t>
  </si>
  <si>
    <t>情報通信業</t>
  </si>
  <si>
    <t>専門・科学技術、              業務支援サービス業</t>
  </si>
  <si>
    <t>専門・科学技術、              業務支援サービス業</t>
  </si>
  <si>
    <t>公務</t>
  </si>
  <si>
    <t>教育</t>
  </si>
  <si>
    <t>保健衛生・社会事業</t>
  </si>
  <si>
    <t>その他のサービス</t>
  </si>
  <si>
    <t>（５）経済活動別県内総生産（実質：連鎖方式）（平成23暦年連鎖価格）</t>
  </si>
  <si>
    <t>単位：実数＝百万円、率＝％</t>
  </si>
  <si>
    <t>区分</t>
  </si>
  <si>
    <t>平成30年度</t>
  </si>
  <si>
    <t>運輸・郵便業</t>
  </si>
  <si>
    <t>宿泊・飲食サービス業</t>
  </si>
  <si>
    <t>小　計</t>
  </si>
  <si>
    <t>輸入品に課される税・関税</t>
  </si>
  <si>
    <t>(控除)総資本形成に係る消費税</t>
  </si>
  <si>
    <t>県内総生産</t>
  </si>
  <si>
    <t>開　差｛20－（17＋18－19）｝</t>
  </si>
  <si>
    <t>注：１）連鎖方式では加法整合性がないため、総数と内訳の合計は一致しない。</t>
  </si>
  <si>
    <t>　  ２）過去の計数については、推計方法の変更及び新たに入手した基礎資料に基づき、遡って改定（遡及改定）を行っている。</t>
  </si>
  <si>
    <t>区       分</t>
  </si>
  <si>
    <t>（６）経済活動別県内総生産（デフレーター：連鎖方式）（平成23暦年＝100）</t>
  </si>
  <si>
    <t>単位：率＝％</t>
  </si>
  <si>
    <t>（７）県民所得及び県民可処分所得の分配</t>
  </si>
  <si>
    <t>単位：実数＝百万円、比・率＝％</t>
  </si>
  <si>
    <t>実　　　　　数</t>
  </si>
  <si>
    <t>１</t>
  </si>
  <si>
    <t>雇用者報酬</t>
  </si>
  <si>
    <t>雇主の社会負担</t>
  </si>
  <si>
    <t>a</t>
  </si>
  <si>
    <t>雇主の現実社会負担</t>
  </si>
  <si>
    <t>b</t>
  </si>
  <si>
    <t>雇主の帰属社会負担</t>
  </si>
  <si>
    <t>２</t>
  </si>
  <si>
    <t>財産所得　（非 企 業 部 門）</t>
  </si>
  <si>
    <t>受 取</t>
  </si>
  <si>
    <t>支  払</t>
  </si>
  <si>
    <t xml:space="preserve">① </t>
  </si>
  <si>
    <t>利                        子</t>
  </si>
  <si>
    <t>支払（消費者負債利子）</t>
  </si>
  <si>
    <t>②　</t>
  </si>
  <si>
    <t>配当 （   受    取   ）</t>
  </si>
  <si>
    <t>③　</t>
  </si>
  <si>
    <t>その他の投資所得（受取）</t>
  </si>
  <si>
    <t>④</t>
  </si>
  <si>
    <t>賃貸料 （  受   取  ）</t>
  </si>
  <si>
    <t>３</t>
  </si>
  <si>
    <t>企業所得（企業部門の第１次所得バランス）</t>
  </si>
  <si>
    <t>非金融法人企業</t>
  </si>
  <si>
    <t>金融機関</t>
  </si>
  <si>
    <t>その他の産業（非農林水産・非金融）</t>
  </si>
  <si>
    <t>c</t>
  </si>
  <si>
    <t>持 ち 家</t>
  </si>
  <si>
    <t>４</t>
  </si>
  <si>
    <t>県民所得(要素費用表示)(１+２+３)</t>
  </si>
  <si>
    <t>５</t>
  </si>
  <si>
    <t>生産・輸入品に課される税（控除）補助金</t>
  </si>
  <si>
    <t>６</t>
  </si>
  <si>
    <t>県民所得（市場価格表示）（４＋５）</t>
  </si>
  <si>
    <t>７</t>
  </si>
  <si>
    <t>そ の 他 の 経 常 移 転 （純）</t>
  </si>
  <si>
    <t>非金融法人企業及び金融機関</t>
  </si>
  <si>
    <t>家計（個人企業を含む）</t>
  </si>
  <si>
    <t>８</t>
  </si>
  <si>
    <t>県 民 可 処 分 所 得 （６＋７）</t>
  </si>
  <si>
    <t>注：１）県民所得は、通常４の額をいう。</t>
  </si>
  <si>
    <t>（８）県内総生産（支出側、名目）</t>
  </si>
  <si>
    <t>実　　           　　　数</t>
  </si>
  <si>
    <t>（１）</t>
  </si>
  <si>
    <t>家  計  最  終  消  費  支  出</t>
  </si>
  <si>
    <t>ａ</t>
  </si>
  <si>
    <t>食料・非アルコール飲料</t>
  </si>
  <si>
    <t>ｂ</t>
  </si>
  <si>
    <t>アルコール飲料・たばこ</t>
  </si>
  <si>
    <t>ｃ</t>
  </si>
  <si>
    <t>被服・履物</t>
  </si>
  <si>
    <t>ｄ</t>
  </si>
  <si>
    <t>住居・電気・ガス・水道</t>
  </si>
  <si>
    <t>ｅ</t>
  </si>
  <si>
    <t>家具・家庭用機器・家事サービス</t>
  </si>
  <si>
    <t>ｆ</t>
  </si>
  <si>
    <t>保健・医療</t>
  </si>
  <si>
    <t>ｇ</t>
  </si>
  <si>
    <t>交通</t>
  </si>
  <si>
    <t>ｈ</t>
  </si>
  <si>
    <t>通信</t>
  </si>
  <si>
    <t>ｉ</t>
  </si>
  <si>
    <t>娯楽・レジャー・文化</t>
  </si>
  <si>
    <t>ｊ</t>
  </si>
  <si>
    <t>教育</t>
  </si>
  <si>
    <t>ｋ</t>
  </si>
  <si>
    <t>外食・宿泊</t>
  </si>
  <si>
    <t>ｌ</t>
  </si>
  <si>
    <t>その他</t>
  </si>
  <si>
    <t>（２）</t>
  </si>
  <si>
    <t>対家計民間非営利
団体最終消費支出</t>
  </si>
  <si>
    <t>県内総資本形成</t>
  </si>
  <si>
    <t>総   固   定   資   本  形  成</t>
  </si>
  <si>
    <t>民                                          間</t>
  </si>
  <si>
    <t>　　　</t>
  </si>
  <si>
    <t>　　　（ａ） 住                                     宅</t>
  </si>
  <si>
    <t>　　</t>
  </si>
  <si>
    <t>　　　（ｂ） 企         業           設          備</t>
  </si>
  <si>
    <t>公                                          的</t>
  </si>
  <si>
    <t xml:space="preserve">  　</t>
  </si>
  <si>
    <t>　　　（ｃ） 一         般           政          府</t>
  </si>
  <si>
    <t>在庫変動</t>
  </si>
  <si>
    <t>民間企業</t>
  </si>
  <si>
    <t>公 的 （ 公的企業 ・ 一般政府 ）</t>
  </si>
  <si>
    <t>財貨・サービスの移出入（純）・
統計上の不突合</t>
  </si>
  <si>
    <t>財貨・サービスの移出入（純）</t>
  </si>
  <si>
    <t>統  計  上  の  不  突  合</t>
  </si>
  <si>
    <t>県内総生産（支出側）(１＋２＋３＋４)</t>
  </si>
  <si>
    <t>（参考）</t>
  </si>
  <si>
    <t>県外からの所得（純）</t>
  </si>
  <si>
    <t>県民総所得（市場価格）</t>
  </si>
  <si>
    <t>（１）市町村内総生産（名目）</t>
  </si>
  <si>
    <t>単位：実数＝百万円、率＝％</t>
  </si>
  <si>
    <t>市町村別</t>
  </si>
  <si>
    <t xml:space="preserve">実数 </t>
  </si>
  <si>
    <t>対前年度増加率</t>
  </si>
  <si>
    <t>三川町</t>
  </si>
  <si>
    <t>庄内町</t>
  </si>
  <si>
    <t>遊佐町</t>
  </si>
  <si>
    <t>注：過去の計数については、推計方法の変更及び新たに入手した基礎資料に基づき、遡って改定（遡及改定）を行っている。</t>
  </si>
  <si>
    <r>
      <t>14－３．市町村民経済計算　</t>
    </r>
    <r>
      <rPr>
        <sz val="10"/>
        <rFont val="ＭＳ 明朝"/>
        <family val="1"/>
      </rPr>
      <t>（続き）</t>
    </r>
  </si>
  <si>
    <t>(5)電気･ガス･　水道・廃棄物　　処　理　業</t>
  </si>
  <si>
    <t>(6)卸売･
小売業</t>
  </si>
  <si>
    <t>(7)運輸・　郵便業</t>
  </si>
  <si>
    <t>(8)宿泊・飲食サービス業</t>
  </si>
  <si>
    <t>(9)情　報　通信業</t>
  </si>
  <si>
    <t>(10)金融・保険業</t>
  </si>
  <si>
    <t>(11)不　動　産　業</t>
  </si>
  <si>
    <t>(12)専　門・　　科学技術、　　業務支援　　サービス業</t>
  </si>
  <si>
    <t>(13)公　務</t>
  </si>
  <si>
    <t>(14)教　育</t>
  </si>
  <si>
    <t>(15)保健衛生・　　社会事業</t>
  </si>
  <si>
    <t>(16)その他の　サービス</t>
  </si>
  <si>
    <t>(17)小　計</t>
  </si>
  <si>
    <t>(18)輸入品に課される税・関税</t>
  </si>
  <si>
    <t>(19)(控除)総資本形成に係る消費税</t>
  </si>
  <si>
    <t>(20)市町村内総生産</t>
  </si>
  <si>
    <t>(1)農林　　水産業</t>
  </si>
  <si>
    <t>①農業</t>
  </si>
  <si>
    <t>②林業</t>
  </si>
  <si>
    <t>③水産業</t>
  </si>
  <si>
    <t>（３）市町村民所得（実数）</t>
  </si>
  <si>
    <t>単位：百万円、率＝％</t>
  </si>
  <si>
    <t>（４）１人当たり市町村民所得（実数）</t>
  </si>
  <si>
    <t>単位：万円、率＝％</t>
  </si>
  <si>
    <t>１ 雇用者報酬</t>
  </si>
  <si>
    <t>２ 財産所得
(非企業部門)</t>
  </si>
  <si>
    <t>３ 企業所得
(企業部門の第１次所得バランス)</t>
  </si>
  <si>
    <t>４ 市町村民
   所    得</t>
  </si>
  <si>
    <t>５ 生産・輸入
   品に課され
   る税（控除）
  補  助  金</t>
  </si>
  <si>
    <t>６ 市町村民所得
（市場価格表示）</t>
  </si>
  <si>
    <t>(2)雇主の
社会負担</t>
  </si>
  <si>
    <t>a 受取</t>
  </si>
  <si>
    <t>b 支払</t>
  </si>
  <si>
    <t>(2)家計</t>
  </si>
  <si>
    <t>(3)対家計民間非営利団体</t>
  </si>
  <si>
    <t>(1)民間企業</t>
  </si>
  <si>
    <t>注：１）企業所得とは営業余剰・混合所得に財産所得の受払いを加味したものである。</t>
  </si>
  <si>
    <t>　  ２）民間企業＝民間法人企業＋個人企業</t>
  </si>
  <si>
    <t>令和元年</t>
  </si>
  <si>
    <t>（うち勤労者世帯）</t>
  </si>
  <si>
    <t>う　　ち　　勤　　労　　者　　世　　帯</t>
  </si>
  <si>
    <t>金融負債残高</t>
  </si>
  <si>
    <t>住宅・土地の
ための負債</t>
  </si>
  <si>
    <t>住宅・土地の          ための負債</t>
  </si>
  <si>
    <t>平成26年</t>
  </si>
  <si>
    <t>単位：支出＝円、係数＝％</t>
  </si>
  <si>
    <t>年　　別</t>
  </si>
  <si>
    <t>全　国</t>
  </si>
  <si>
    <t>単位：支出＝円</t>
  </si>
  <si>
    <t>全　国</t>
  </si>
  <si>
    <t>年   別</t>
  </si>
  <si>
    <t>東　北</t>
  </si>
  <si>
    <t>令 和 ２ 年</t>
  </si>
  <si>
    <t>実 収 入</t>
  </si>
  <si>
    <t>可処分所得</t>
  </si>
  <si>
    <t>貯蓄純増
(平均貯蓄率)</t>
  </si>
  <si>
    <t>注：１）「平均消費性向」は可処分所得に対する消費支出の割合、「平均貯蓄率」は可処分所得に対する貯蓄純増の割合、</t>
  </si>
  <si>
    <t>　　 　 　  「エンゲル係数」は消費支出に占める食料費の割合である。</t>
  </si>
  <si>
    <t>　　２）家計調査は標本調査であり、標本数が少ない場合は、誤差が大きいので利用上注意を要する。</t>
  </si>
  <si>
    <t>(歳)</t>
  </si>
  <si>
    <t>事業・内職収入</t>
  </si>
  <si>
    <t>他の経常収入</t>
  </si>
  <si>
    <t>財産収入</t>
  </si>
  <si>
    <t>社会保障給付</t>
  </si>
  <si>
    <t xml:space="preserve">仕送り金 </t>
  </si>
  <si>
    <t>特別収入</t>
  </si>
  <si>
    <t>実収入以外の受取(繰入金を除く)</t>
  </si>
  <si>
    <t>預貯金引出</t>
  </si>
  <si>
    <t>保険金</t>
  </si>
  <si>
    <t>土地家屋借入金</t>
  </si>
  <si>
    <t>他の借入金</t>
  </si>
  <si>
    <t>クレジット購入借入金</t>
  </si>
  <si>
    <t>実支出以外の支払(繰越金を除く)</t>
  </si>
  <si>
    <t>クレジット購入借入金返済</t>
  </si>
  <si>
    <t>貯蓄純増（平均貯蓄率）</t>
  </si>
  <si>
    <t>11月末日現在  単位：千円、％</t>
  </si>
  <si>
    <t>う　ち　勤　労　者　世　帯</t>
  </si>
  <si>
    <t>14－４．産業連関表（平成27年）</t>
  </si>
  <si>
    <t>11</t>
  </si>
  <si>
    <t>15</t>
  </si>
  <si>
    <t>16</t>
  </si>
  <si>
    <t>20</t>
  </si>
  <si>
    <t>21</t>
  </si>
  <si>
    <t>41</t>
  </si>
  <si>
    <t>47</t>
  </si>
  <si>
    <t>51</t>
  </si>
  <si>
    <t>55</t>
  </si>
  <si>
    <t>59</t>
  </si>
  <si>
    <t>63</t>
  </si>
  <si>
    <t>65</t>
  </si>
  <si>
    <t>67</t>
  </si>
  <si>
    <t>69</t>
  </si>
  <si>
    <t>農業</t>
  </si>
  <si>
    <t>他に分類
されない
会員制団体</t>
  </si>
  <si>
    <t>対事業所
サービス</t>
  </si>
  <si>
    <t>対 個 人
サービス</t>
  </si>
  <si>
    <t>民間消費
支    出</t>
  </si>
  <si>
    <t>一般政府
消費支出</t>
  </si>
  <si>
    <t>情報通信機器</t>
  </si>
  <si>
    <t>他に分類されない会員制団体</t>
  </si>
  <si>
    <t>価　格</t>
  </si>
  <si>
    <t>スイートコーン</t>
  </si>
  <si>
    <t>注：「nc」は計算不能</t>
  </si>
  <si>
    <t>価 格</t>
  </si>
  <si>
    <t>数  量</t>
  </si>
  <si>
    <t>価　額</t>
  </si>
  <si>
    <t>数　量</t>
  </si>
  <si>
    <t>価　額</t>
  </si>
  <si>
    <t>びわ</t>
  </si>
  <si>
    <t>さくらんぼ</t>
  </si>
  <si>
    <t>うめ</t>
  </si>
  <si>
    <t>果瓜類</t>
  </si>
  <si>
    <t>すいか</t>
  </si>
  <si>
    <t>輸入果実計</t>
  </si>
  <si>
    <t>オレンジ</t>
  </si>
  <si>
    <t>輸入キウイフルーツ</t>
  </si>
  <si>
    <t>品　　　目　　　別</t>
  </si>
  <si>
    <t>食料</t>
  </si>
  <si>
    <t>うるち米(単一原料米、
｢コシヒカリ｣以外)</t>
  </si>
  <si>
    <t>そうめん</t>
  </si>
  <si>
    <t>手延べそうめん、袋入り（300g入り）、「揖保乃糸　上級品」</t>
  </si>
  <si>
    <t>野菜・海藻</t>
  </si>
  <si>
    <t>さといも</t>
  </si>
  <si>
    <t>ミニトマト（プチトマト）を除く</t>
  </si>
  <si>
    <t>ぶなしめじ</t>
  </si>
  <si>
    <t>１㎏</t>
  </si>
  <si>
    <t>-'/*</t>
  </si>
  <si>
    <t>果物</t>
  </si>
  <si>
    <t>りんご(つがる）</t>
  </si>
  <si>
    <t>１個200～400g（８月～10月）</t>
  </si>
  <si>
    <t>１個200～400ｇ</t>
  </si>
  <si>
    <t>ぶどう（デラウェア）</t>
  </si>
  <si>
    <t>（６月～９月）</t>
  </si>
  <si>
    <t>１個200～350ｇ（７月～９月）</t>
  </si>
  <si>
    <t>メロン</t>
  </si>
  <si>
    <t>１kg</t>
  </si>
  <si>
    <t>油脂・調味料</t>
  </si>
  <si>
    <t>　　１kg</t>
  </si>
  <si>
    <t>上白、袋入り（１㎏入り）</t>
  </si>
  <si>
    <t>菓子類</t>
  </si>
  <si>
    <t>飲料</t>
  </si>
  <si>
    <t>緑茶</t>
  </si>
  <si>
    <t>酒類</t>
  </si>
  <si>
    <t>清酒</t>
  </si>
  <si>
    <t>淡色、 缶入り (350mℓ入り)、６缶入り</t>
  </si>
  <si>
    <t>１パック</t>
  </si>
  <si>
    <t>外食</t>
  </si>
  <si>
    <t>うどん（外食）</t>
  </si>
  <si>
    <t>中華そば（外食）</t>
  </si>
  <si>
    <t>すし（外食）</t>
  </si>
  <si>
    <t>にぎりずし、並、持ち帰りは除く</t>
  </si>
  <si>
    <t>天丼（外食）</t>
  </si>
  <si>
    <t>カレーライス（外食）</t>
  </si>
  <si>
    <t>持ち帰りは除く</t>
  </si>
  <si>
    <t>住居</t>
  </si>
  <si>
    <t>家賃</t>
  </si>
  <si>
    <t>設備修繕・維持</t>
  </si>
  <si>
    <t>ガス代</t>
  </si>
  <si>
    <t>プロパンガス</t>
  </si>
  <si>
    <t>一般家庭用、二部料金制、基本料金と従量料金の合計額（10㎥使用時）</t>
  </si>
  <si>
    <t>他の光熱</t>
  </si>
  <si>
    <t xml:space="preserve">    18 ℓ</t>
  </si>
  <si>
    <t>水道料</t>
  </si>
  <si>
    <t>家事雑貨</t>
  </si>
  <si>
    <t>１本</t>
  </si>
  <si>
    <t>１㎏</t>
  </si>
  <si>
    <t>被服及び履物</t>
  </si>
  <si>
    <t>洋服</t>
  </si>
  <si>
    <t>背広服</t>
  </si>
  <si>
    <t>-</t>
  </si>
  <si>
    <t>ワイシャツ</t>
  </si>
  <si>
    <t>下着類</t>
  </si>
  <si>
    <t>子供用下着</t>
  </si>
  <si>
    <t>他の被服</t>
  </si>
  <si>
    <t>履物類</t>
  </si>
  <si>
    <t>運動靴</t>
  </si>
  <si>
    <t>被服関連サービス</t>
  </si>
  <si>
    <t>クリーニング代</t>
  </si>
  <si>
    <t>保健医療</t>
  </si>
  <si>
    <t>ビタミン剤</t>
  </si>
  <si>
    <t>交通・通信</t>
  </si>
  <si>
    <t>交通</t>
  </si>
  <si>
    <t>タクシー代</t>
  </si>
  <si>
    <t>自動車等関係費</t>
  </si>
  <si>
    <t>ガソリン</t>
  </si>
  <si>
    <t xml:space="preserve">１ℓ </t>
  </si>
  <si>
    <t>通信</t>
  </si>
  <si>
    <t>教養娯楽</t>
  </si>
  <si>
    <t>諸雑費</t>
  </si>
  <si>
    <t>理美容サービス</t>
  </si>
  <si>
    <t>入浴料</t>
  </si>
  <si>
    <t>理美容用品</t>
  </si>
  <si>
    <t>化粧水
（カウンセリングを除く。）</t>
  </si>
  <si>
    <t>動向編</t>
  </si>
  <si>
    <t>資料：総務省統計局「小売物価統計調査年報」　　</t>
  </si>
  <si>
    <t>民営借家の家賃</t>
  </si>
  <si>
    <t>平成27年＝100</t>
  </si>
  <si>
    <t>ウエイト</t>
  </si>
  <si>
    <t>10月</t>
  </si>
  <si>
    <t>他の被服</t>
  </si>
  <si>
    <t>(3)統合勘定県内総生産(生産側及び支出側)（実数）</t>
  </si>
  <si>
    <t>(1)市町村内総生産（名目）</t>
  </si>
  <si>
    <t>貯蓄現在高</t>
  </si>
  <si>
    <t>貯蓄の種類別現在高</t>
  </si>
  <si>
    <t>14－14．東北６県県庁所在市別１世帯当たり年平均１か月間の収支</t>
  </si>
  <si>
    <r>
      <t>　　　　　　　　（二人以上の世帯のうち勤労者世帯）</t>
    </r>
    <r>
      <rPr>
        <sz val="10"/>
        <rFont val="ＭＳ 明朝"/>
        <family val="1"/>
      </rPr>
      <t>（令和２年）</t>
    </r>
  </si>
  <si>
    <t>14－13．１世帯当たり年平均１か月間の主要家計指標の推移</t>
  </si>
  <si>
    <r>
      <t>　　　　　　　　（二人以上の世帯のうち勤労者世帯）</t>
    </r>
    <r>
      <rPr>
        <sz val="10"/>
        <rFont val="ＭＳ 明朝"/>
        <family val="1"/>
      </rPr>
      <t>（平成28～令和２年）</t>
    </r>
  </si>
  <si>
    <t>14－12．東北６県県庁所在市別１世帯当たり年平均１か月間の消費支出</t>
  </si>
  <si>
    <r>
      <t>　　　　　　      　　　　　　　　　    （二人以上の世帯）</t>
    </r>
    <r>
      <rPr>
        <sz val="10"/>
        <rFont val="ＭＳ 明朝"/>
        <family val="1"/>
      </rPr>
      <t>（令和２年）</t>
    </r>
  </si>
  <si>
    <t>14－11．１世帯当たり年平均１か月間の主要家計指標の推移</t>
  </si>
  <si>
    <r>
      <t>　                      　（二人以上の世帯）</t>
    </r>
    <r>
      <rPr>
        <sz val="10"/>
        <rFont val="ＭＳ 明朝"/>
        <family val="1"/>
      </rPr>
      <t>（平成28～令和２年）</t>
    </r>
    <r>
      <rPr>
        <sz val="12"/>
        <rFont val="ＭＳ 明朝"/>
        <family val="1"/>
      </rPr>
      <t>　　　　</t>
    </r>
  </si>
  <si>
    <r>
      <t>14－10．金融負債残高</t>
    </r>
    <r>
      <rPr>
        <sz val="10"/>
        <rFont val="ＭＳ 明朝"/>
        <family val="1"/>
      </rPr>
      <t>（平成26、令和元年）</t>
    </r>
  </si>
  <si>
    <t>資料：総務省統計局「平成26年全国消費実態調査 2019年調査の集計方法による遡及集計」、「2019年全国家計構造調査」</t>
  </si>
  <si>
    <r>
      <t>14－９．貯蓄の種類別現在高</t>
    </r>
    <r>
      <rPr>
        <sz val="10"/>
        <rFont val="ＭＳ 明朝"/>
        <family val="1"/>
      </rPr>
      <t>（平成26、令和元年）</t>
    </r>
  </si>
  <si>
    <r>
      <t>14－８．貯蓄現在高</t>
    </r>
    <r>
      <rPr>
        <strike/>
        <sz val="10"/>
        <rFont val="ＭＳ 明朝"/>
        <family val="1"/>
      </rPr>
      <t>（</t>
    </r>
    <r>
      <rPr>
        <sz val="10"/>
        <rFont val="ＭＳ 明朝"/>
        <family val="1"/>
      </rPr>
      <t>平成26、令和元年）</t>
    </r>
  </si>
  <si>
    <t>資料：総務省統計局「平成26年全国消費実態調査 2019年調査の集計方法による遡及集計」、「2019年全国家計構造調査」</t>
  </si>
  <si>
    <r>
      <t>14－７．消費者物価指数</t>
    </r>
    <r>
      <rPr>
        <sz val="10"/>
        <rFont val="ＭＳ 明朝"/>
        <family val="1"/>
      </rPr>
      <t>（令和元、２年)</t>
    </r>
  </si>
  <si>
    <t>令和２年平均</t>
  </si>
  <si>
    <t>資料：県統計企画課「山形市消費者物価指数（令和２年）」</t>
  </si>
  <si>
    <r>
      <t>14－６．主要品目別平均価格</t>
    </r>
    <r>
      <rPr>
        <sz val="10"/>
        <rFont val="ＭＳ 明朝"/>
        <family val="1"/>
      </rPr>
      <t>（令和２年）</t>
    </r>
  </si>
  <si>
    <t>中華タイプ、内容量78ｇ入り、「カップヌードル」</t>
  </si>
  <si>
    <t>国産品、バラ（黒豚を除く）</t>
  </si>
  <si>
    <t>土付き※（洗いいも）</t>
  </si>
  <si>
    <t>赤たまねぎを除く</t>
  </si>
  <si>
    <t>りんご（ふじ又はつがる）</t>
  </si>
  <si>
    <t>本醸造、こいくちしょうゆ、JAS規格品・特級、ポリ容器入り（１ℓ入り）、「キッコーマンしょうゆ」又は｢ヤマサしょうゆ｣　</t>
  </si>
  <si>
    <t xml:space="preserve">表替え、〔畳表〕 緯：いぐさ、経：綿糸２本又は麻糸・綿糸２本、中級品
〔へり〕 光輝べり、化繊、 材料費及び表替え工賃を含む </t>
  </si>
  <si>
    <t>修繕工事、トイレのボールタップ交換、材料費を含む</t>
  </si>
  <si>
    <t>　　１回</t>
  </si>
  <si>
    <t>上下水道料</t>
  </si>
  <si>
    <t>合成洗剤、綿・麻・合成繊維用、液体、詰め替え用、袋入り（690～790g入り）、「アタック　抗菌EXスーパークリアジェル」、「トップ　クリアリキッド」又は「アリエール　バイオサイエンス　ジェル」</t>
  </si>
  <si>
    <t>秋冬物、シングル上下、並型、総裏、〔表地〕毛100％、〔サイズ〕A体型(A４～A６)、〔百貨店・専門店ブランド〕「五大陸」、「J. PRESS」又は「ブラックレーベル・クレストブリッジ」（１月～２月、９月～12月）</t>
  </si>
  <si>
    <t>シャツ・セーター・下着類</t>
  </si>
  <si>
    <r>
      <t>男児用、半袖シャツ、〔素材〕「綿100％」又は「本体：綿100％；テープ部：綿60％・ポリエステル40％」、〔サイズ〕130、140</t>
    </r>
    <r>
      <rPr>
        <strike/>
        <sz val="10"/>
        <rFont val="ＭＳ Ｐ明朝"/>
        <family val="1"/>
      </rPr>
      <t>、</t>
    </r>
    <r>
      <rPr>
        <sz val="10"/>
        <rFont val="ＭＳ Ｐ明朝"/>
        <family val="1"/>
      </rPr>
      <t>又は150、２枚組、白、普通品</t>
    </r>
  </si>
  <si>
    <t>短靴、黒、〔甲〕牛革、〔底〕「合成ゴム」又は「ウレタン」、〔底の製法〕張り付け、〔サイズ〕25～26㎝、中級品　</t>
  </si>
  <si>
    <t>パンプス、〔甲〕牛革、〔底〕合成ゴム、〔底の製法〕張り付け、〔サイズ〕23～24㎝、中級品</t>
  </si>
  <si>
    <t>令和元年</t>
  </si>
  <si>
    <t>14－５．山形市青果市場の品目別卸売数量・価額及び価格（平成30、令和元年）</t>
  </si>
  <si>
    <t>（５）市町村民所得（実数）（平成30年度）</t>
  </si>
  <si>
    <t>資料：県統計企画課「市町村民経済計算」（平成30年度）</t>
  </si>
  <si>
    <t>（２）経済活動別市町村内総生産（実数） （平成30年度）（名目）</t>
  </si>
  <si>
    <t>14－３．市町村民経済計算（平成28～30年度）</t>
  </si>
  <si>
    <t>資料：県統計企画課「県民経済計算」（平成30年度）</t>
  </si>
  <si>
    <t>資料：県統計企画課「県民経済計算」（平成30年度）</t>
  </si>
  <si>
    <r>
      <t>資料：</t>
    </r>
    <r>
      <rPr>
        <sz val="10"/>
        <rFont val="ＭＳ Ｐ明朝"/>
        <family val="1"/>
      </rPr>
      <t>県統計企画課「県民経済計算」（平成30年度）、内閣府「国民経済計算」（平成30年度）</t>
    </r>
    <r>
      <rPr>
        <sz val="10"/>
        <rFont val="ＭＳ 明朝"/>
        <family val="1"/>
      </rPr>
      <t>　</t>
    </r>
  </si>
  <si>
    <t>14－１．県民経済計算（平成28～30年度）</t>
  </si>
  <si>
    <r>
      <t xml:space="preserve">　(2) </t>
    </r>
    <r>
      <rPr>
        <sz val="10"/>
        <rFont val="ＭＳ Ｐ明朝"/>
        <family val="1"/>
      </rPr>
      <t>（控除）財貨・サービスの輸入</t>
    </r>
  </si>
  <si>
    <r>
      <t>　(2)</t>
    </r>
    <r>
      <rPr>
        <sz val="10"/>
        <rFont val="ＭＳ Ｐ明朝"/>
        <family val="1"/>
      </rPr>
      <t>（控除）財貨・サービスの輸入</t>
    </r>
  </si>
  <si>
    <r>
      <t>県内総生産（</t>
    </r>
    <r>
      <rPr>
        <sz val="9"/>
        <rFont val="ＭＳ ゴシック"/>
        <family val="3"/>
      </rPr>
      <t>17＋18－19）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</si>
</sst>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;&quot;△ &quot;0.0"/>
    <numFmt numFmtId="179" formatCode="#,##0;&quot;△ &quot;#,##0"/>
    <numFmt numFmtId="180" formatCode="0.0_);[Red]\(0.0\)"/>
    <numFmt numFmtId="181" formatCode="0.0000;&quot;△ &quot;0.0000"/>
    <numFmt numFmtId="182" formatCode="#,##0.0;&quot;△ &quot;#,##0.0"/>
    <numFmt numFmtId="183" formatCode="#,##0.0_ ;[Red]\-#,##0.0\ "/>
    <numFmt numFmtId="184" formatCode="#,##0_);\(#,##0\)"/>
    <numFmt numFmtId="185" formatCode="0_);\(0\)"/>
    <numFmt numFmtId="186" formatCode="#,##0.0;[Red]\-#,##0.0"/>
    <numFmt numFmtId="187" formatCode="#,##0_ "/>
    <numFmt numFmtId="188" formatCode="#,##0.0;\-#,##0.0"/>
    <numFmt numFmtId="189" formatCode="0.00_ "/>
    <numFmt numFmtId="190" formatCode="0.0_ "/>
    <numFmt numFmtId="191" formatCode="\-0.0"/>
    <numFmt numFmtId="192" formatCode="0_ "/>
    <numFmt numFmtId="193" formatCode="#,##0_ ;[Red]\-#,##0\ "/>
    <numFmt numFmtId="194" formatCode="_ * #,##0.0_ ;_ * \-#,##0.0_ ;_ * &quot;-&quot;?_ ;_ @_ "/>
    <numFmt numFmtId="195" formatCode="0.0\ ;&quot;△ &quot;0.0\ "/>
    <numFmt numFmtId="196" formatCode="#,##0.0"/>
    <numFmt numFmtId="197" formatCode="0_);[Red]\(0\)"/>
    <numFmt numFmtId="198" formatCode="##,###,##0;&quot;-&quot;#,###,##0"/>
    <numFmt numFmtId="199" formatCode="#,##0_);[Red]\(#,##0\)"/>
    <numFmt numFmtId="200" formatCode="0.00_);[Red]\(0.00\)"/>
    <numFmt numFmtId="201" formatCode="###,###,##0;&quot;-&quot;##,###,##0"/>
    <numFmt numFmtId="202" formatCode="\ ###,###,##0;&quot;-&quot;###,###,##0"/>
    <numFmt numFmtId="203" formatCode="#,##0.0_);[Red]\(#,##0.0\)"/>
    <numFmt numFmtId="204" formatCode="##\ ###\ ##0"/>
    <numFmt numFmtId="205" formatCode="##\ ###\ ##0\ "/>
    <numFmt numFmtId="206" formatCode="##\ ###\ ##0&quot; &quot;;0&quot; &quot;;@&quot; &quot;"/>
    <numFmt numFmtId="207" formatCode="##\ ###\ ##0&quot; &quot;;@&quot; &quot;"/>
    <numFmt numFmtId="208" formatCode="##\ ###\ ##0&quot; &quot;;@&quot; &quot;\ "/>
    <numFmt numFmtId="209" formatCode="0.0%"/>
    <numFmt numFmtId="210" formatCode="_ * #,##0.0_ ;_ * \-#,##0.0_ ;_ * &quot;-&quot;_ ;_ @_ "/>
    <numFmt numFmtId="211" formatCode="_ * #\ ##0_ ;_ * \-#\ ##0_ ;_ * 0_ ;_ @_ "/>
    <numFmt numFmtId="212" formatCode="_ * #,##0_ ;_ * \-#,##0_ ;_ * 0_ ;_ @_ "/>
    <numFmt numFmtId="213" formatCode="_ * #,##0_ ;_ * \-#,##0_ ;_ * &quot;0&quot;_ ;_ @_ 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i/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14"/>
      <name val="Terminal"/>
      <family val="3"/>
    </font>
    <font>
      <sz val="11"/>
      <name val="明朝"/>
      <family val="1"/>
    </font>
    <font>
      <b/>
      <sz val="18"/>
      <name val="ＭＳ 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明朝"/>
      <family val="1"/>
    </font>
    <font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trike/>
      <sz val="10"/>
      <name val="ＭＳ 明朝"/>
      <family val="1"/>
    </font>
    <font>
      <strike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10" fillId="3" borderId="0" applyNumberFormat="0" applyBorder="0" applyAlignment="0" applyProtection="0"/>
    <xf numFmtId="0" fontId="57" fillId="4" borderId="0" applyNumberFormat="0" applyBorder="0" applyAlignment="0" applyProtection="0"/>
    <xf numFmtId="0" fontId="10" fillId="5" borderId="0" applyNumberFormat="0" applyBorder="0" applyAlignment="0" applyProtection="0"/>
    <xf numFmtId="0" fontId="57" fillId="6" borderId="0" applyNumberFormat="0" applyBorder="0" applyAlignment="0" applyProtection="0"/>
    <xf numFmtId="0" fontId="10" fillId="7" borderId="0" applyNumberFormat="0" applyBorder="0" applyAlignment="0" applyProtection="0"/>
    <xf numFmtId="0" fontId="57" fillId="8" borderId="0" applyNumberFormat="0" applyBorder="0" applyAlignment="0" applyProtection="0"/>
    <xf numFmtId="0" fontId="10" fillId="3" borderId="0" applyNumberFormat="0" applyBorder="0" applyAlignment="0" applyProtection="0"/>
    <xf numFmtId="0" fontId="57" fillId="9" borderId="0" applyNumberFormat="0" applyBorder="0" applyAlignment="0" applyProtection="0"/>
    <xf numFmtId="0" fontId="10" fillId="10" borderId="0" applyNumberFormat="0" applyBorder="0" applyAlignment="0" applyProtection="0"/>
    <xf numFmtId="0" fontId="57" fillId="11" borderId="0" applyNumberFormat="0" applyBorder="0" applyAlignment="0" applyProtection="0"/>
    <xf numFmtId="0" fontId="10" fillId="7" borderId="0" applyNumberFormat="0" applyBorder="0" applyAlignment="0" applyProtection="0"/>
    <xf numFmtId="0" fontId="57" fillId="12" borderId="0" applyNumberFormat="0" applyBorder="0" applyAlignment="0" applyProtection="0"/>
    <xf numFmtId="0" fontId="10" fillId="13" borderId="0" applyNumberFormat="0" applyBorder="0" applyAlignment="0" applyProtection="0"/>
    <xf numFmtId="0" fontId="57" fillId="14" borderId="0" applyNumberFormat="0" applyBorder="0" applyAlignment="0" applyProtection="0"/>
    <xf numFmtId="0" fontId="10" fillId="5" borderId="0" applyNumberFormat="0" applyBorder="0" applyAlignment="0" applyProtection="0"/>
    <xf numFmtId="0" fontId="57" fillId="15" borderId="0" applyNumberFormat="0" applyBorder="0" applyAlignment="0" applyProtection="0"/>
    <xf numFmtId="0" fontId="10" fillId="16" borderId="0" applyNumberFormat="0" applyBorder="0" applyAlignment="0" applyProtection="0"/>
    <xf numFmtId="0" fontId="57" fillId="17" borderId="0" applyNumberFormat="0" applyBorder="0" applyAlignment="0" applyProtection="0"/>
    <xf numFmtId="0" fontId="10" fillId="13" borderId="0" applyNumberFormat="0" applyBorder="0" applyAlignment="0" applyProtection="0"/>
    <xf numFmtId="0" fontId="57" fillId="18" borderId="0" applyNumberFormat="0" applyBorder="0" applyAlignment="0" applyProtection="0"/>
    <xf numFmtId="0" fontId="10" fillId="19" borderId="0" applyNumberFormat="0" applyBorder="0" applyAlignment="0" applyProtection="0"/>
    <xf numFmtId="0" fontId="57" fillId="20" borderId="0" applyNumberFormat="0" applyBorder="0" applyAlignment="0" applyProtection="0"/>
    <xf numFmtId="0" fontId="10" fillId="16" borderId="0" applyNumberFormat="0" applyBorder="0" applyAlignment="0" applyProtection="0"/>
    <xf numFmtId="0" fontId="58" fillId="21" borderId="0" applyNumberFormat="0" applyBorder="0" applyAlignment="0" applyProtection="0"/>
    <xf numFmtId="0" fontId="11" fillId="22" borderId="0" applyNumberFormat="0" applyBorder="0" applyAlignment="0" applyProtection="0"/>
    <xf numFmtId="0" fontId="58" fillId="23" borderId="0" applyNumberFormat="0" applyBorder="0" applyAlignment="0" applyProtection="0"/>
    <xf numFmtId="0" fontId="11" fillId="5" borderId="0" applyNumberFormat="0" applyBorder="0" applyAlignment="0" applyProtection="0"/>
    <xf numFmtId="0" fontId="58" fillId="24" borderId="0" applyNumberFormat="0" applyBorder="0" applyAlignment="0" applyProtection="0"/>
    <xf numFmtId="0" fontId="11" fillId="16" borderId="0" applyNumberFormat="0" applyBorder="0" applyAlignment="0" applyProtection="0"/>
    <xf numFmtId="0" fontId="58" fillId="25" borderId="0" applyNumberFormat="0" applyBorder="0" applyAlignment="0" applyProtection="0"/>
    <xf numFmtId="0" fontId="11" fillId="13" borderId="0" applyNumberFormat="0" applyBorder="0" applyAlignment="0" applyProtection="0"/>
    <xf numFmtId="0" fontId="58" fillId="26" borderId="0" applyNumberFormat="0" applyBorder="0" applyAlignment="0" applyProtection="0"/>
    <xf numFmtId="0" fontId="11" fillId="22" borderId="0" applyNumberFormat="0" applyBorder="0" applyAlignment="0" applyProtection="0"/>
    <xf numFmtId="0" fontId="58" fillId="27" borderId="0" applyNumberFormat="0" applyBorder="0" applyAlignment="0" applyProtection="0"/>
    <xf numFmtId="0" fontId="11" fillId="5" borderId="0" applyNumberFormat="0" applyBorder="0" applyAlignment="0" applyProtection="0"/>
    <xf numFmtId="0" fontId="58" fillId="28" borderId="0" applyNumberFormat="0" applyBorder="0" applyAlignment="0" applyProtection="0"/>
    <xf numFmtId="0" fontId="11" fillId="22" borderId="0" applyNumberFormat="0" applyBorder="0" applyAlignment="0" applyProtection="0"/>
    <xf numFmtId="0" fontId="58" fillId="29" borderId="0" applyNumberFormat="0" applyBorder="0" applyAlignment="0" applyProtection="0"/>
    <xf numFmtId="0" fontId="11" fillId="30" borderId="0" applyNumberFormat="0" applyBorder="0" applyAlignment="0" applyProtection="0"/>
    <xf numFmtId="0" fontId="58" fillId="31" borderId="0" applyNumberFormat="0" applyBorder="0" applyAlignment="0" applyProtection="0"/>
    <xf numFmtId="0" fontId="11" fillId="32" borderId="0" applyNumberFormat="0" applyBorder="0" applyAlignment="0" applyProtection="0"/>
    <xf numFmtId="0" fontId="58" fillId="33" borderId="0" applyNumberFormat="0" applyBorder="0" applyAlignment="0" applyProtection="0"/>
    <xf numFmtId="0" fontId="11" fillId="34" borderId="0" applyNumberFormat="0" applyBorder="0" applyAlignment="0" applyProtection="0"/>
    <xf numFmtId="0" fontId="58" fillId="35" borderId="0" applyNumberFormat="0" applyBorder="0" applyAlignment="0" applyProtection="0"/>
    <xf numFmtId="0" fontId="11" fillId="22" borderId="0" applyNumberFormat="0" applyBorder="0" applyAlignment="0" applyProtection="0"/>
    <xf numFmtId="0" fontId="58" fillId="36" borderId="0" applyNumberFormat="0" applyBorder="0" applyAlignment="0" applyProtection="0"/>
    <xf numFmtId="0" fontId="11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0" fillId="38" borderId="1" applyNumberFormat="0" applyAlignment="0" applyProtection="0"/>
    <xf numFmtId="0" fontId="12" fillId="39" borderId="2" applyNumberFormat="0" applyAlignment="0" applyProtection="0"/>
    <xf numFmtId="0" fontId="61" fillId="40" borderId="0" applyNumberFormat="0" applyBorder="0" applyAlignment="0" applyProtection="0"/>
    <xf numFmtId="0" fontId="13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1" borderId="3" applyNumberFormat="0" applyFont="0" applyAlignment="0" applyProtection="0"/>
    <xf numFmtId="0" fontId="0" fillId="7" borderId="4" applyNumberFormat="0" applyFont="0" applyAlignment="0" applyProtection="0"/>
    <xf numFmtId="0" fontId="62" fillId="0" borderId="5" applyNumberFormat="0" applyFill="0" applyAlignment="0" applyProtection="0"/>
    <xf numFmtId="0" fontId="14" fillId="0" borderId="6" applyNumberFormat="0" applyFill="0" applyAlignment="0" applyProtection="0"/>
    <xf numFmtId="0" fontId="63" fillId="42" borderId="0" applyNumberFormat="0" applyBorder="0" applyAlignment="0" applyProtection="0"/>
    <xf numFmtId="0" fontId="15" fillId="43" borderId="0" applyNumberFormat="0" applyBorder="0" applyAlignment="0" applyProtection="0"/>
    <xf numFmtId="0" fontId="64" fillId="44" borderId="7" applyNumberFormat="0" applyAlignment="0" applyProtection="0"/>
    <xf numFmtId="0" fontId="16" fillId="45" borderId="8" applyNumberFormat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66" fillId="0" borderId="9" applyNumberFormat="0" applyFill="0" applyAlignment="0" applyProtection="0"/>
    <xf numFmtId="0" fontId="46" fillId="0" borderId="10" applyNumberFormat="0" applyFill="0" applyAlignment="0" applyProtection="0"/>
    <xf numFmtId="0" fontId="67" fillId="0" borderId="11" applyNumberFormat="0" applyFill="0" applyAlignment="0" applyProtection="0"/>
    <xf numFmtId="0" fontId="47" fillId="0" borderId="12" applyNumberFormat="0" applyFill="0" applyAlignment="0" applyProtection="0"/>
    <xf numFmtId="0" fontId="68" fillId="0" borderId="13" applyNumberFormat="0" applyFill="0" applyAlignment="0" applyProtection="0"/>
    <xf numFmtId="0" fontId="4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18" fillId="0" borderId="16" applyNumberFormat="0" applyFill="0" applyAlignment="0" applyProtection="0"/>
    <xf numFmtId="0" fontId="70" fillId="44" borderId="17" applyNumberFormat="0" applyAlignment="0" applyProtection="0"/>
    <xf numFmtId="0" fontId="19" fillId="45" borderId="18" applyNumberFormat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46" borderId="7" applyNumberFormat="0" applyAlignment="0" applyProtection="0"/>
    <xf numFmtId="0" fontId="21" fillId="16" borderId="8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73" fillId="47" borderId="0" applyNumberFormat="0" applyBorder="0" applyAlignment="0" applyProtection="0"/>
    <xf numFmtId="0" fontId="22" fillId="48" borderId="0" applyNumberFormat="0" applyBorder="0" applyAlignment="0" applyProtection="0"/>
  </cellStyleXfs>
  <cellXfs count="10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26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distributed" vertical="center"/>
    </xf>
    <xf numFmtId="178" fontId="26" fillId="0" borderId="20" xfId="0" applyNumberFormat="1" applyFont="1" applyFill="1" applyBorder="1" applyAlignment="1">
      <alignment vertical="center"/>
    </xf>
    <xf numFmtId="178" fontId="26" fillId="0" borderId="21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18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180" fontId="2" fillId="0" borderId="0" xfId="0" applyNumberFormat="1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0" fontId="8" fillId="0" borderId="28" xfId="0" applyFont="1" applyFill="1" applyBorder="1" applyAlignment="1">
      <alignment horizontal="distributed" vertical="center"/>
    </xf>
    <xf numFmtId="209" fontId="2" fillId="0" borderId="0" xfId="0" applyNumberFormat="1" applyFont="1" applyFill="1" applyAlignment="1">
      <alignment vertical="center"/>
    </xf>
    <xf numFmtId="0" fontId="2" fillId="0" borderId="28" xfId="0" applyFont="1" applyFill="1" applyBorder="1" applyAlignment="1">
      <alignment horizontal="distributed" vertical="center"/>
    </xf>
    <xf numFmtId="0" fontId="26" fillId="0" borderId="28" xfId="0" applyFont="1" applyFill="1" applyBorder="1" applyAlignment="1">
      <alignment horizontal="distributed" vertical="center" wrapText="1"/>
    </xf>
    <xf numFmtId="209" fontId="26" fillId="0" borderId="0" xfId="0" applyNumberFormat="1" applyFont="1" applyFill="1" applyAlignment="1">
      <alignment vertical="center"/>
    </xf>
    <xf numFmtId="180" fontId="26" fillId="0" borderId="0" xfId="0" applyNumberFormat="1" applyFont="1" applyFill="1" applyAlignment="1">
      <alignment vertical="center"/>
    </xf>
    <xf numFmtId="189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distributed" vertical="center"/>
    </xf>
    <xf numFmtId="0" fontId="26" fillId="0" borderId="31" xfId="0" applyFont="1" applyFill="1" applyBorder="1" applyAlignment="1">
      <alignment horizontal="distributed" vertical="center" wrapText="1"/>
    </xf>
    <xf numFmtId="179" fontId="2" fillId="0" borderId="0" xfId="0" applyNumberFormat="1" applyFont="1" applyFill="1" applyAlignment="1">
      <alignment/>
    </xf>
    <xf numFmtId="38" fontId="2" fillId="0" borderId="33" xfId="81" applyFont="1" applyFill="1" applyBorder="1" applyAlignment="1">
      <alignment horizontal="distributed" vertical="center"/>
    </xf>
    <xf numFmtId="38" fontId="2" fillId="0" borderId="28" xfId="81" applyFont="1" applyFill="1" applyBorder="1" applyAlignment="1">
      <alignment horizontal="distributed" vertical="center"/>
    </xf>
    <xf numFmtId="41" fontId="2" fillId="0" borderId="0" xfId="81" applyNumberFormat="1" applyFont="1" applyFill="1" applyBorder="1" applyAlignment="1">
      <alignment vertical="center"/>
    </xf>
    <xf numFmtId="41" fontId="2" fillId="0" borderId="0" xfId="81" applyNumberFormat="1" applyFont="1" applyFill="1" applyBorder="1" applyAlignment="1" quotePrefix="1">
      <alignment vertical="center"/>
    </xf>
    <xf numFmtId="38" fontId="2" fillId="0" borderId="0" xfId="81" applyFont="1" applyFill="1" applyBorder="1" applyAlignment="1">
      <alignment horizontal="distributed" vertical="center"/>
    </xf>
    <xf numFmtId="38" fontId="2" fillId="0" borderId="28" xfId="81" applyFont="1" applyFill="1" applyBorder="1" applyAlignment="1">
      <alignment vertical="center"/>
    </xf>
    <xf numFmtId="38" fontId="2" fillId="0" borderId="28" xfId="81" applyFont="1" applyFill="1" applyBorder="1" applyAlignment="1" quotePrefix="1">
      <alignment horizontal="distributed" vertical="center"/>
    </xf>
    <xf numFmtId="38" fontId="2" fillId="0" borderId="34" xfId="81" applyFont="1" applyFill="1" applyBorder="1" applyAlignment="1">
      <alignment horizontal="distributed" vertical="center"/>
    </xf>
    <xf numFmtId="41" fontId="2" fillId="0" borderId="26" xfId="81" applyNumberFormat="1" applyFont="1" applyFill="1" applyBorder="1" applyAlignment="1">
      <alignment vertical="center"/>
    </xf>
    <xf numFmtId="38" fontId="2" fillId="0" borderId="27" xfId="81" applyFont="1" applyFill="1" applyBorder="1" applyAlignment="1">
      <alignment vertical="center"/>
    </xf>
    <xf numFmtId="41" fontId="2" fillId="0" borderId="33" xfId="81" applyNumberFormat="1" applyFont="1" applyFill="1" applyBorder="1" applyAlignment="1">
      <alignment vertical="center"/>
    </xf>
    <xf numFmtId="38" fontId="2" fillId="0" borderId="32" xfId="81" applyFont="1" applyFill="1" applyBorder="1" applyAlignment="1">
      <alignment horizontal="distributed" vertical="center"/>
    </xf>
    <xf numFmtId="41" fontId="2" fillId="0" borderId="34" xfId="81" applyNumberFormat="1" applyFont="1" applyFill="1" applyBorder="1" applyAlignment="1">
      <alignment vertical="center"/>
    </xf>
    <xf numFmtId="38" fontId="2" fillId="0" borderId="35" xfId="81" applyFont="1" applyFill="1" applyBorder="1" applyAlignment="1">
      <alignment horizontal="distributed" vertical="center"/>
    </xf>
    <xf numFmtId="41" fontId="26" fillId="0" borderId="29" xfId="81" applyNumberFormat="1" applyFont="1" applyFill="1" applyBorder="1" applyAlignment="1">
      <alignment vertical="center"/>
    </xf>
    <xf numFmtId="38" fontId="26" fillId="0" borderId="29" xfId="81" applyFont="1" applyFill="1" applyBorder="1" applyAlignment="1">
      <alignment horizontal="distributed" vertical="center"/>
    </xf>
    <xf numFmtId="38" fontId="26" fillId="0" borderId="30" xfId="81" applyFont="1" applyFill="1" applyBorder="1" applyAlignment="1">
      <alignment horizontal="distributed" vertical="center"/>
    </xf>
    <xf numFmtId="38" fontId="2" fillId="0" borderId="0" xfId="81" applyFont="1" applyFill="1" applyAlignment="1">
      <alignment/>
    </xf>
    <xf numFmtId="38" fontId="2" fillId="0" borderId="0" xfId="81" applyFont="1" applyFill="1" applyAlignment="1">
      <alignment/>
    </xf>
    <xf numFmtId="41" fontId="26" fillId="0" borderId="26" xfId="81" applyNumberFormat="1" applyFont="1" applyFill="1" applyBorder="1" applyAlignment="1">
      <alignment vertical="center"/>
    </xf>
    <xf numFmtId="38" fontId="26" fillId="0" borderId="26" xfId="81" applyFont="1" applyFill="1" applyBorder="1" applyAlignment="1">
      <alignment horizontal="distributed" vertical="center"/>
    </xf>
    <xf numFmtId="41" fontId="2" fillId="0" borderId="29" xfId="81" applyNumberFormat="1" applyFont="1" applyFill="1" applyBorder="1" applyAlignment="1">
      <alignment vertical="center"/>
    </xf>
    <xf numFmtId="38" fontId="2" fillId="0" borderId="30" xfId="81" applyFont="1" applyFill="1" applyBorder="1" applyAlignment="1">
      <alignment/>
    </xf>
    <xf numFmtId="38" fontId="2" fillId="0" borderId="26" xfId="81" applyFont="1" applyFill="1" applyBorder="1" applyAlignment="1">
      <alignment horizontal="left" vertical="center"/>
    </xf>
    <xf numFmtId="38" fontId="8" fillId="0" borderId="34" xfId="81" applyFont="1" applyFill="1" applyBorder="1" applyAlignment="1">
      <alignment horizontal="distributed" vertical="center"/>
    </xf>
    <xf numFmtId="38" fontId="5" fillId="0" borderId="0" xfId="81" applyFont="1" applyFill="1" applyAlignment="1">
      <alignment horizontal="distributed" vertical="center"/>
    </xf>
    <xf numFmtId="38" fontId="5" fillId="0" borderId="0" xfId="81" applyFont="1" applyFill="1" applyAlignment="1">
      <alignment vertical="center"/>
    </xf>
    <xf numFmtId="38" fontId="2" fillId="0" borderId="0" xfId="81" applyFont="1" applyFill="1" applyAlignment="1">
      <alignment vertical="center"/>
    </xf>
    <xf numFmtId="38" fontId="5" fillId="0" borderId="0" xfId="81" applyFont="1" applyFill="1" applyBorder="1" applyAlignment="1">
      <alignment vertical="center"/>
    </xf>
    <xf numFmtId="38" fontId="2" fillId="0" borderId="0" xfId="81" applyFont="1" applyFill="1" applyBorder="1" applyAlignment="1">
      <alignment/>
    </xf>
    <xf numFmtId="38" fontId="2" fillId="0" borderId="0" xfId="81" applyFont="1" applyFill="1" applyAlignment="1">
      <alignment horizontal="right"/>
    </xf>
    <xf numFmtId="38" fontId="5" fillId="0" borderId="0" xfId="81" applyFont="1" applyFill="1" applyBorder="1" applyAlignment="1" quotePrefix="1">
      <alignment vertical="center"/>
    </xf>
    <xf numFmtId="38" fontId="2" fillId="0" borderId="0" xfId="81" applyFont="1" applyFill="1" applyBorder="1" applyAlignment="1">
      <alignment vertical="center"/>
    </xf>
    <xf numFmtId="38" fontId="27" fillId="0" borderId="28" xfId="81" applyFont="1" applyFill="1" applyBorder="1" applyAlignment="1">
      <alignment horizontal="distributed" vertical="center"/>
    </xf>
    <xf numFmtId="38" fontId="27" fillId="0" borderId="28" xfId="81" applyFont="1" applyFill="1" applyBorder="1" applyAlignment="1">
      <alignment horizontal="left" vertical="center"/>
    </xf>
    <xf numFmtId="38" fontId="26" fillId="0" borderId="0" xfId="81" applyFont="1" applyFill="1" applyBorder="1" applyAlignment="1">
      <alignment vertical="center"/>
    </xf>
    <xf numFmtId="38" fontId="26" fillId="0" borderId="0" xfId="81" applyFont="1" applyFill="1" applyAlignment="1">
      <alignment vertical="center"/>
    </xf>
    <xf numFmtId="38" fontId="27" fillId="0" borderId="36" xfId="81" applyFont="1" applyFill="1" applyBorder="1" applyAlignment="1">
      <alignment vertical="center"/>
    </xf>
    <xf numFmtId="38" fontId="27" fillId="0" borderId="31" xfId="81" applyFont="1" applyFill="1" applyBorder="1" applyAlignment="1">
      <alignment horizontal="distributed" vertical="center"/>
    </xf>
    <xf numFmtId="0" fontId="3" fillId="0" borderId="0" xfId="116" applyFont="1" applyFill="1" applyAlignment="1">
      <alignment vertical="center"/>
      <protection/>
    </xf>
    <xf numFmtId="0" fontId="2" fillId="0" borderId="0" xfId="116" applyFont="1" applyFill="1" applyAlignment="1">
      <alignment vertical="center"/>
      <protection/>
    </xf>
    <xf numFmtId="0" fontId="2" fillId="0" borderId="0" xfId="116" applyFont="1" applyFill="1" applyBorder="1" applyAlignment="1">
      <alignment vertical="center"/>
      <protection/>
    </xf>
    <xf numFmtId="190" fontId="2" fillId="0" borderId="0" xfId="116" applyNumberFormat="1" applyFont="1" applyFill="1" applyAlignment="1">
      <alignment vertical="center"/>
      <protection/>
    </xf>
    <xf numFmtId="0" fontId="2" fillId="0" borderId="0" xfId="116" applyFont="1" applyFill="1" applyAlignment="1">
      <alignment horizontal="right" vertical="center"/>
      <protection/>
    </xf>
    <xf numFmtId="0" fontId="2" fillId="0" borderId="20" xfId="116" applyFont="1" applyFill="1" applyBorder="1" applyAlignment="1">
      <alignment horizontal="center" vertical="center" shrinkToFit="1"/>
      <protection/>
    </xf>
    <xf numFmtId="0" fontId="2" fillId="0" borderId="21" xfId="116" applyFont="1" applyFill="1" applyBorder="1" applyAlignment="1">
      <alignment horizontal="center" vertical="center" shrinkToFit="1"/>
      <protection/>
    </xf>
    <xf numFmtId="0" fontId="2" fillId="0" borderId="33" xfId="116" applyFont="1" applyFill="1" applyBorder="1" applyAlignment="1">
      <alignment horizontal="distributed" vertical="center"/>
      <protection/>
    </xf>
    <xf numFmtId="0" fontId="2" fillId="0" borderId="0" xfId="116" applyFont="1" applyFill="1" applyBorder="1" applyAlignment="1">
      <alignment vertical="center" wrapText="1"/>
      <protection/>
    </xf>
    <xf numFmtId="0" fontId="2" fillId="0" borderId="0" xfId="116" applyFont="1" applyFill="1" applyBorder="1" applyAlignment="1">
      <alignment horizontal="distributed" vertical="center"/>
      <protection/>
    </xf>
    <xf numFmtId="0" fontId="26" fillId="0" borderId="26" xfId="116" applyFont="1" applyFill="1" applyBorder="1" applyAlignment="1">
      <alignment horizontal="distributed" vertical="center" wrapText="1"/>
      <protection/>
    </xf>
    <xf numFmtId="0" fontId="26" fillId="0" borderId="0" xfId="116" applyFont="1" applyFill="1" applyBorder="1" applyAlignment="1">
      <alignment vertical="center"/>
      <protection/>
    </xf>
    <xf numFmtId="0" fontId="2" fillId="0" borderId="36" xfId="116" applyFont="1" applyFill="1" applyBorder="1" applyAlignment="1">
      <alignment horizontal="distributed" vertical="center"/>
      <protection/>
    </xf>
    <xf numFmtId="0" fontId="5" fillId="0" borderId="0" xfId="114" applyFont="1" applyFill="1" applyAlignment="1">
      <alignment vertical="center"/>
      <protection/>
    </xf>
    <xf numFmtId="0" fontId="2" fillId="0" borderId="0" xfId="114" applyFont="1" applyFill="1" applyAlignment="1">
      <alignment vertical="center"/>
      <protection/>
    </xf>
    <xf numFmtId="0" fontId="5" fillId="0" borderId="0" xfId="114" applyFont="1" applyFill="1" applyAlignment="1">
      <alignment horizontal="right" vertical="center"/>
      <protection/>
    </xf>
    <xf numFmtId="0" fontId="2" fillId="0" borderId="0" xfId="114" applyFont="1" applyFill="1" applyBorder="1" applyAlignment="1">
      <alignment vertical="center"/>
      <protection/>
    </xf>
    <xf numFmtId="0" fontId="5" fillId="0" borderId="20" xfId="114" applyFont="1" applyFill="1" applyBorder="1" applyAlignment="1">
      <alignment horizontal="center" vertical="center" shrinkToFit="1"/>
      <protection/>
    </xf>
    <xf numFmtId="0" fontId="5" fillId="0" borderId="21" xfId="114" applyFont="1" applyFill="1" applyBorder="1" applyAlignment="1">
      <alignment horizontal="center" vertical="center" shrinkToFit="1"/>
      <protection/>
    </xf>
    <xf numFmtId="0" fontId="2" fillId="0" borderId="0" xfId="114" applyFont="1" applyFill="1" applyBorder="1" applyAlignment="1">
      <alignment horizontal="distributed" vertical="center"/>
      <protection/>
    </xf>
    <xf numFmtId="0" fontId="2" fillId="0" borderId="0" xfId="114" applyFont="1" applyFill="1" applyBorder="1" applyAlignment="1">
      <alignment vertical="center" wrapText="1"/>
      <protection/>
    </xf>
    <xf numFmtId="0" fontId="26" fillId="0" borderId="0" xfId="114" applyFont="1" applyFill="1" applyBorder="1" applyAlignment="1">
      <alignment vertical="center"/>
      <protection/>
    </xf>
    <xf numFmtId="0" fontId="2" fillId="0" borderId="36" xfId="114" applyFont="1" applyFill="1" applyBorder="1" applyAlignment="1">
      <alignment horizontal="distributed" vertical="center"/>
      <protection/>
    </xf>
    <xf numFmtId="182" fontId="2" fillId="0" borderId="0" xfId="114" applyNumberFormat="1" applyFont="1" applyFill="1" applyAlignment="1">
      <alignment vertical="center"/>
      <protection/>
    </xf>
    <xf numFmtId="181" fontId="2" fillId="0" borderId="0" xfId="114" applyNumberFormat="1" applyFont="1" applyFill="1" applyAlignment="1">
      <alignment vertical="center"/>
      <protection/>
    </xf>
    <xf numFmtId="0" fontId="2" fillId="0" borderId="24" xfId="114" applyFont="1" applyFill="1" applyBorder="1" applyAlignment="1">
      <alignment vertical="center"/>
      <protection/>
    </xf>
    <xf numFmtId="0" fontId="2" fillId="0" borderId="0" xfId="115" applyFont="1" applyFill="1">
      <alignment/>
      <protection/>
    </xf>
    <xf numFmtId="0" fontId="8" fillId="0" borderId="0" xfId="115" applyFont="1" applyFill="1">
      <alignment/>
      <protection/>
    </xf>
    <xf numFmtId="0" fontId="27" fillId="0" borderId="0" xfId="115" applyFont="1" applyFill="1">
      <alignment/>
      <protection/>
    </xf>
    <xf numFmtId="190" fontId="27" fillId="0" borderId="0" xfId="115" applyNumberFormat="1" applyFont="1" applyFill="1">
      <alignment/>
      <protection/>
    </xf>
    <xf numFmtId="0" fontId="2" fillId="0" borderId="0" xfId="115" applyFont="1" applyFill="1" applyAlignment="1">
      <alignment horizontal="right"/>
      <protection/>
    </xf>
    <xf numFmtId="0" fontId="8" fillId="0" borderId="20" xfId="115" applyFont="1" applyFill="1" applyBorder="1" applyAlignment="1">
      <alignment horizontal="center" vertical="center" shrinkToFit="1"/>
      <protection/>
    </xf>
    <xf numFmtId="0" fontId="8" fillId="0" borderId="20" xfId="115" applyFont="1" applyFill="1" applyBorder="1" applyAlignment="1">
      <alignment horizontal="center" vertical="center" wrapText="1" shrinkToFit="1"/>
      <protection/>
    </xf>
    <xf numFmtId="0" fontId="8" fillId="0" borderId="21" xfId="115" applyFont="1" applyFill="1" applyBorder="1" applyAlignment="1">
      <alignment horizontal="center" vertical="center" wrapText="1" shrinkToFit="1"/>
      <protection/>
    </xf>
    <xf numFmtId="0" fontId="8" fillId="0" borderId="28" xfId="115" applyFont="1" applyFill="1" applyBorder="1" applyAlignment="1">
      <alignment horizontal="left" vertical="center"/>
      <protection/>
    </xf>
    <xf numFmtId="0" fontId="8" fillId="0" borderId="28" xfId="115" applyFont="1" applyFill="1" applyBorder="1" applyAlignment="1">
      <alignment vertical="center"/>
      <protection/>
    </xf>
    <xf numFmtId="0" fontId="2" fillId="0" borderId="0" xfId="115" applyFont="1" applyFill="1" applyBorder="1" applyAlignment="1">
      <alignment vertical="center"/>
      <protection/>
    </xf>
    <xf numFmtId="0" fontId="8" fillId="0" borderId="28" xfId="115" applyFont="1" applyFill="1" applyBorder="1" applyAlignment="1">
      <alignment horizontal="distributed" vertical="center"/>
      <protection/>
    </xf>
    <xf numFmtId="0" fontId="8" fillId="0" borderId="28" xfId="115" applyFont="1" applyFill="1" applyBorder="1" applyAlignment="1">
      <alignment horizontal="left" vertical="center" wrapText="1" shrinkToFit="1"/>
      <protection/>
    </xf>
    <xf numFmtId="0" fontId="2" fillId="0" borderId="34" xfId="115" applyFont="1" applyFill="1" applyBorder="1" applyAlignment="1">
      <alignment vertical="center"/>
      <protection/>
    </xf>
    <xf numFmtId="0" fontId="8" fillId="0" borderId="35" xfId="115" applyFont="1" applyFill="1" applyBorder="1" applyAlignment="1">
      <alignment vertical="center"/>
      <protection/>
    </xf>
    <xf numFmtId="0" fontId="2" fillId="0" borderId="28" xfId="115" applyFont="1" applyFill="1" applyBorder="1" applyAlignment="1">
      <alignment vertical="center"/>
      <protection/>
    </xf>
    <xf numFmtId="0" fontId="26" fillId="0" borderId="33" xfId="115" applyFont="1" applyFill="1" applyBorder="1" applyAlignment="1">
      <alignment vertical="center"/>
      <protection/>
    </xf>
    <xf numFmtId="0" fontId="26" fillId="0" borderId="32" xfId="115" applyFont="1" applyFill="1" applyBorder="1" applyAlignment="1">
      <alignment vertical="center"/>
      <protection/>
    </xf>
    <xf numFmtId="0" fontId="2" fillId="0" borderId="0" xfId="115" applyFont="1" applyFill="1" applyAlignment="1">
      <alignment vertical="center"/>
      <protection/>
    </xf>
    <xf numFmtId="0" fontId="5" fillId="0" borderId="0" xfId="115" applyFont="1" applyFill="1" applyAlignment="1">
      <alignment vertical="center"/>
      <protection/>
    </xf>
    <xf numFmtId="38" fontId="5" fillId="0" borderId="24" xfId="85" applyFont="1" applyFill="1" applyBorder="1" applyAlignment="1">
      <alignment/>
    </xf>
    <xf numFmtId="179" fontId="5" fillId="0" borderId="24" xfId="85" applyNumberFormat="1" applyFont="1" applyFill="1" applyBorder="1" applyAlignment="1">
      <alignment/>
    </xf>
    <xf numFmtId="38" fontId="5" fillId="0" borderId="0" xfId="85" applyFont="1" applyFill="1" applyBorder="1" applyAlignment="1">
      <alignment/>
    </xf>
    <xf numFmtId="179" fontId="5" fillId="0" borderId="0" xfId="85" applyNumberFormat="1" applyFont="1" applyFill="1" applyBorder="1" applyAlignment="1">
      <alignment/>
    </xf>
    <xf numFmtId="211" fontId="5" fillId="0" borderId="19" xfId="119" applyNumberFormat="1" applyFont="1" applyFill="1" applyBorder="1" applyAlignment="1" applyProtection="1">
      <alignment horizontal="right"/>
      <protection locked="0"/>
    </xf>
    <xf numFmtId="0" fontId="3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38" fontId="5" fillId="0" borderId="0" xfId="81" applyFont="1" applyFill="1" applyAlignment="1">
      <alignment/>
    </xf>
    <xf numFmtId="38" fontId="5" fillId="0" borderId="0" xfId="8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38" fontId="2" fillId="0" borderId="0" xfId="81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/>
    </xf>
    <xf numFmtId="0" fontId="8" fillId="0" borderId="0" xfId="109" applyFont="1" applyFill="1" applyBorder="1" applyAlignment="1">
      <alignment vertical="center"/>
      <protection/>
    </xf>
    <xf numFmtId="0" fontId="2" fillId="0" borderId="0" xfId="0" applyFont="1" applyFill="1" applyAlignment="1" quotePrefix="1">
      <alignment vertical="center"/>
    </xf>
    <xf numFmtId="0" fontId="2" fillId="0" borderId="36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horizontal="right" vertical="center"/>
    </xf>
    <xf numFmtId="0" fontId="27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2" fillId="0" borderId="0" xfId="81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38" fontId="5" fillId="0" borderId="0" xfId="81" applyFont="1" applyFill="1" applyAlignment="1">
      <alignment horizontal="right" vertical="center"/>
    </xf>
    <xf numFmtId="0" fontId="35" fillId="0" borderId="0" xfId="0" applyFont="1" applyFill="1" applyAlignment="1">
      <alignment/>
    </xf>
    <xf numFmtId="0" fontId="8" fillId="0" borderId="28" xfId="0" applyFont="1" applyFill="1" applyBorder="1" applyAlignment="1">
      <alignment vertical="center"/>
    </xf>
    <xf numFmtId="197" fontId="26" fillId="0" borderId="19" xfId="0" applyNumberFormat="1" applyFont="1" applyFill="1" applyBorder="1" applyAlignment="1">
      <alignment horizontal="right" vertical="center"/>
    </xf>
    <xf numFmtId="177" fontId="26" fillId="0" borderId="40" xfId="0" applyNumberFormat="1" applyFont="1" applyFill="1" applyBorder="1" applyAlignment="1">
      <alignment vertical="center"/>
    </xf>
    <xf numFmtId="177" fontId="26" fillId="0" borderId="19" xfId="0" applyNumberFormat="1" applyFont="1" applyFill="1" applyBorder="1" applyAlignment="1">
      <alignment vertical="center"/>
    </xf>
    <xf numFmtId="197" fontId="2" fillId="0" borderId="19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vertical="center"/>
    </xf>
    <xf numFmtId="197" fontId="2" fillId="0" borderId="23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vertical="center"/>
    </xf>
    <xf numFmtId="197" fontId="26" fillId="0" borderId="23" xfId="0" applyNumberFormat="1" applyFont="1" applyFill="1" applyBorder="1" applyAlignment="1">
      <alignment horizontal="right" vertical="center"/>
    </xf>
    <xf numFmtId="177" fontId="26" fillId="0" borderId="41" xfId="0" applyNumberFormat="1" applyFont="1" applyFill="1" applyBorder="1" applyAlignment="1">
      <alignment vertical="center"/>
    </xf>
    <xf numFmtId="197" fontId="2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199" fontId="2" fillId="0" borderId="19" xfId="0" applyNumberFormat="1" applyFont="1" applyFill="1" applyBorder="1" applyAlignment="1">
      <alignment horizontal="right" vertical="center"/>
    </xf>
    <xf numFmtId="199" fontId="2" fillId="0" borderId="25" xfId="81" applyNumberFormat="1" applyFont="1" applyFill="1" applyBorder="1" applyAlignment="1">
      <alignment horizontal="right" vertical="center"/>
    </xf>
    <xf numFmtId="200" fontId="2" fillId="0" borderId="19" xfId="0" applyNumberFormat="1" applyFont="1" applyFill="1" applyBorder="1" applyAlignment="1">
      <alignment vertical="center"/>
    </xf>
    <xf numFmtId="200" fontId="2" fillId="0" borderId="28" xfId="0" applyNumberFormat="1" applyFont="1" applyFill="1" applyBorder="1" applyAlignment="1">
      <alignment vertical="center"/>
    </xf>
    <xf numFmtId="200" fontId="2" fillId="0" borderId="25" xfId="0" applyNumberFormat="1" applyFont="1" applyFill="1" applyBorder="1" applyAlignment="1">
      <alignment vertical="center"/>
    </xf>
    <xf numFmtId="199" fontId="2" fillId="0" borderId="25" xfId="0" applyNumberFormat="1" applyFont="1" applyFill="1" applyBorder="1" applyAlignment="1">
      <alignment horizontal="right" vertical="center"/>
    </xf>
    <xf numFmtId="194" fontId="2" fillId="0" borderId="40" xfId="0" applyNumberFormat="1" applyFont="1" applyFill="1" applyBorder="1" applyAlignment="1">
      <alignment vertical="center"/>
    </xf>
    <xf numFmtId="194" fontId="2" fillId="0" borderId="19" xfId="0" applyNumberFormat="1" applyFont="1" applyFill="1" applyBorder="1" applyAlignment="1">
      <alignment vertical="center"/>
    </xf>
    <xf numFmtId="194" fontId="2" fillId="0" borderId="2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187" fontId="2" fillId="0" borderId="0" xfId="0" applyNumberFormat="1" applyFont="1" applyFill="1" applyAlignment="1">
      <alignment vertical="center"/>
    </xf>
    <xf numFmtId="187" fontId="26" fillId="0" borderId="0" xfId="0" applyNumberFormat="1" applyFont="1" applyFill="1" applyAlignment="1">
      <alignment vertical="center"/>
    </xf>
    <xf numFmtId="182" fontId="2" fillId="0" borderId="23" xfId="0" applyNumberFormat="1" applyFont="1" applyFill="1" applyBorder="1" applyAlignment="1">
      <alignment horizontal="right" vertical="center"/>
    </xf>
    <xf numFmtId="179" fontId="2" fillId="0" borderId="19" xfId="81" applyNumberFormat="1" applyFont="1" applyFill="1" applyBorder="1" applyAlignment="1">
      <alignment vertical="center"/>
    </xf>
    <xf numFmtId="182" fontId="2" fillId="0" borderId="25" xfId="121" applyNumberFormat="1" applyFont="1" applyFill="1" applyBorder="1" applyAlignment="1">
      <alignment vertical="center"/>
      <protection/>
    </xf>
    <xf numFmtId="182" fontId="2" fillId="0" borderId="21" xfId="121" applyNumberFormat="1" applyFont="1" applyFill="1" applyBorder="1" applyAlignment="1">
      <alignment vertical="center"/>
      <protection/>
    </xf>
    <xf numFmtId="182" fontId="2" fillId="0" borderId="42" xfId="121" applyNumberFormat="1" applyFont="1" applyFill="1" applyBorder="1" applyAlignment="1">
      <alignment vertical="center"/>
      <protection/>
    </xf>
    <xf numFmtId="182" fontId="2" fillId="0" borderId="43" xfId="121" applyNumberFormat="1" applyFont="1" applyFill="1" applyBorder="1" applyAlignment="1">
      <alignment vertical="center"/>
      <protection/>
    </xf>
    <xf numFmtId="182" fontId="26" fillId="0" borderId="44" xfId="121" applyNumberFormat="1" applyFont="1" applyFill="1" applyBorder="1" applyAlignment="1">
      <alignment vertical="center"/>
      <protection/>
    </xf>
    <xf numFmtId="38" fontId="2" fillId="0" borderId="20" xfId="81" applyFont="1" applyFill="1" applyBorder="1" applyAlignment="1">
      <alignment horizontal="center" vertical="center"/>
    </xf>
    <xf numFmtId="38" fontId="2" fillId="0" borderId="21" xfId="81" applyFont="1" applyFill="1" applyBorder="1" applyAlignment="1">
      <alignment horizontal="center" vertical="center"/>
    </xf>
    <xf numFmtId="37" fontId="2" fillId="0" borderId="40" xfId="121" applyNumberFormat="1" applyFont="1" applyFill="1" applyBorder="1" applyAlignment="1" applyProtection="1">
      <alignment horizontal="right" vertical="center"/>
      <protection locked="0"/>
    </xf>
    <xf numFmtId="37" fontId="2" fillId="0" borderId="19" xfId="121" applyNumberFormat="1" applyFont="1" applyFill="1" applyBorder="1" applyAlignment="1" applyProtection="1">
      <alignment horizontal="right" vertical="center"/>
      <protection locked="0"/>
    </xf>
    <xf numFmtId="37" fontId="2" fillId="0" borderId="22" xfId="121" applyNumberFormat="1" applyFont="1" applyFill="1" applyBorder="1" applyAlignment="1" applyProtection="1">
      <alignment horizontal="right" vertical="center"/>
      <protection locked="0"/>
    </xf>
    <xf numFmtId="182" fontId="2" fillId="0" borderId="43" xfId="121" applyNumberFormat="1" applyFont="1" applyFill="1" applyBorder="1" applyAlignment="1" quotePrefix="1">
      <alignment vertical="center"/>
      <protection/>
    </xf>
    <xf numFmtId="37" fontId="26" fillId="0" borderId="20" xfId="121" applyNumberFormat="1" applyFont="1" applyFill="1" applyBorder="1" applyAlignment="1" applyProtection="1">
      <alignment horizontal="right" vertical="center"/>
      <protection locked="0"/>
    </xf>
    <xf numFmtId="182" fontId="26" fillId="0" borderId="21" xfId="121" applyNumberFormat="1" applyFont="1" applyFill="1" applyBorder="1" applyAlignment="1">
      <alignment vertical="center"/>
      <protection/>
    </xf>
    <xf numFmtId="179" fontId="2" fillId="0" borderId="45" xfId="81" applyNumberFormat="1" applyFont="1" applyFill="1" applyBorder="1" applyAlignment="1">
      <alignment horizontal="right" vertical="center"/>
    </xf>
    <xf numFmtId="188" fontId="2" fillId="0" borderId="40" xfId="121" applyNumberFormat="1" applyFont="1" applyFill="1" applyBorder="1" applyAlignment="1" applyProtection="1">
      <alignment vertical="center"/>
      <protection locked="0"/>
    </xf>
    <xf numFmtId="188" fontId="2" fillId="0" borderId="19" xfId="121" applyNumberFormat="1" applyFont="1" applyFill="1" applyBorder="1" applyAlignment="1" applyProtection="1">
      <alignment vertical="center"/>
      <protection locked="0"/>
    </xf>
    <xf numFmtId="188" fontId="2" fillId="0" borderId="20" xfId="121" applyNumberFormat="1" applyFont="1" applyFill="1" applyBorder="1" applyAlignment="1" applyProtection="1">
      <alignment vertical="center"/>
      <protection locked="0"/>
    </xf>
    <xf numFmtId="188" fontId="2" fillId="0" borderId="22" xfId="121" applyNumberFormat="1" applyFont="1" applyFill="1" applyBorder="1" applyAlignment="1" applyProtection="1">
      <alignment vertical="center"/>
      <protection locked="0"/>
    </xf>
    <xf numFmtId="38" fontId="5" fillId="0" borderId="20" xfId="81" applyFont="1" applyFill="1" applyBorder="1" applyAlignment="1">
      <alignment horizontal="distributed" vertical="center"/>
    </xf>
    <xf numFmtId="38" fontId="5" fillId="0" borderId="21" xfId="81" applyFont="1" applyFill="1" applyBorder="1" applyAlignment="1">
      <alignment horizontal="distributed" vertical="center"/>
    </xf>
    <xf numFmtId="179" fontId="5" fillId="0" borderId="40" xfId="122" applyNumberFormat="1" applyFont="1" applyFill="1" applyBorder="1" applyAlignment="1">
      <alignment vertical="center"/>
      <protection/>
    </xf>
    <xf numFmtId="182" fontId="5" fillId="0" borderId="40" xfId="122" applyNumberFormat="1" applyFont="1" applyFill="1" applyBorder="1" applyAlignment="1">
      <alignment vertical="center"/>
      <protection/>
    </xf>
    <xf numFmtId="178" fontId="5" fillId="0" borderId="42" xfId="122" applyNumberFormat="1" applyFont="1" applyFill="1" applyBorder="1" applyAlignment="1">
      <alignment vertical="center"/>
      <protection/>
    </xf>
    <xf numFmtId="179" fontId="5" fillId="0" borderId="19" xfId="122" applyNumberFormat="1" applyFont="1" applyFill="1" applyBorder="1" applyAlignment="1">
      <alignment vertical="center"/>
      <protection/>
    </xf>
    <xf numFmtId="182" fontId="5" fillId="0" borderId="19" xfId="122" applyNumberFormat="1" applyFont="1" applyFill="1" applyBorder="1" applyAlignment="1">
      <alignment vertical="center"/>
      <protection/>
    </xf>
    <xf numFmtId="178" fontId="5" fillId="0" borderId="25" xfId="122" applyNumberFormat="1" applyFont="1" applyFill="1" applyBorder="1" applyAlignment="1">
      <alignment vertical="center"/>
      <protection/>
    </xf>
    <xf numFmtId="182" fontId="5" fillId="0" borderId="25" xfId="122" applyNumberFormat="1" applyFont="1" applyFill="1" applyBorder="1" applyAlignment="1">
      <alignment vertical="center"/>
      <protection/>
    </xf>
    <xf numFmtId="179" fontId="5" fillId="0" borderId="23" xfId="122" applyNumberFormat="1" applyFont="1" applyFill="1" applyBorder="1" applyAlignment="1">
      <alignment vertical="center"/>
      <protection/>
    </xf>
    <xf numFmtId="182" fontId="5" fillId="0" borderId="23" xfId="122" applyNumberFormat="1" applyFont="1" applyFill="1" applyBorder="1" applyAlignment="1">
      <alignment vertical="center"/>
      <protection/>
    </xf>
    <xf numFmtId="178" fontId="5" fillId="0" borderId="41" xfId="122" applyNumberFormat="1" applyFont="1" applyFill="1" applyBorder="1" applyAlignment="1">
      <alignment vertical="center"/>
      <protection/>
    </xf>
    <xf numFmtId="38" fontId="27" fillId="0" borderId="20" xfId="81" applyFont="1" applyFill="1" applyBorder="1" applyAlignment="1">
      <alignment horizontal="center" vertical="center"/>
    </xf>
    <xf numFmtId="38" fontId="27" fillId="0" borderId="21" xfId="81" applyFont="1" applyFill="1" applyBorder="1" applyAlignment="1">
      <alignment horizontal="center" vertical="center"/>
    </xf>
    <xf numFmtId="179" fontId="2" fillId="0" borderId="40" xfId="118" applyNumberFormat="1" applyFont="1" applyFill="1" applyBorder="1" applyAlignment="1" applyProtection="1">
      <alignment horizontal="right" vertical="center"/>
      <protection locked="0"/>
    </xf>
    <xf numFmtId="182" fontId="2" fillId="0" borderId="40" xfId="120" applyNumberFormat="1" applyFont="1" applyFill="1" applyBorder="1" applyAlignment="1">
      <alignment vertical="center"/>
      <protection/>
    </xf>
    <xf numFmtId="182" fontId="2" fillId="0" borderId="42" xfId="120" applyNumberFormat="1" applyFont="1" applyFill="1" applyBorder="1" applyAlignment="1">
      <alignment vertical="center"/>
      <protection/>
    </xf>
    <xf numFmtId="179" fontId="2" fillId="0" borderId="19" xfId="120" applyNumberFormat="1" applyFont="1" applyFill="1" applyBorder="1" applyAlignment="1">
      <alignment vertical="center"/>
      <protection/>
    </xf>
    <xf numFmtId="182" fontId="2" fillId="0" borderId="19" xfId="120" applyNumberFormat="1" applyFont="1" applyFill="1" applyBorder="1" applyAlignment="1">
      <alignment vertical="center"/>
      <protection/>
    </xf>
    <xf numFmtId="182" fontId="2" fillId="0" borderId="25" xfId="120" applyNumberFormat="1" applyFont="1" applyFill="1" applyBorder="1" applyAlignment="1">
      <alignment vertical="center"/>
      <protection/>
    </xf>
    <xf numFmtId="179" fontId="2" fillId="0" borderId="19" xfId="118" applyNumberFormat="1" applyFont="1" applyFill="1" applyBorder="1" applyAlignment="1" applyProtection="1">
      <alignment horizontal="right" vertical="center"/>
      <protection locked="0"/>
    </xf>
    <xf numFmtId="182" fontId="2" fillId="0" borderId="25" xfId="120" applyNumberFormat="1" applyFont="1" applyFill="1" applyBorder="1" applyAlignment="1">
      <alignment horizontal="right" vertical="center"/>
      <protection/>
    </xf>
    <xf numFmtId="179" fontId="8" fillId="0" borderId="23" xfId="120" applyNumberFormat="1" applyFont="1" applyFill="1" applyBorder="1" applyAlignment="1">
      <alignment vertical="center"/>
      <protection/>
    </xf>
    <xf numFmtId="182" fontId="8" fillId="0" borderId="23" xfId="120" applyNumberFormat="1" applyFont="1" applyFill="1" applyBorder="1" applyAlignment="1">
      <alignment vertical="center"/>
      <protection/>
    </xf>
    <xf numFmtId="182" fontId="8" fillId="0" borderId="41" xfId="120" applyNumberFormat="1" applyFont="1" applyFill="1" applyBorder="1" applyAlignment="1">
      <alignment horizontal="right" vertical="center"/>
      <protection/>
    </xf>
    <xf numFmtId="182" fontId="2" fillId="0" borderId="25" xfId="115" applyNumberFormat="1" applyFont="1" applyFill="1" applyBorder="1" applyAlignment="1">
      <alignment vertical="center"/>
      <protection/>
    </xf>
    <xf numFmtId="178" fontId="2" fillId="0" borderId="25" xfId="117" applyNumberFormat="1" applyFont="1" applyFill="1" applyBorder="1" applyAlignment="1" applyProtection="1">
      <alignment horizontal="right" vertical="center"/>
      <protection/>
    </xf>
    <xf numFmtId="182" fontId="2" fillId="0" borderId="19" xfId="115" applyNumberFormat="1" applyFont="1" applyFill="1" applyBorder="1" applyAlignment="1">
      <alignment vertical="center"/>
      <protection/>
    </xf>
    <xf numFmtId="182" fontId="26" fillId="0" borderId="40" xfId="115" applyNumberFormat="1" applyFont="1" applyFill="1" applyBorder="1" applyAlignment="1">
      <alignment vertical="center"/>
      <protection/>
    </xf>
    <xf numFmtId="41" fontId="26" fillId="0" borderId="40" xfId="85" applyNumberFormat="1" applyFont="1" applyFill="1" applyBorder="1" applyAlignment="1">
      <alignment vertical="center"/>
    </xf>
    <xf numFmtId="41" fontId="26" fillId="0" borderId="19" xfId="85" applyNumberFormat="1" applyFont="1" applyFill="1" applyBorder="1" applyAlignment="1">
      <alignment vertical="center"/>
    </xf>
    <xf numFmtId="41" fontId="26" fillId="0" borderId="22" xfId="85" applyNumberFormat="1" applyFont="1" applyFill="1" applyBorder="1" applyAlignment="1">
      <alignment vertical="center"/>
    </xf>
    <xf numFmtId="41" fontId="2" fillId="0" borderId="19" xfId="85" applyNumberFormat="1" applyFont="1" applyFill="1" applyBorder="1" applyAlignment="1">
      <alignment vertical="center"/>
    </xf>
    <xf numFmtId="41" fontId="2" fillId="0" borderId="40" xfId="85" applyNumberFormat="1" applyFont="1" applyFill="1" applyBorder="1" applyAlignment="1">
      <alignment vertical="center"/>
    </xf>
    <xf numFmtId="41" fontId="2" fillId="0" borderId="22" xfId="85" applyNumberFormat="1" applyFont="1" applyFill="1" applyBorder="1" applyAlignment="1">
      <alignment vertical="center"/>
    </xf>
    <xf numFmtId="41" fontId="2" fillId="0" borderId="23" xfId="85" applyNumberFormat="1" applyFont="1" applyFill="1" applyBorder="1" applyAlignment="1">
      <alignment vertical="center"/>
    </xf>
    <xf numFmtId="38" fontId="26" fillId="0" borderId="20" xfId="85" applyFont="1" applyFill="1" applyBorder="1" applyAlignment="1">
      <alignment vertical="center"/>
    </xf>
    <xf numFmtId="38" fontId="26" fillId="0" borderId="26" xfId="85" applyFont="1" applyFill="1" applyBorder="1" applyAlignment="1">
      <alignment vertical="center"/>
    </xf>
    <xf numFmtId="38" fontId="26" fillId="0" borderId="19" xfId="85" applyFont="1" applyFill="1" applyBorder="1" applyAlignment="1">
      <alignment vertical="center"/>
    </xf>
    <xf numFmtId="38" fontId="26" fillId="0" borderId="0" xfId="85" applyFont="1" applyFill="1" applyBorder="1" applyAlignment="1">
      <alignment vertical="center"/>
    </xf>
    <xf numFmtId="38" fontId="2" fillId="0" borderId="40" xfId="85" applyFont="1" applyFill="1" applyBorder="1" applyAlignment="1">
      <alignment vertical="center"/>
    </xf>
    <xf numFmtId="38" fontId="2" fillId="0" borderId="33" xfId="85" applyFont="1" applyFill="1" applyBorder="1" applyAlignment="1">
      <alignment vertical="center"/>
    </xf>
    <xf numFmtId="38" fontId="2" fillId="0" borderId="19" xfId="85" applyFont="1" applyFill="1" applyBorder="1" applyAlignment="1">
      <alignment vertical="center"/>
    </xf>
    <xf numFmtId="38" fontId="2" fillId="0" borderId="0" xfId="85" applyFont="1" applyFill="1" applyBorder="1" applyAlignment="1">
      <alignment vertical="center"/>
    </xf>
    <xf numFmtId="38" fontId="2" fillId="0" borderId="22" xfId="85" applyFont="1" applyFill="1" applyBorder="1" applyAlignment="1">
      <alignment vertical="center"/>
    </xf>
    <xf numFmtId="38" fontId="2" fillId="0" borderId="34" xfId="85" applyFont="1" applyFill="1" applyBorder="1" applyAlignment="1">
      <alignment vertical="center"/>
    </xf>
    <xf numFmtId="38" fontId="2" fillId="0" borderId="23" xfId="85" applyFont="1" applyFill="1" applyBorder="1" applyAlignment="1">
      <alignment vertical="center"/>
    </xf>
    <xf numFmtId="38" fontId="2" fillId="0" borderId="36" xfId="85" applyFont="1" applyFill="1" applyBorder="1" applyAlignment="1">
      <alignment vertical="center"/>
    </xf>
    <xf numFmtId="0" fontId="2" fillId="0" borderId="46" xfId="0" applyFont="1" applyFill="1" applyBorder="1" applyAlignment="1" quotePrefix="1">
      <alignment horizontal="center"/>
    </xf>
    <xf numFmtId="49" fontId="2" fillId="0" borderId="46" xfId="0" applyNumberFormat="1" applyFont="1" applyFill="1" applyBorder="1" applyAlignment="1" quotePrefix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28" xfId="0" applyNumberFormat="1" applyFont="1" applyFill="1" applyBorder="1" applyAlignment="1" quotePrefix="1">
      <alignment horizontal="center" vertical="center"/>
    </xf>
    <xf numFmtId="179" fontId="2" fillId="0" borderId="40" xfId="81" applyNumberFormat="1" applyFont="1" applyFill="1" applyBorder="1" applyAlignment="1">
      <alignment vertical="center"/>
    </xf>
    <xf numFmtId="179" fontId="2" fillId="0" borderId="42" xfId="81" applyNumberFormat="1" applyFont="1" applyFill="1" applyBorder="1" applyAlignment="1">
      <alignment vertical="center"/>
    </xf>
    <xf numFmtId="179" fontId="2" fillId="0" borderId="25" xfId="81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38" fillId="0" borderId="19" xfId="0" applyFont="1" applyFill="1" applyBorder="1" applyAlignment="1">
      <alignment horizontal="distributed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distributed" vertical="center"/>
    </xf>
    <xf numFmtId="179" fontId="2" fillId="0" borderId="43" xfId="81" applyNumberFormat="1" applyFont="1" applyFill="1" applyBorder="1" applyAlignment="1">
      <alignment vertical="center"/>
    </xf>
    <xf numFmtId="179" fontId="2" fillId="0" borderId="20" xfId="81" applyNumberFormat="1" applyFont="1" applyFill="1" applyBorder="1" applyAlignment="1">
      <alignment vertical="center"/>
    </xf>
    <xf numFmtId="179" fontId="2" fillId="0" borderId="21" xfId="81" applyNumberFormat="1" applyFont="1" applyFill="1" applyBorder="1" applyAlignment="1">
      <alignment vertical="center"/>
    </xf>
    <xf numFmtId="179" fontId="2" fillId="0" borderId="45" xfId="81" applyNumberFormat="1" applyFont="1" applyFill="1" applyBorder="1" applyAlignment="1">
      <alignment vertical="center"/>
    </xf>
    <xf numFmtId="179" fontId="2" fillId="0" borderId="44" xfId="81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179" fontId="2" fillId="0" borderId="23" xfId="81" applyNumberFormat="1" applyFont="1" applyFill="1" applyBorder="1" applyAlignment="1">
      <alignment vertical="center"/>
    </xf>
    <xf numFmtId="179" fontId="2" fillId="0" borderId="41" xfId="81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/>
    </xf>
    <xf numFmtId="3" fontId="2" fillId="0" borderId="42" xfId="0" applyNumberFormat="1" applyFont="1" applyFill="1" applyBorder="1" applyAlignment="1" quotePrefix="1">
      <alignment horizontal="right"/>
    </xf>
    <xf numFmtId="2" fontId="2" fillId="0" borderId="19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43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38" fontId="5" fillId="0" borderId="0" xfId="81" applyFont="1" applyFill="1" applyBorder="1" applyAlignment="1">
      <alignment horizontal="distributed" vertical="center"/>
    </xf>
    <xf numFmtId="188" fontId="26" fillId="0" borderId="45" xfId="121" applyNumberFormat="1" applyFont="1" applyFill="1" applyBorder="1" applyAlignment="1" applyProtection="1">
      <alignment vertical="center"/>
      <protection locked="0"/>
    </xf>
    <xf numFmtId="3" fontId="5" fillId="0" borderId="34" xfId="81" applyNumberFormat="1" applyFont="1" applyFill="1" applyBorder="1" applyAlignment="1">
      <alignment vertical="center"/>
    </xf>
    <xf numFmtId="38" fontId="5" fillId="0" borderId="34" xfId="81" applyFont="1" applyFill="1" applyBorder="1" applyAlignment="1">
      <alignment horizontal="distributed" vertical="center"/>
    </xf>
    <xf numFmtId="38" fontId="5" fillId="0" borderId="34" xfId="81" applyFont="1" applyFill="1" applyBorder="1" applyAlignment="1">
      <alignment vertical="center"/>
    </xf>
    <xf numFmtId="38" fontId="9" fillId="0" borderId="0" xfId="81" applyFont="1" applyFill="1" applyBorder="1" applyAlignment="1">
      <alignment horizontal="distributed" vertical="center"/>
    </xf>
    <xf numFmtId="179" fontId="5" fillId="0" borderId="22" xfId="122" applyNumberFormat="1" applyFont="1" applyFill="1" applyBorder="1" applyAlignment="1">
      <alignment vertical="center"/>
      <protection/>
    </xf>
    <xf numFmtId="182" fontId="5" fillId="0" borderId="22" xfId="122" applyNumberFormat="1" applyFont="1" applyFill="1" applyBorder="1" applyAlignment="1">
      <alignment vertical="center"/>
      <protection/>
    </xf>
    <xf numFmtId="178" fontId="5" fillId="0" borderId="43" xfId="122" applyNumberFormat="1" applyFont="1" applyFill="1" applyBorder="1" applyAlignment="1">
      <alignment vertical="center"/>
      <protection/>
    </xf>
    <xf numFmtId="182" fontId="5" fillId="0" borderId="22" xfId="122" applyNumberFormat="1" applyFont="1" applyFill="1" applyBorder="1" applyAlignment="1">
      <alignment horizontal="right" vertical="center"/>
      <protection/>
    </xf>
    <xf numFmtId="182" fontId="5" fillId="0" borderId="43" xfId="122" applyNumberFormat="1" applyFont="1" applyFill="1" applyBorder="1" applyAlignment="1">
      <alignment horizontal="right" vertical="center"/>
      <protection/>
    </xf>
    <xf numFmtId="182" fontId="5" fillId="0" borderId="42" xfId="122" applyNumberFormat="1" applyFont="1" applyFill="1" applyBorder="1" applyAlignment="1">
      <alignment vertical="center"/>
      <protection/>
    </xf>
    <xf numFmtId="179" fontId="32" fillId="0" borderId="20" xfId="122" applyNumberFormat="1" applyFont="1" applyFill="1" applyBorder="1" applyAlignment="1">
      <alignment vertical="center"/>
      <protection/>
    </xf>
    <xf numFmtId="182" fontId="32" fillId="0" borderId="20" xfId="122" applyNumberFormat="1" applyFont="1" applyFill="1" applyBorder="1" applyAlignment="1">
      <alignment vertical="center"/>
      <protection/>
    </xf>
    <xf numFmtId="178" fontId="32" fillId="0" borderId="21" xfId="122" applyNumberFormat="1" applyFont="1" applyFill="1" applyBorder="1" applyAlignment="1">
      <alignment vertical="center"/>
      <protection/>
    </xf>
    <xf numFmtId="179" fontId="5" fillId="0" borderId="20" xfId="122" applyNumberFormat="1" applyFont="1" applyFill="1" applyBorder="1" applyAlignment="1">
      <alignment vertical="center"/>
      <protection/>
    </xf>
    <xf numFmtId="182" fontId="5" fillId="0" borderId="20" xfId="122" applyNumberFormat="1" applyFont="1" applyFill="1" applyBorder="1" applyAlignment="1">
      <alignment vertical="center"/>
      <protection/>
    </xf>
    <xf numFmtId="178" fontId="5" fillId="0" borderId="21" xfId="122" applyNumberFormat="1" applyFont="1" applyFill="1" applyBorder="1" applyAlignment="1">
      <alignment vertical="center"/>
      <protection/>
    </xf>
    <xf numFmtId="179" fontId="32" fillId="0" borderId="40" xfId="122" applyNumberFormat="1" applyFont="1" applyFill="1" applyBorder="1" applyAlignment="1">
      <alignment vertical="center"/>
      <protection/>
    </xf>
    <xf numFmtId="182" fontId="32" fillId="0" borderId="40" xfId="122" applyNumberFormat="1" applyFont="1" applyFill="1" applyBorder="1" applyAlignment="1">
      <alignment vertical="center"/>
      <protection/>
    </xf>
    <xf numFmtId="178" fontId="32" fillId="0" borderId="42" xfId="122" applyNumberFormat="1" applyFont="1" applyFill="1" applyBorder="1" applyAlignment="1">
      <alignment vertical="center"/>
      <protection/>
    </xf>
    <xf numFmtId="38" fontId="2" fillId="0" borderId="48" xfId="81" applyFont="1" applyFill="1" applyBorder="1" applyAlignment="1">
      <alignment horizontal="center" vertical="center"/>
    </xf>
    <xf numFmtId="38" fontId="27" fillId="0" borderId="35" xfId="81" applyFont="1" applyFill="1" applyBorder="1" applyAlignment="1">
      <alignment horizontal="distributed" vertical="center" wrapText="1"/>
    </xf>
    <xf numFmtId="38" fontId="5" fillId="0" borderId="26" xfId="81" applyFont="1" applyFill="1" applyBorder="1" applyAlignment="1" quotePrefix="1">
      <alignment vertical="center"/>
    </xf>
    <xf numFmtId="38" fontId="5" fillId="0" borderId="33" xfId="81" applyFont="1" applyFill="1" applyBorder="1" applyAlignment="1" quotePrefix="1">
      <alignment vertical="center"/>
    </xf>
    <xf numFmtId="38" fontId="27" fillId="0" borderId="35" xfId="81" applyFont="1" applyFill="1" applyBorder="1" applyAlignment="1">
      <alignment horizontal="distributed" vertical="center"/>
    </xf>
    <xf numFmtId="38" fontId="5" fillId="0" borderId="34" xfId="81" applyFont="1" applyFill="1" applyBorder="1" applyAlignment="1" quotePrefix="1">
      <alignment vertical="center"/>
    </xf>
    <xf numFmtId="38" fontId="32" fillId="0" borderId="26" xfId="81" applyFont="1" applyFill="1" applyBorder="1" applyAlignment="1" quotePrefix="1">
      <alignment vertical="center"/>
    </xf>
    <xf numFmtId="38" fontId="27" fillId="0" borderId="32" xfId="81" applyFont="1" applyFill="1" applyBorder="1" applyAlignment="1">
      <alignment horizontal="distributed" vertical="center"/>
    </xf>
    <xf numFmtId="179" fontId="2" fillId="0" borderId="22" xfId="120" applyNumberFormat="1" applyFont="1" applyFill="1" applyBorder="1" applyAlignment="1">
      <alignment vertical="center"/>
      <protection/>
    </xf>
    <xf numFmtId="182" fontId="2" fillId="0" borderId="22" xfId="120" applyNumberFormat="1" applyFont="1" applyFill="1" applyBorder="1" applyAlignment="1">
      <alignment vertical="center"/>
      <protection/>
    </xf>
    <xf numFmtId="182" fontId="2" fillId="0" borderId="43" xfId="120" applyNumberFormat="1" applyFont="1" applyFill="1" applyBorder="1" applyAlignment="1">
      <alignment vertical="center"/>
      <protection/>
    </xf>
    <xf numFmtId="179" fontId="2" fillId="0" borderId="20" xfId="120" applyNumberFormat="1" applyFont="1" applyFill="1" applyBorder="1" applyAlignment="1">
      <alignment vertical="center"/>
      <protection/>
    </xf>
    <xf numFmtId="182" fontId="2" fillId="0" borderId="20" xfId="120" applyNumberFormat="1" applyFont="1" applyFill="1" applyBorder="1" applyAlignment="1">
      <alignment vertical="center"/>
      <protection/>
    </xf>
    <xf numFmtId="182" fontId="2" fillId="0" borderId="21" xfId="120" applyNumberFormat="1" applyFont="1" applyFill="1" applyBorder="1" applyAlignment="1">
      <alignment vertical="center"/>
      <protection/>
    </xf>
    <xf numFmtId="179" fontId="2" fillId="0" borderId="40" xfId="120" applyNumberFormat="1" applyFont="1" applyFill="1" applyBorder="1" applyAlignment="1">
      <alignment vertical="center"/>
      <protection/>
    </xf>
    <xf numFmtId="182" fontId="2" fillId="0" borderId="43" xfId="120" applyNumberFormat="1" applyFont="1" applyFill="1" applyBorder="1" applyAlignment="1">
      <alignment horizontal="right" vertical="center"/>
      <protection/>
    </xf>
    <xf numFmtId="182" fontId="2" fillId="0" borderId="42" xfId="120" applyNumberFormat="1" applyFont="1" applyFill="1" applyBorder="1" applyAlignment="1">
      <alignment horizontal="right" vertical="center"/>
      <protection/>
    </xf>
    <xf numFmtId="179" fontId="2" fillId="0" borderId="22" xfId="81" applyNumberFormat="1" applyFont="1" applyFill="1" applyBorder="1" applyAlignment="1">
      <alignment vertical="center"/>
    </xf>
    <xf numFmtId="182" fontId="2" fillId="0" borderId="22" xfId="81" applyNumberFormat="1" applyFont="1" applyFill="1" applyBorder="1" applyAlignment="1">
      <alignment vertical="center"/>
    </xf>
    <xf numFmtId="179" fontId="26" fillId="0" borderId="20" xfId="120" applyNumberFormat="1" applyFont="1" applyFill="1" applyBorder="1" applyAlignment="1">
      <alignment vertical="center"/>
      <protection/>
    </xf>
    <xf numFmtId="182" fontId="26" fillId="0" borderId="20" xfId="120" applyNumberFormat="1" applyFont="1" applyFill="1" applyBorder="1" applyAlignment="1">
      <alignment vertical="center"/>
      <protection/>
    </xf>
    <xf numFmtId="182" fontId="26" fillId="0" borderId="21" xfId="120" applyNumberFormat="1" applyFont="1" applyFill="1" applyBorder="1" applyAlignment="1">
      <alignment vertical="center"/>
      <protection/>
    </xf>
    <xf numFmtId="182" fontId="2" fillId="0" borderId="40" xfId="0" applyNumberFormat="1" applyFont="1" applyFill="1" applyBorder="1" applyAlignment="1">
      <alignment horizontal="right" vertical="center"/>
    </xf>
    <xf numFmtId="182" fontId="2" fillId="0" borderId="42" xfId="0" applyNumberFormat="1" applyFont="1" applyFill="1" applyBorder="1" applyAlignment="1">
      <alignment horizontal="right" vertical="center"/>
    </xf>
    <xf numFmtId="182" fontId="2" fillId="0" borderId="19" xfId="0" applyNumberFormat="1" applyFont="1" applyFill="1" applyBorder="1" applyAlignment="1">
      <alignment horizontal="right" vertical="center"/>
    </xf>
    <xf numFmtId="182" fontId="2" fillId="0" borderId="25" xfId="0" applyNumberFormat="1" applyFont="1" applyFill="1" applyBorder="1" applyAlignment="1">
      <alignment horizontal="right" vertical="center"/>
    </xf>
    <xf numFmtId="182" fontId="26" fillId="0" borderId="20" xfId="0" applyNumberFormat="1" applyFont="1" applyFill="1" applyBorder="1" applyAlignment="1">
      <alignment horizontal="right" vertical="center"/>
    </xf>
    <xf numFmtId="182" fontId="26" fillId="0" borderId="21" xfId="0" applyNumberFormat="1" applyFont="1" applyFill="1" applyBorder="1" applyAlignment="1">
      <alignment horizontal="right" vertical="center"/>
    </xf>
    <xf numFmtId="182" fontId="2" fillId="0" borderId="41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 applyProtection="1">
      <alignment horizontal="right" vertical="center"/>
      <protection/>
    </xf>
    <xf numFmtId="182" fontId="2" fillId="0" borderId="22" xfId="0" applyNumberFormat="1" applyFont="1" applyFill="1" applyBorder="1" applyAlignment="1">
      <alignment horizontal="right" vertical="center"/>
    </xf>
    <xf numFmtId="178" fontId="26" fillId="0" borderId="21" xfId="0" applyNumberFormat="1" applyFont="1" applyFill="1" applyBorder="1" applyAlignment="1" applyProtection="1">
      <alignment horizontal="right" vertical="center"/>
      <protection/>
    </xf>
    <xf numFmtId="178" fontId="2" fillId="0" borderId="41" xfId="0" applyNumberFormat="1" applyFont="1" applyFill="1" applyBorder="1" applyAlignment="1" applyProtection="1">
      <alignment horizontal="right" vertical="center"/>
      <protection/>
    </xf>
    <xf numFmtId="178" fontId="2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24" xfId="115" applyFont="1" applyFill="1" applyBorder="1" applyAlignment="1">
      <alignment vertical="center"/>
      <protection/>
    </xf>
    <xf numFmtId="0" fontId="5" fillId="0" borderId="24" xfId="115" applyFont="1" applyFill="1" applyBorder="1" applyAlignment="1">
      <alignment vertical="center"/>
      <protection/>
    </xf>
    <xf numFmtId="182" fontId="2" fillId="0" borderId="19" xfId="0" applyNumberFormat="1" applyFont="1" applyFill="1" applyBorder="1" applyAlignment="1" applyProtection="1">
      <alignment vertical="center"/>
      <protection/>
    </xf>
    <xf numFmtId="182" fontId="2" fillId="0" borderId="25" xfId="0" applyNumberFormat="1" applyFont="1" applyFill="1" applyBorder="1" applyAlignment="1" applyProtection="1">
      <alignment horizontal="right" vertical="center"/>
      <protection/>
    </xf>
    <xf numFmtId="182" fontId="2" fillId="0" borderId="19" xfId="0" applyNumberFormat="1" applyFont="1" applyFill="1" applyBorder="1" applyAlignment="1" applyProtection="1">
      <alignment horizontal="right" vertical="center"/>
      <protection/>
    </xf>
    <xf numFmtId="182" fontId="2" fillId="0" borderId="22" xfId="0" applyNumberFormat="1" applyFont="1" applyFill="1" applyBorder="1" applyAlignment="1" applyProtection="1">
      <alignment vertical="center"/>
      <protection/>
    </xf>
    <xf numFmtId="182" fontId="2" fillId="0" borderId="22" xfId="0" applyNumberFormat="1" applyFont="1" applyFill="1" applyBorder="1" applyAlignment="1" applyProtection="1">
      <alignment horizontal="right" vertical="center"/>
      <protection/>
    </xf>
    <xf numFmtId="182" fontId="26" fillId="0" borderId="19" xfId="0" applyNumberFormat="1" applyFont="1" applyFill="1" applyBorder="1" applyAlignment="1" applyProtection="1">
      <alignment vertical="center"/>
      <protection/>
    </xf>
    <xf numFmtId="182" fontId="26" fillId="0" borderId="25" xfId="0" applyNumberFormat="1" applyFont="1" applyFill="1" applyBorder="1" applyAlignment="1" applyProtection="1">
      <alignment horizontal="right" vertical="center"/>
      <protection/>
    </xf>
    <xf numFmtId="182" fontId="26" fillId="0" borderId="21" xfId="0" applyNumberFormat="1" applyFont="1" applyFill="1" applyBorder="1" applyAlignment="1" applyProtection="1">
      <alignment horizontal="right" vertical="center"/>
      <protection/>
    </xf>
    <xf numFmtId="182" fontId="2" fillId="0" borderId="40" xfId="0" applyNumberFormat="1" applyFont="1" applyFill="1" applyBorder="1" applyAlignment="1" applyProtection="1">
      <alignment vertical="center"/>
      <protection/>
    </xf>
    <xf numFmtId="182" fontId="2" fillId="0" borderId="42" xfId="0" applyNumberFormat="1" applyFont="1" applyFill="1" applyBorder="1" applyAlignment="1" applyProtection="1">
      <alignment horizontal="right" vertical="center"/>
      <protection/>
    </xf>
    <xf numFmtId="182" fontId="2" fillId="0" borderId="43" xfId="0" applyNumberFormat="1" applyFont="1" applyFill="1" applyBorder="1" applyAlignment="1" applyProtection="1">
      <alignment horizontal="right" vertical="center"/>
      <protection/>
    </xf>
    <xf numFmtId="182" fontId="26" fillId="0" borderId="42" xfId="0" applyNumberFormat="1" applyFont="1" applyFill="1" applyBorder="1" applyAlignment="1" applyProtection="1">
      <alignment horizontal="right" vertical="center"/>
      <protection/>
    </xf>
    <xf numFmtId="182" fontId="2" fillId="0" borderId="23" xfId="0" applyNumberFormat="1" applyFont="1" applyFill="1" applyBorder="1" applyAlignment="1" applyProtection="1">
      <alignment vertical="center"/>
      <protection/>
    </xf>
    <xf numFmtId="182" fontId="2" fillId="0" borderId="23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6" fillId="0" borderId="32" xfId="0" applyFont="1" applyFill="1" applyBorder="1" applyAlignment="1">
      <alignment horizontal="distributed" vertical="center"/>
    </xf>
    <xf numFmtId="190" fontId="26" fillId="0" borderId="0" xfId="0" applyNumberFormat="1" applyFont="1" applyFill="1" applyAlignment="1">
      <alignment vertical="center"/>
    </xf>
    <xf numFmtId="0" fontId="26" fillId="0" borderId="28" xfId="0" applyFont="1" applyFill="1" applyBorder="1" applyAlignment="1">
      <alignment horizontal="distributed" vertical="center"/>
    </xf>
    <xf numFmtId="0" fontId="26" fillId="0" borderId="35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195" fontId="26" fillId="0" borderId="42" xfId="0" applyNumberFormat="1" applyFont="1" applyFill="1" applyBorder="1" applyAlignment="1">
      <alignment vertical="center"/>
    </xf>
    <xf numFmtId="195" fontId="26" fillId="0" borderId="25" xfId="0" applyNumberFormat="1" applyFont="1" applyFill="1" applyBorder="1" applyAlignment="1">
      <alignment vertical="center"/>
    </xf>
    <xf numFmtId="195" fontId="26" fillId="0" borderId="43" xfId="0" applyNumberFormat="1" applyFont="1" applyFill="1" applyBorder="1" applyAlignment="1">
      <alignment vertical="center"/>
    </xf>
    <xf numFmtId="195" fontId="2" fillId="0" borderId="25" xfId="0" applyNumberFormat="1" applyFont="1" applyFill="1" applyBorder="1" applyAlignment="1">
      <alignment vertical="center"/>
    </xf>
    <xf numFmtId="195" fontId="2" fillId="0" borderId="43" xfId="0" applyNumberFormat="1" applyFont="1" applyFill="1" applyBorder="1" applyAlignment="1">
      <alignment vertical="center"/>
    </xf>
    <xf numFmtId="195" fontId="2" fillId="0" borderId="42" xfId="0" applyNumberFormat="1" applyFont="1" applyFill="1" applyBorder="1" applyAlignment="1">
      <alignment vertical="center"/>
    </xf>
    <xf numFmtId="195" fontId="2" fillId="0" borderId="41" xfId="0" applyNumberFormat="1" applyFont="1" applyFill="1" applyBorder="1" applyAlignment="1">
      <alignment vertical="center"/>
    </xf>
    <xf numFmtId="0" fontId="27" fillId="0" borderId="37" xfId="0" applyFont="1" applyFill="1" applyBorder="1" applyAlignment="1">
      <alignment horizontal="left" vertical="center"/>
    </xf>
    <xf numFmtId="0" fontId="27" fillId="0" borderId="37" xfId="0" applyFont="1" applyFill="1" applyBorder="1" applyAlignment="1">
      <alignment vertical="center"/>
    </xf>
    <xf numFmtId="0" fontId="27" fillId="0" borderId="49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6" fillId="0" borderId="27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/>
    </xf>
    <xf numFmtId="193" fontId="35" fillId="0" borderId="0" xfId="0" applyNumberFormat="1" applyFont="1" applyFill="1" applyAlignment="1">
      <alignment vertical="center"/>
    </xf>
    <xf numFmtId="193" fontId="35" fillId="0" borderId="0" xfId="0" applyNumberFormat="1" applyFont="1" applyFill="1" applyAlignment="1">
      <alignment horizontal="center" vertical="center"/>
    </xf>
    <xf numFmtId="193" fontId="2" fillId="0" borderId="0" xfId="0" applyNumberFormat="1" applyFont="1" applyFill="1" applyAlignment="1">
      <alignment vertical="center"/>
    </xf>
    <xf numFmtId="193" fontId="2" fillId="0" borderId="0" xfId="0" applyNumberFormat="1" applyFont="1" applyFill="1" applyAlignment="1">
      <alignment vertical="center" wrapText="1"/>
    </xf>
    <xf numFmtId="193" fontId="26" fillId="0" borderId="27" xfId="0" applyNumberFormat="1" applyFont="1" applyFill="1" applyBorder="1" applyAlignment="1">
      <alignment horizontal="distributed" vertical="center"/>
    </xf>
    <xf numFmtId="193" fontId="26" fillId="0" borderId="0" xfId="0" applyNumberFormat="1" applyFont="1" applyFill="1" applyAlignment="1">
      <alignment vertical="center"/>
    </xf>
    <xf numFmtId="193" fontId="26" fillId="0" borderId="28" xfId="0" applyNumberFormat="1" applyFont="1" applyFill="1" applyBorder="1" applyAlignment="1">
      <alignment horizontal="distributed" vertical="center"/>
    </xf>
    <xf numFmtId="183" fontId="26" fillId="0" borderId="0" xfId="0" applyNumberFormat="1" applyFont="1" applyFill="1" applyAlignment="1">
      <alignment vertical="center"/>
    </xf>
    <xf numFmtId="193" fontId="2" fillId="0" borderId="32" xfId="0" applyNumberFormat="1" applyFont="1" applyFill="1" applyBorder="1" applyAlignment="1">
      <alignment horizontal="distributed" vertical="center"/>
    </xf>
    <xf numFmtId="193" fontId="2" fillId="0" borderId="28" xfId="0" applyNumberFormat="1" applyFont="1" applyFill="1" applyBorder="1" applyAlignment="1">
      <alignment horizontal="distributed" vertical="center"/>
    </xf>
    <xf numFmtId="193" fontId="2" fillId="0" borderId="35" xfId="0" applyNumberFormat="1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2" fontId="26" fillId="0" borderId="28" xfId="0" applyNumberFormat="1" applyFont="1" applyFill="1" applyBorder="1" applyAlignment="1">
      <alignment vertical="center"/>
    </xf>
    <xf numFmtId="2" fontId="26" fillId="0" borderId="0" xfId="0" applyNumberFormat="1" applyFont="1" applyFill="1" applyBorder="1" applyAlignment="1">
      <alignment vertical="center"/>
    </xf>
    <xf numFmtId="2" fontId="2" fillId="0" borderId="28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93" fontId="2" fillId="0" borderId="20" xfId="0" applyNumberFormat="1" applyFont="1" applyFill="1" applyBorder="1" applyAlignment="1">
      <alignment horizontal="center" vertical="center"/>
    </xf>
    <xf numFmtId="193" fontId="2" fillId="0" borderId="21" xfId="0" applyNumberFormat="1" applyFont="1" applyFill="1" applyBorder="1" applyAlignment="1">
      <alignment horizontal="center" vertical="center"/>
    </xf>
    <xf numFmtId="195" fontId="2" fillId="0" borderId="25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38" fontId="31" fillId="0" borderId="0" xfId="81" applyFont="1" applyFill="1" applyBorder="1" applyAlignment="1">
      <alignment horizontal="distributed" vertical="center"/>
    </xf>
    <xf numFmtId="38" fontId="2" fillId="0" borderId="26" xfId="81" applyFont="1" applyFill="1" applyBorder="1" applyAlignment="1">
      <alignment horizontal="distributed" vertical="center"/>
    </xf>
    <xf numFmtId="38" fontId="2" fillId="0" borderId="29" xfId="81" applyFont="1" applyFill="1" applyBorder="1" applyAlignment="1">
      <alignment horizontal="distributed" vertical="center"/>
    </xf>
    <xf numFmtId="38" fontId="5" fillId="0" borderId="28" xfId="81" applyFont="1" applyFill="1" applyBorder="1" applyAlignment="1">
      <alignment horizontal="distributed" vertical="center"/>
    </xf>
    <xf numFmtId="184" fontId="5" fillId="0" borderId="28" xfId="81" applyNumberFormat="1" applyFont="1" applyFill="1" applyBorder="1" applyAlignment="1">
      <alignment horizontal="distributed" vertical="center"/>
    </xf>
    <xf numFmtId="38" fontId="5" fillId="0" borderId="33" xfId="81" applyFont="1" applyFill="1" applyBorder="1" applyAlignment="1">
      <alignment horizontal="distributed" vertical="center"/>
    </xf>
    <xf numFmtId="38" fontId="5" fillId="0" borderId="32" xfId="81" applyFont="1" applyFill="1" applyBorder="1" applyAlignment="1">
      <alignment horizontal="distributed" vertical="center"/>
    </xf>
    <xf numFmtId="38" fontId="38" fillId="0" borderId="32" xfId="81" applyFont="1" applyFill="1" applyBorder="1" applyAlignment="1">
      <alignment horizontal="center" vertical="center"/>
    </xf>
    <xf numFmtId="38" fontId="32" fillId="0" borderId="26" xfId="81" applyFont="1" applyFill="1" applyBorder="1" applyAlignment="1">
      <alignment horizontal="distributed" vertical="center"/>
    </xf>
    <xf numFmtId="38" fontId="27" fillId="0" borderId="26" xfId="81" applyFont="1" applyFill="1" applyBorder="1" applyAlignment="1">
      <alignment horizontal="distributed" vertical="center"/>
    </xf>
    <xf numFmtId="38" fontId="5" fillId="0" borderId="26" xfId="81" applyFont="1" applyFill="1" applyBorder="1" applyAlignment="1">
      <alignment horizontal="distributed" vertical="center"/>
    </xf>
    <xf numFmtId="184" fontId="5" fillId="0" borderId="31" xfId="81" applyNumberFormat="1" applyFont="1" applyFill="1" applyBorder="1" applyAlignment="1">
      <alignment horizontal="distributed" vertical="center"/>
    </xf>
    <xf numFmtId="184" fontId="5" fillId="0" borderId="35" xfId="81" applyNumberFormat="1" applyFont="1" applyFill="1" applyBorder="1" applyAlignment="1">
      <alignment horizontal="distributed" vertical="center"/>
    </xf>
    <xf numFmtId="38" fontId="32" fillId="0" borderId="32" xfId="81" applyFont="1" applyFill="1" applyBorder="1" applyAlignment="1">
      <alignment horizontal="distributed" vertical="center"/>
    </xf>
    <xf numFmtId="38" fontId="2" fillId="0" borderId="34" xfId="81" applyFont="1" applyFill="1" applyBorder="1" applyAlignment="1">
      <alignment horizontal="distributed" vertical="center"/>
    </xf>
    <xf numFmtId="38" fontId="2" fillId="0" borderId="35" xfId="81" applyFont="1" applyFill="1" applyBorder="1" applyAlignment="1">
      <alignment horizontal="distributed" vertical="center"/>
    </xf>
    <xf numFmtId="38" fontId="27" fillId="0" borderId="32" xfId="81" applyFont="1" applyFill="1" applyBorder="1" applyAlignment="1">
      <alignment horizontal="distributed" vertical="center" wrapText="1"/>
    </xf>
    <xf numFmtId="38" fontId="27" fillId="0" borderId="27" xfId="81" applyFont="1" applyFill="1" applyBorder="1" applyAlignment="1">
      <alignment horizontal="distributed" vertical="center" wrapText="1"/>
    </xf>
    <xf numFmtId="38" fontId="33" fillId="0" borderId="27" xfId="81" applyFont="1" applyFill="1" applyBorder="1" applyAlignment="1">
      <alignment horizontal="distributed" vertical="distributed" wrapText="1"/>
    </xf>
    <xf numFmtId="0" fontId="2" fillId="0" borderId="50" xfId="116" applyFont="1" applyFill="1" applyBorder="1" applyAlignment="1">
      <alignment horizontal="distributed" vertical="center"/>
      <protection/>
    </xf>
    <xf numFmtId="0" fontId="2" fillId="0" borderId="34" xfId="116" applyFont="1" applyFill="1" applyBorder="1" applyAlignment="1">
      <alignment horizontal="distributed" vertical="center"/>
      <protection/>
    </xf>
    <xf numFmtId="0" fontId="2" fillId="0" borderId="39" xfId="116" applyFont="1" applyFill="1" applyBorder="1" applyAlignment="1">
      <alignment horizontal="center" vertical="center"/>
      <protection/>
    </xf>
    <xf numFmtId="0" fontId="2" fillId="0" borderId="37" xfId="116" applyFont="1" applyFill="1" applyBorder="1" applyAlignment="1">
      <alignment horizontal="center" vertical="center"/>
      <protection/>
    </xf>
    <xf numFmtId="0" fontId="2" fillId="0" borderId="50" xfId="114" applyFont="1" applyFill="1" applyBorder="1" applyAlignment="1">
      <alignment horizontal="distributed" vertical="center"/>
      <protection/>
    </xf>
    <xf numFmtId="0" fontId="2" fillId="0" borderId="35" xfId="114" applyFont="1" applyFill="1" applyBorder="1" applyAlignment="1">
      <alignment horizontal="distributed" vertical="center"/>
      <protection/>
    </xf>
    <xf numFmtId="0" fontId="2" fillId="0" borderId="28" xfId="115" applyFont="1" applyFill="1" applyBorder="1" applyAlignment="1">
      <alignment horizontal="left" vertical="center" wrapText="1"/>
      <protection/>
    </xf>
    <xf numFmtId="0" fontId="26" fillId="0" borderId="27" xfId="115" applyFont="1" applyFill="1" applyBorder="1" applyAlignment="1">
      <alignment horizontal="left" vertical="center"/>
      <protection/>
    </xf>
    <xf numFmtId="0" fontId="2" fillId="0" borderId="32" xfId="115" applyFont="1" applyFill="1" applyBorder="1" applyAlignment="1">
      <alignment horizontal="left" vertical="center" wrapText="1"/>
      <protection/>
    </xf>
    <xf numFmtId="0" fontId="2" fillId="0" borderId="35" xfId="115" applyFont="1" applyFill="1" applyBorder="1" applyAlignment="1">
      <alignment horizontal="left" vertical="center"/>
      <protection/>
    </xf>
    <xf numFmtId="0" fontId="8" fillId="0" borderId="35" xfId="115" applyFont="1" applyFill="1" applyBorder="1" applyAlignment="1">
      <alignment horizontal="distributed" vertical="center"/>
      <protection/>
    </xf>
    <xf numFmtId="0" fontId="27" fillId="0" borderId="46" xfId="0" applyFont="1" applyFill="1" applyBorder="1" applyAlignment="1">
      <alignment horizontal="center" vertical="center" wrapText="1"/>
    </xf>
    <xf numFmtId="193" fontId="2" fillId="0" borderId="50" xfId="0" applyNumberFormat="1" applyFont="1" applyFill="1" applyBorder="1" applyAlignment="1">
      <alignment horizontal="center" vertical="center" wrapText="1"/>
    </xf>
    <xf numFmtId="193" fontId="2" fillId="0" borderId="35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179" fontId="5" fillId="0" borderId="47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38" fontId="2" fillId="0" borderId="33" xfId="81" applyFont="1" applyFill="1" applyBorder="1" applyAlignment="1">
      <alignment vertical="center"/>
    </xf>
    <xf numFmtId="38" fontId="31" fillId="0" borderId="0" xfId="81" applyFont="1" applyFill="1" applyBorder="1" applyAlignment="1">
      <alignment vertical="center"/>
    </xf>
    <xf numFmtId="38" fontId="2" fillId="0" borderId="34" xfId="81" applyFont="1" applyFill="1" applyBorder="1" applyAlignment="1">
      <alignment vertical="center"/>
    </xf>
    <xf numFmtId="38" fontId="2" fillId="0" borderId="26" xfId="81" applyFont="1" applyFill="1" applyBorder="1" applyAlignment="1">
      <alignment vertical="center"/>
    </xf>
    <xf numFmtId="38" fontId="26" fillId="0" borderId="29" xfId="81" applyFont="1" applyFill="1" applyBorder="1" applyAlignment="1">
      <alignment vertical="center"/>
    </xf>
    <xf numFmtId="38" fontId="26" fillId="0" borderId="26" xfId="81" applyFont="1" applyFill="1" applyBorder="1" applyAlignment="1">
      <alignment vertical="center"/>
    </xf>
    <xf numFmtId="38" fontId="2" fillId="0" borderId="29" xfId="81" applyFont="1" applyFill="1" applyBorder="1" applyAlignment="1">
      <alignment vertical="center"/>
    </xf>
    <xf numFmtId="38" fontId="8" fillId="0" borderId="34" xfId="81" applyFont="1" applyFill="1" applyBorder="1" applyAlignment="1">
      <alignment vertical="center"/>
    </xf>
    <xf numFmtId="38" fontId="5" fillId="0" borderId="0" xfId="81" applyNumberFormat="1" applyFont="1" applyFill="1" applyAlignment="1" quotePrefix="1">
      <alignment vertical="center"/>
    </xf>
    <xf numFmtId="3" fontId="5" fillId="0" borderId="0" xfId="81" applyNumberFormat="1" applyFont="1" applyFill="1" applyAlignment="1" quotePrefix="1">
      <alignment vertical="center"/>
    </xf>
    <xf numFmtId="184" fontId="5" fillId="0" borderId="0" xfId="81" applyNumberFormat="1" applyFont="1" applyFill="1" applyAlignment="1">
      <alignment vertical="center"/>
    </xf>
    <xf numFmtId="3" fontId="5" fillId="0" borderId="0" xfId="81" applyNumberFormat="1" applyFont="1" applyFill="1" applyAlignment="1">
      <alignment vertical="center"/>
    </xf>
    <xf numFmtId="38" fontId="5" fillId="0" borderId="33" xfId="81" applyFont="1" applyFill="1" applyBorder="1" applyAlignment="1">
      <alignment vertical="center"/>
    </xf>
    <xf numFmtId="3" fontId="5" fillId="0" borderId="0" xfId="81" applyNumberFormat="1" applyFont="1" applyFill="1" applyBorder="1" applyAlignment="1">
      <alignment vertical="center"/>
    </xf>
    <xf numFmtId="38" fontId="5" fillId="0" borderId="0" xfId="81" applyNumberFormat="1" applyFont="1" applyFill="1" applyBorder="1" applyAlignment="1" quotePrefix="1">
      <alignment vertical="center"/>
    </xf>
    <xf numFmtId="184" fontId="5" fillId="0" borderId="0" xfId="81" applyNumberFormat="1" applyFont="1" applyFill="1" applyBorder="1" applyAlignment="1">
      <alignment vertical="center"/>
    </xf>
    <xf numFmtId="3" fontId="5" fillId="0" borderId="0" xfId="81" applyNumberFormat="1" applyFont="1" applyFill="1" applyBorder="1" applyAlignment="1" quotePrefix="1">
      <alignment vertical="center"/>
    </xf>
    <xf numFmtId="38" fontId="38" fillId="0" borderId="33" xfId="81" applyFont="1" applyFill="1" applyBorder="1" applyAlignment="1">
      <alignment vertical="center"/>
    </xf>
    <xf numFmtId="38" fontId="32" fillId="0" borderId="26" xfId="81" applyFont="1" applyFill="1" applyBorder="1" applyAlignment="1">
      <alignment vertical="center"/>
    </xf>
    <xf numFmtId="38" fontId="27" fillId="0" borderId="26" xfId="81" applyFont="1" applyFill="1" applyBorder="1" applyAlignment="1">
      <alignment vertical="center"/>
    </xf>
    <xf numFmtId="38" fontId="5" fillId="0" borderId="26" xfId="81" applyFont="1" applyFill="1" applyBorder="1" applyAlignment="1">
      <alignment vertical="center"/>
    </xf>
    <xf numFmtId="3" fontId="5" fillId="0" borderId="34" xfId="81" applyNumberFormat="1" applyFont="1" applyFill="1" applyBorder="1" applyAlignment="1" quotePrefix="1">
      <alignment vertical="center"/>
    </xf>
    <xf numFmtId="184" fontId="5" fillId="0" borderId="34" xfId="81" applyNumberFormat="1" applyFont="1" applyFill="1" applyBorder="1" applyAlignment="1">
      <alignment vertical="center"/>
    </xf>
    <xf numFmtId="38" fontId="32" fillId="0" borderId="33" xfId="81" applyFont="1" applyFill="1" applyBorder="1" applyAlignment="1">
      <alignment vertical="center"/>
    </xf>
    <xf numFmtId="3" fontId="5" fillId="0" borderId="36" xfId="81" applyNumberFormat="1" applyFont="1" applyFill="1" applyBorder="1" applyAlignment="1" quotePrefix="1">
      <alignment vertical="center"/>
    </xf>
    <xf numFmtId="184" fontId="5" fillId="0" borderId="36" xfId="81" applyNumberFormat="1" applyFont="1" applyFill="1" applyBorder="1" applyAlignment="1">
      <alignment vertical="center"/>
    </xf>
    <xf numFmtId="38" fontId="2" fillId="0" borderId="48" xfId="81" applyFont="1" applyFill="1" applyBorder="1" applyAlignment="1">
      <alignment vertical="center"/>
    </xf>
    <xf numFmtId="38" fontId="2" fillId="0" borderId="50" xfId="81" applyFont="1" applyFill="1" applyBorder="1" applyAlignment="1">
      <alignment vertical="center"/>
    </xf>
    <xf numFmtId="38" fontId="2" fillId="0" borderId="47" xfId="81" applyFont="1" applyFill="1" applyBorder="1" applyAlignment="1">
      <alignment vertical="center"/>
    </xf>
    <xf numFmtId="38" fontId="27" fillId="0" borderId="33" xfId="81" applyFont="1" applyFill="1" applyBorder="1" applyAlignment="1">
      <alignment vertical="center"/>
    </xf>
    <xf numFmtId="38" fontId="27" fillId="0" borderId="0" xfId="81" applyFont="1" applyFill="1" applyBorder="1" applyAlignment="1">
      <alignment vertical="center"/>
    </xf>
    <xf numFmtId="38" fontId="27" fillId="0" borderId="34" xfId="81" applyFont="1" applyFill="1" applyBorder="1" applyAlignment="1">
      <alignment vertical="center"/>
    </xf>
    <xf numFmtId="38" fontId="33" fillId="0" borderId="26" xfId="81" applyFont="1" applyFill="1" applyBorder="1" applyAlignment="1">
      <alignment vertical="center"/>
    </xf>
    <xf numFmtId="0" fontId="2" fillId="0" borderId="47" xfId="116" applyFont="1" applyFill="1" applyBorder="1" applyAlignment="1">
      <alignment vertical="center"/>
      <protection/>
    </xf>
    <xf numFmtId="0" fontId="2" fillId="0" borderId="48" xfId="116" applyFont="1" applyFill="1" applyBorder="1" applyAlignment="1">
      <alignment vertical="center"/>
      <protection/>
    </xf>
    <xf numFmtId="0" fontId="2" fillId="0" borderId="50" xfId="116" applyFont="1" applyFill="1" applyBorder="1" applyAlignment="1">
      <alignment vertical="center"/>
      <protection/>
    </xf>
    <xf numFmtId="0" fontId="2" fillId="0" borderId="39" xfId="116" applyFont="1" applyFill="1" applyBorder="1" applyAlignment="1">
      <alignment vertical="center"/>
      <protection/>
    </xf>
    <xf numFmtId="0" fontId="5" fillId="0" borderId="47" xfId="114" applyFont="1" applyFill="1" applyBorder="1" applyAlignment="1">
      <alignment horizontal="distributed" vertical="center"/>
      <protection/>
    </xf>
    <xf numFmtId="0" fontId="5" fillId="0" borderId="50" xfId="114" applyFont="1" applyFill="1" applyBorder="1" applyAlignment="1">
      <alignment horizontal="distributed" vertical="center"/>
      <protection/>
    </xf>
    <xf numFmtId="0" fontId="5" fillId="0" borderId="37" xfId="114" applyFont="1" applyFill="1" applyBorder="1" applyAlignment="1">
      <alignment horizontal="distributed" vertical="center"/>
      <protection/>
    </xf>
    <xf numFmtId="0" fontId="8" fillId="0" borderId="48" xfId="115" applyFont="1" applyFill="1" applyBorder="1" applyAlignment="1">
      <alignment vertical="center"/>
      <protection/>
    </xf>
    <xf numFmtId="0" fontId="8" fillId="0" borderId="50" xfId="115" applyFont="1" applyFill="1" applyBorder="1" applyAlignment="1">
      <alignment vertical="center"/>
      <protection/>
    </xf>
    <xf numFmtId="0" fontId="8" fillId="0" borderId="47" xfId="115" applyFont="1" applyFill="1" applyBorder="1" applyAlignment="1">
      <alignment vertical="center"/>
      <protection/>
    </xf>
    <xf numFmtId="0" fontId="2" fillId="0" borderId="37" xfId="116" applyFont="1" applyFill="1" applyBorder="1" applyAlignment="1">
      <alignment vertical="center"/>
      <protection/>
    </xf>
    <xf numFmtId="0" fontId="8" fillId="0" borderId="34" xfId="115" applyFont="1" applyFill="1" applyBorder="1" applyAlignment="1">
      <alignment vertical="center"/>
      <protection/>
    </xf>
    <xf numFmtId="185" fontId="2" fillId="0" borderId="0" xfId="115" applyNumberFormat="1" applyFont="1" applyFill="1" applyBorder="1" applyAlignment="1" quotePrefix="1">
      <alignment vertical="center"/>
      <protection/>
    </xf>
    <xf numFmtId="185" fontId="2" fillId="0" borderId="0" xfId="115" applyNumberFormat="1" applyFont="1" applyFill="1" applyBorder="1" applyAlignment="1">
      <alignment vertical="center"/>
      <protection/>
    </xf>
    <xf numFmtId="0" fontId="26" fillId="0" borderId="26" xfId="115" applyFont="1" applyFill="1" applyBorder="1" applyAlignment="1">
      <alignment vertical="center"/>
      <protection/>
    </xf>
    <xf numFmtId="0" fontId="2" fillId="0" borderId="33" xfId="115" applyFont="1" applyFill="1" applyBorder="1" applyAlignment="1">
      <alignment vertical="center"/>
      <protection/>
    </xf>
    <xf numFmtId="193" fontId="2" fillId="0" borderId="0" xfId="0" applyNumberFormat="1" applyFont="1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47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50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41" fontId="2" fillId="0" borderId="0" xfId="81" applyNumberFormat="1" applyFont="1" applyFill="1" applyBorder="1" applyAlignment="1" quotePrefix="1">
      <alignment horizontal="right" vertical="center"/>
    </xf>
    <xf numFmtId="41" fontId="5" fillId="0" borderId="19" xfId="0" applyNumberFormat="1" applyFont="1" applyFill="1" applyBorder="1" applyAlignment="1" applyProtection="1">
      <alignment horizontal="right"/>
      <protection locked="0"/>
    </xf>
    <xf numFmtId="41" fontId="5" fillId="0" borderId="19" xfId="0" applyNumberFormat="1" applyFont="1" applyFill="1" applyBorder="1" applyAlignment="1">
      <alignment horizontal="right"/>
    </xf>
    <xf numFmtId="42" fontId="5" fillId="0" borderId="19" xfId="0" applyNumberFormat="1" applyFont="1" applyFill="1" applyBorder="1" applyAlignment="1" applyProtection="1">
      <alignment horizontal="right"/>
      <protection locked="0"/>
    </xf>
    <xf numFmtId="0" fontId="42" fillId="0" borderId="28" xfId="0" applyFont="1" applyFill="1" applyBorder="1" applyAlignment="1">
      <alignment horizontal="distributed" vertical="center"/>
    </xf>
    <xf numFmtId="38" fontId="2" fillId="0" borderId="39" xfId="81" applyFont="1" applyFill="1" applyBorder="1" applyAlignment="1">
      <alignment horizontal="center" vertical="center"/>
    </xf>
    <xf numFmtId="38" fontId="2" fillId="0" borderId="25" xfId="8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distributed" vertical="center"/>
    </xf>
    <xf numFmtId="197" fontId="44" fillId="0" borderId="0" xfId="0" applyNumberFormat="1" applyFont="1" applyFill="1" applyAlignment="1">
      <alignment horizontal="centerContinuous" vertical="center"/>
    </xf>
    <xf numFmtId="190" fontId="2" fillId="0" borderId="0" xfId="0" applyNumberFormat="1" applyFont="1" applyFill="1" applyAlignment="1">
      <alignment horizontal="centerContinuous" vertical="center" wrapText="1"/>
    </xf>
    <xf numFmtId="190" fontId="2" fillId="0" borderId="0" xfId="0" applyNumberFormat="1" applyFont="1" applyFill="1" applyBorder="1" applyAlignment="1">
      <alignment horizontal="centerContinuous" vertical="center"/>
    </xf>
    <xf numFmtId="190" fontId="2" fillId="0" borderId="24" xfId="0" applyNumberFormat="1" applyFont="1" applyFill="1" applyBorder="1" applyAlignment="1">
      <alignment horizontal="centerContinuous" vertical="center"/>
    </xf>
    <xf numFmtId="190" fontId="2" fillId="0" borderId="0" xfId="0" applyNumberFormat="1" applyFont="1" applyFill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38" fontId="26" fillId="0" borderId="29" xfId="81" applyFont="1" applyFill="1" applyBorder="1" applyAlignment="1">
      <alignment horizontal="distributed" vertical="center"/>
    </xf>
    <xf numFmtId="38" fontId="2" fillId="0" borderId="0" xfId="81" applyFont="1" applyFill="1" applyBorder="1" applyAlignment="1">
      <alignment horizontal="distributed" vertical="center"/>
    </xf>
    <xf numFmtId="38" fontId="2" fillId="0" borderId="34" xfId="81" applyFont="1" applyFill="1" applyBorder="1" applyAlignment="1">
      <alignment horizontal="distributed" vertical="center"/>
    </xf>
    <xf numFmtId="38" fontId="2" fillId="0" borderId="26" xfId="81" applyFont="1" applyFill="1" applyBorder="1" applyAlignment="1">
      <alignment horizontal="distributed" vertical="center"/>
    </xf>
    <xf numFmtId="38" fontId="2" fillId="0" borderId="33" xfId="81" applyFont="1" applyFill="1" applyBorder="1" applyAlignment="1">
      <alignment horizontal="distributed" vertical="center"/>
    </xf>
    <xf numFmtId="38" fontId="31" fillId="0" borderId="0" xfId="81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193" fontId="2" fillId="0" borderId="47" xfId="0" applyNumberFormat="1" applyFont="1" applyFill="1" applyBorder="1" applyAlignment="1">
      <alignment horizontal="centerContinuous" vertical="center"/>
    </xf>
    <xf numFmtId="193" fontId="2" fillId="0" borderId="48" xfId="0" applyNumberFormat="1" applyFont="1" applyFill="1" applyBorder="1" applyAlignment="1">
      <alignment horizontal="centerContinuous" vertical="center"/>
    </xf>
    <xf numFmtId="193" fontId="2" fillId="0" borderId="50" xfId="0" applyNumberFormat="1" applyFont="1" applyFill="1" applyBorder="1" applyAlignment="1">
      <alignment horizontal="centerContinuous" vertical="center"/>
    </xf>
    <xf numFmtId="0" fontId="2" fillId="0" borderId="47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horizontal="centerContinuous" vertical="center"/>
    </xf>
    <xf numFmtId="0" fontId="2" fillId="0" borderId="50" xfId="0" applyFont="1" applyFill="1" applyBorder="1" applyAlignment="1">
      <alignment horizontal="centerContinuous" vertical="center"/>
    </xf>
    <xf numFmtId="0" fontId="2" fillId="0" borderId="46" xfId="0" applyFont="1" applyFill="1" applyBorder="1" applyAlignment="1">
      <alignment horizontal="centerContinuous" vertical="center"/>
    </xf>
    <xf numFmtId="0" fontId="2" fillId="0" borderId="48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distributed"/>
    </xf>
    <xf numFmtId="0" fontId="5" fillId="0" borderId="32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5" fillId="0" borderId="28" xfId="0" applyFont="1" applyFill="1" applyBorder="1" applyAlignment="1">
      <alignment horizontal="center"/>
    </xf>
    <xf numFmtId="0" fontId="2" fillId="0" borderId="3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distributed"/>
    </xf>
    <xf numFmtId="0" fontId="5" fillId="0" borderId="3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/>
    </xf>
    <xf numFmtId="0" fontId="0" fillId="0" borderId="28" xfId="0" applyFont="1" applyFill="1" applyBorder="1" applyAlignment="1">
      <alignment horizontal="distributed"/>
    </xf>
    <xf numFmtId="0" fontId="2" fillId="0" borderId="0" xfId="0" applyFont="1" applyFill="1" applyAlignment="1">
      <alignment horizontal="left"/>
    </xf>
    <xf numFmtId="0" fontId="27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 shrinkToFit="1"/>
    </xf>
    <xf numFmtId="0" fontId="0" fillId="0" borderId="35" xfId="0" applyFont="1" applyFill="1" applyBorder="1" applyAlignment="1">
      <alignment horizontal="distributed"/>
    </xf>
    <xf numFmtId="0" fontId="2" fillId="0" borderId="0" xfId="0" applyFont="1" applyFill="1" applyAlignment="1">
      <alignment shrinkToFit="1"/>
    </xf>
    <xf numFmtId="0" fontId="2" fillId="0" borderId="28" xfId="0" applyFont="1" applyFill="1" applyBorder="1" applyAlignment="1">
      <alignment horizontal="distributed"/>
    </xf>
    <xf numFmtId="177" fontId="2" fillId="0" borderId="19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 horizontal="right"/>
    </xf>
    <xf numFmtId="177" fontId="2" fillId="0" borderId="25" xfId="0" applyNumberFormat="1" applyFont="1" applyFill="1" applyBorder="1" applyAlignment="1">
      <alignment/>
    </xf>
    <xf numFmtId="186" fontId="2" fillId="0" borderId="19" xfId="81" applyNumberFormat="1" applyFont="1" applyFill="1" applyBorder="1" applyAlignment="1">
      <alignment horizontal="right"/>
    </xf>
    <xf numFmtId="186" fontId="2" fillId="0" borderId="19" xfId="0" applyNumberFormat="1" applyFont="1" applyFill="1" applyBorder="1" applyAlignment="1">
      <alignment/>
    </xf>
    <xf numFmtId="177" fontId="2" fillId="0" borderId="19" xfId="0" applyNumberFormat="1" applyFont="1" applyFill="1" applyBorder="1" applyAlignment="1" quotePrefix="1">
      <alignment horizontal="right"/>
    </xf>
    <xf numFmtId="0" fontId="2" fillId="0" borderId="19" xfId="0" applyNumberFormat="1" applyFont="1" applyFill="1" applyBorder="1" applyAlignment="1">
      <alignment/>
    </xf>
    <xf numFmtId="0" fontId="2" fillId="0" borderId="25" xfId="0" applyNumberFormat="1" applyFont="1" applyFill="1" applyBorder="1" applyAlignment="1">
      <alignment/>
    </xf>
    <xf numFmtId="0" fontId="2" fillId="0" borderId="35" xfId="0" applyFont="1" applyFill="1" applyBorder="1" applyAlignment="1">
      <alignment horizontal="distributed"/>
    </xf>
    <xf numFmtId="0" fontId="2" fillId="0" borderId="2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4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 wrapText="1"/>
    </xf>
    <xf numFmtId="41" fontId="2" fillId="0" borderId="19" xfId="81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5" xfId="81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horizontal="center" vertical="center"/>
    </xf>
    <xf numFmtId="41" fontId="26" fillId="0" borderId="22" xfId="0" applyNumberFormat="1" applyFont="1" applyFill="1" applyBorder="1" applyAlignment="1">
      <alignment vertical="center"/>
    </xf>
    <xf numFmtId="41" fontId="26" fillId="0" borderId="43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43" fontId="2" fillId="0" borderId="19" xfId="0" applyNumberFormat="1" applyFont="1" applyFill="1" applyBorder="1" applyAlignment="1">
      <alignment vertical="center"/>
    </xf>
    <xf numFmtId="43" fontId="2" fillId="0" borderId="25" xfId="81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43" fontId="26" fillId="0" borderId="22" xfId="0" applyNumberFormat="1" applyFont="1" applyFill="1" applyBorder="1" applyAlignment="1">
      <alignment vertical="center"/>
    </xf>
    <xf numFmtId="43" fontId="26" fillId="0" borderId="43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194" fontId="2" fillId="0" borderId="19" xfId="0" applyNumberFormat="1" applyFont="1" applyFill="1" applyBorder="1" applyAlignment="1">
      <alignment horizontal="right" vertical="center"/>
    </xf>
    <xf numFmtId="194" fontId="2" fillId="0" borderId="25" xfId="0" applyNumberFormat="1" applyFont="1" applyFill="1" applyBorder="1" applyAlignment="1">
      <alignment horizontal="right" vertical="center"/>
    </xf>
    <xf numFmtId="194" fontId="26" fillId="0" borderId="22" xfId="0" applyNumberFormat="1" applyFont="1" applyFill="1" applyBorder="1" applyAlignment="1">
      <alignment vertical="center"/>
    </xf>
    <xf numFmtId="194" fontId="26" fillId="0" borderId="4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94" fontId="26" fillId="0" borderId="23" xfId="0" applyNumberFormat="1" applyFont="1" applyFill="1" applyBorder="1" applyAlignment="1">
      <alignment vertical="center"/>
    </xf>
    <xf numFmtId="194" fontId="26" fillId="0" borderId="4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37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199" fontId="2" fillId="0" borderId="28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center" wrapText="1"/>
    </xf>
    <xf numFmtId="199" fontId="26" fillId="0" borderId="22" xfId="0" applyNumberFormat="1" applyFont="1" applyFill="1" applyBorder="1" applyAlignment="1">
      <alignment horizontal="right" vertical="center"/>
    </xf>
    <xf numFmtId="199" fontId="26" fillId="0" borderId="43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32" fillId="0" borderId="0" xfId="0" applyFont="1" applyFill="1" applyAlignment="1">
      <alignment/>
    </xf>
    <xf numFmtId="200" fontId="26" fillId="0" borderId="22" xfId="0" applyNumberFormat="1" applyFont="1" applyFill="1" applyBorder="1" applyAlignment="1">
      <alignment vertical="center"/>
    </xf>
    <xf numFmtId="200" fontId="26" fillId="0" borderId="43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197" fontId="3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2" fillId="0" borderId="37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vertical="center"/>
    </xf>
    <xf numFmtId="197" fontId="8" fillId="0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distributed" vertical="center"/>
    </xf>
    <xf numFmtId="0" fontId="26" fillId="0" borderId="28" xfId="0" applyNumberFormat="1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28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left" vertical="center"/>
    </xf>
    <xf numFmtId="0" fontId="26" fillId="0" borderId="36" xfId="0" applyFont="1" applyFill="1" applyBorder="1" applyAlignment="1">
      <alignment horizontal="distributed" vertical="center"/>
    </xf>
    <xf numFmtId="0" fontId="26" fillId="0" borderId="31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/>
    </xf>
    <xf numFmtId="0" fontId="2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38" fontId="49" fillId="0" borderId="0" xfId="81" applyFont="1" applyFill="1" applyAlignment="1">
      <alignment horizontal="right" vertical="top"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48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50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5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28" xfId="0" applyNumberFormat="1" applyFont="1" applyFill="1" applyBorder="1" applyAlignment="1" applyProtection="1">
      <alignment horizontal="distributed" vertical="center" indent="1"/>
      <protection locked="0"/>
    </xf>
    <xf numFmtId="0" fontId="0" fillId="0" borderId="1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5" fillId="0" borderId="34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35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distributed"/>
      <protection locked="0"/>
    </xf>
    <xf numFmtId="41" fontId="32" fillId="0" borderId="19" xfId="0" applyNumberFormat="1" applyFont="1" applyFill="1" applyBorder="1" applyAlignment="1" applyProtection="1">
      <alignment/>
      <protection locked="0"/>
    </xf>
    <xf numFmtId="41" fontId="32" fillId="0" borderId="19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1" fontId="32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distributed"/>
      <protection locked="0"/>
    </xf>
    <xf numFmtId="41" fontId="5" fillId="0" borderId="19" xfId="0" applyNumberFormat="1" applyFont="1" applyFill="1" applyBorder="1" applyAlignment="1" applyProtection="1">
      <alignment/>
      <protection locked="0"/>
    </xf>
    <xf numFmtId="41" fontId="5" fillId="0" borderId="19" xfId="0" applyNumberFormat="1" applyFont="1" applyFill="1" applyBorder="1" applyAlignment="1">
      <alignment/>
    </xf>
    <xf numFmtId="41" fontId="3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distributed"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horizontal="distributed"/>
      <protection locked="0"/>
    </xf>
    <xf numFmtId="0" fontId="5" fillId="0" borderId="36" xfId="0" applyNumberFormat="1" applyFont="1" applyFill="1" applyBorder="1" applyAlignment="1" applyProtection="1">
      <alignment/>
      <protection locked="0"/>
    </xf>
    <xf numFmtId="0" fontId="5" fillId="0" borderId="36" xfId="0" applyNumberFormat="1" applyFont="1" applyFill="1" applyBorder="1" applyAlignment="1" applyProtection="1">
      <alignment horizontal="distributed"/>
      <protection locked="0"/>
    </xf>
    <xf numFmtId="41" fontId="5" fillId="0" borderId="23" xfId="0" applyNumberFormat="1" applyFont="1" applyFill="1" applyBorder="1" applyAlignment="1" applyProtection="1">
      <alignment/>
      <protection locked="0"/>
    </xf>
    <xf numFmtId="41" fontId="5" fillId="0" borderId="23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206" fontId="5" fillId="0" borderId="0" xfId="0" applyNumberFormat="1" applyFont="1" applyFill="1" applyBorder="1" applyAlignment="1">
      <alignment/>
    </xf>
    <xf numFmtId="206" fontId="5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 shrinkToFit="1"/>
      <protection locked="0"/>
    </xf>
    <xf numFmtId="1" fontId="3" fillId="0" borderId="0" xfId="0" applyNumberFormat="1" applyFont="1" applyFill="1" applyAlignment="1" applyProtection="1">
      <alignment shrinkToFi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>
      <alignment vertical="center"/>
    </xf>
    <xf numFmtId="0" fontId="5" fillId="0" borderId="47" xfId="0" applyNumberFormat="1" applyFont="1" applyFill="1" applyBorder="1" applyAlignment="1" applyProtection="1">
      <alignment horizontal="distributed" vertical="center" indent="3"/>
      <protection locked="0"/>
    </xf>
    <xf numFmtId="0" fontId="5" fillId="0" borderId="48" xfId="0" applyNumberFormat="1" applyFont="1" applyFill="1" applyBorder="1" applyAlignment="1" applyProtection="1">
      <alignment horizontal="distributed" vertical="center" indent="3"/>
      <protection locked="0"/>
    </xf>
    <xf numFmtId="0" fontId="5" fillId="0" borderId="50" xfId="0" applyNumberFormat="1" applyFont="1" applyFill="1" applyBorder="1" applyAlignment="1" applyProtection="1">
      <alignment horizontal="distributed" vertical="center" indent="3"/>
      <protection locked="0"/>
    </xf>
    <xf numFmtId="0" fontId="5" fillId="0" borderId="46" xfId="0" applyNumberFormat="1" applyFont="1" applyFill="1" applyBorder="1" applyAlignment="1" applyProtection="1">
      <alignment horizontal="distributed" vertical="center" indent="3"/>
      <protection locked="0"/>
    </xf>
    <xf numFmtId="0" fontId="0" fillId="0" borderId="46" xfId="0" applyFont="1" applyFill="1" applyBorder="1" applyAlignment="1">
      <alignment horizontal="distributed" indent="3"/>
    </xf>
    <xf numFmtId="0" fontId="0" fillId="0" borderId="47" xfId="0" applyFont="1" applyFill="1" applyBorder="1" applyAlignment="1">
      <alignment horizontal="distributed" indent="3"/>
    </xf>
    <xf numFmtId="0" fontId="5" fillId="0" borderId="48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43" xfId="0" applyNumberFormat="1" applyFont="1" applyFill="1" applyBorder="1" applyAlignment="1" applyProtection="1">
      <alignment horizontal="distributed" vertical="center" indent="3"/>
      <protection locked="0"/>
    </xf>
    <xf numFmtId="0" fontId="5" fillId="0" borderId="34" xfId="0" applyNumberFormat="1" applyFont="1" applyFill="1" applyBorder="1" applyAlignment="1" applyProtection="1">
      <alignment horizontal="distributed" vertical="center" indent="3"/>
      <protection locked="0"/>
    </xf>
    <xf numFmtId="0" fontId="5" fillId="0" borderId="35" xfId="0" applyNumberFormat="1" applyFont="1" applyFill="1" applyBorder="1" applyAlignment="1" applyProtection="1">
      <alignment horizontal="distributed" vertical="center" indent="3"/>
      <protection locked="0"/>
    </xf>
    <xf numFmtId="0" fontId="0" fillId="0" borderId="19" xfId="0" applyFont="1" applyFill="1" applyBorder="1" applyAlignment="1">
      <alignment horizontal="distributed" indent="3"/>
    </xf>
    <xf numFmtId="0" fontId="0" fillId="0" borderId="25" xfId="0" applyFont="1" applyFill="1" applyBorder="1" applyAlignment="1">
      <alignment horizontal="distributed" indent="3"/>
    </xf>
    <xf numFmtId="0" fontId="5" fillId="0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36" xfId="0" applyFont="1" applyFill="1" applyBorder="1" applyAlignment="1">
      <alignment horizontal="distributed"/>
    </xf>
    <xf numFmtId="0" fontId="5" fillId="0" borderId="24" xfId="0" applyFont="1" applyFill="1" applyBorder="1" applyAlignment="1">
      <alignment/>
    </xf>
    <xf numFmtId="0" fontId="5" fillId="0" borderId="0" xfId="0" applyFont="1" applyFill="1" applyAlignment="1">
      <alignment horizontal="left" shrinkToFit="1"/>
    </xf>
    <xf numFmtId="0" fontId="5" fillId="0" borderId="0" xfId="0" applyFont="1" applyFill="1" applyAlignment="1">
      <alignment horizontal="left" shrinkToFit="1"/>
    </xf>
    <xf numFmtId="1" fontId="5" fillId="0" borderId="0" xfId="0" applyNumberFormat="1" applyFont="1" applyFill="1" applyAlignment="1">
      <alignment horizontal="left" shrinkToFit="1"/>
    </xf>
    <xf numFmtId="206" fontId="5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49" fontId="2" fillId="0" borderId="20" xfId="0" applyNumberFormat="1" applyFont="1" applyFill="1" applyBorder="1" applyAlignment="1">
      <alignment horizontal="distributed" vertical="center" wrapText="1"/>
    </xf>
    <xf numFmtId="49" fontId="8" fillId="0" borderId="20" xfId="0" applyNumberFormat="1" applyFont="1" applyFill="1" applyBorder="1" applyAlignment="1">
      <alignment horizontal="distributed" vertical="center" wrapText="1"/>
    </xf>
    <xf numFmtId="49" fontId="2" fillId="0" borderId="21" xfId="0" applyNumberFormat="1" applyFont="1" applyFill="1" applyBorder="1" applyAlignment="1">
      <alignment horizontal="distributed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3" fontId="26" fillId="0" borderId="20" xfId="85" applyNumberFormat="1" applyFont="1" applyFill="1" applyBorder="1" applyAlignment="1">
      <alignment vertical="center"/>
    </xf>
    <xf numFmtId="3" fontId="26" fillId="0" borderId="26" xfId="85" applyNumberFormat="1" applyFont="1" applyFill="1" applyBorder="1" applyAlignment="1">
      <alignment vertical="center"/>
    </xf>
    <xf numFmtId="3" fontId="26" fillId="0" borderId="27" xfId="85" applyNumberFormat="1" applyFont="1" applyFill="1" applyBorder="1" applyAlignment="1">
      <alignment vertical="center"/>
    </xf>
    <xf numFmtId="179" fontId="26" fillId="0" borderId="26" xfId="85" applyNumberFormat="1" applyFont="1" applyFill="1" applyBorder="1" applyAlignment="1">
      <alignment vertical="center"/>
    </xf>
    <xf numFmtId="3" fontId="26" fillId="0" borderId="21" xfId="85" applyNumberFormat="1" applyFont="1" applyFill="1" applyBorder="1" applyAlignment="1">
      <alignment vertical="center"/>
    </xf>
    <xf numFmtId="3" fontId="26" fillId="0" borderId="40" xfId="85" applyNumberFormat="1" applyFont="1" applyFill="1" applyBorder="1" applyAlignment="1">
      <alignment vertical="center"/>
    </xf>
    <xf numFmtId="3" fontId="26" fillId="0" borderId="33" xfId="85" applyNumberFormat="1" applyFont="1" applyFill="1" applyBorder="1" applyAlignment="1">
      <alignment vertical="center"/>
    </xf>
    <xf numFmtId="3" fontId="26" fillId="0" borderId="32" xfId="85" applyNumberFormat="1" applyFont="1" applyFill="1" applyBorder="1" applyAlignment="1">
      <alignment vertical="center"/>
    </xf>
    <xf numFmtId="179" fontId="26" fillId="0" borderId="33" xfId="85" applyNumberFormat="1" applyFont="1" applyFill="1" applyBorder="1" applyAlignment="1">
      <alignment vertical="center"/>
    </xf>
    <xf numFmtId="3" fontId="26" fillId="0" borderId="42" xfId="85" applyNumberFormat="1" applyFont="1" applyFill="1" applyBorder="1" applyAlignment="1">
      <alignment vertical="center"/>
    </xf>
    <xf numFmtId="3" fontId="26" fillId="0" borderId="19" xfId="85" applyNumberFormat="1" applyFont="1" applyFill="1" applyBorder="1" applyAlignment="1">
      <alignment vertical="center"/>
    </xf>
    <xf numFmtId="3" fontId="26" fillId="0" borderId="0" xfId="85" applyNumberFormat="1" applyFont="1" applyFill="1" applyBorder="1" applyAlignment="1">
      <alignment vertical="center"/>
    </xf>
    <xf numFmtId="3" fontId="26" fillId="0" borderId="28" xfId="85" applyNumberFormat="1" applyFont="1" applyFill="1" applyBorder="1" applyAlignment="1">
      <alignment vertical="center"/>
    </xf>
    <xf numFmtId="179" fontId="26" fillId="0" borderId="0" xfId="85" applyNumberFormat="1" applyFont="1" applyFill="1" applyBorder="1" applyAlignment="1">
      <alignment vertical="center"/>
    </xf>
    <xf numFmtId="3" fontId="26" fillId="0" borderId="25" xfId="85" applyNumberFormat="1" applyFont="1" applyFill="1" applyBorder="1" applyAlignment="1">
      <alignment vertical="center"/>
    </xf>
    <xf numFmtId="3" fontId="26" fillId="0" borderId="22" xfId="85" applyNumberFormat="1" applyFont="1" applyFill="1" applyBorder="1" applyAlignment="1">
      <alignment vertical="center"/>
    </xf>
    <xf numFmtId="3" fontId="26" fillId="0" borderId="34" xfId="85" applyNumberFormat="1" applyFont="1" applyFill="1" applyBorder="1" applyAlignment="1">
      <alignment vertical="center"/>
    </xf>
    <xf numFmtId="3" fontId="26" fillId="0" borderId="35" xfId="85" applyNumberFormat="1" applyFont="1" applyFill="1" applyBorder="1" applyAlignment="1">
      <alignment vertical="center"/>
    </xf>
    <xf numFmtId="179" fontId="26" fillId="0" borderId="34" xfId="85" applyNumberFormat="1" applyFont="1" applyFill="1" applyBorder="1" applyAlignment="1">
      <alignment vertical="center"/>
    </xf>
    <xf numFmtId="3" fontId="26" fillId="0" borderId="43" xfId="85" applyNumberFormat="1" applyFont="1" applyFill="1" applyBorder="1" applyAlignment="1">
      <alignment vertical="center"/>
    </xf>
    <xf numFmtId="3" fontId="2" fillId="0" borderId="40" xfId="85" applyNumberFormat="1" applyFont="1" applyFill="1" applyBorder="1" applyAlignment="1">
      <alignment vertical="center"/>
    </xf>
    <xf numFmtId="3" fontId="2" fillId="0" borderId="33" xfId="85" applyNumberFormat="1" applyFont="1" applyFill="1" applyBorder="1" applyAlignment="1">
      <alignment vertical="center"/>
    </xf>
    <xf numFmtId="3" fontId="2" fillId="0" borderId="32" xfId="85" applyNumberFormat="1" applyFont="1" applyFill="1" applyBorder="1" applyAlignment="1">
      <alignment vertical="center"/>
    </xf>
    <xf numFmtId="179" fontId="2" fillId="0" borderId="33" xfId="85" applyNumberFormat="1" applyFont="1" applyFill="1" applyBorder="1" applyAlignment="1">
      <alignment vertical="center"/>
    </xf>
    <xf numFmtId="3" fontId="2" fillId="0" borderId="42" xfId="85" applyNumberFormat="1" applyFont="1" applyFill="1" applyBorder="1" applyAlignment="1">
      <alignment vertical="center"/>
    </xf>
    <xf numFmtId="3" fontId="2" fillId="0" borderId="19" xfId="85" applyNumberFormat="1" applyFont="1" applyFill="1" applyBorder="1" applyAlignment="1">
      <alignment vertical="center"/>
    </xf>
    <xf numFmtId="3" fontId="2" fillId="0" borderId="0" xfId="85" applyNumberFormat="1" applyFont="1" applyFill="1" applyBorder="1" applyAlignment="1">
      <alignment vertical="center"/>
    </xf>
    <xf numFmtId="3" fontId="2" fillId="0" borderId="28" xfId="85" applyNumberFormat="1" applyFont="1" applyFill="1" applyBorder="1" applyAlignment="1">
      <alignment vertical="center"/>
    </xf>
    <xf numFmtId="179" fontId="2" fillId="0" borderId="0" xfId="85" applyNumberFormat="1" applyFont="1" applyFill="1" applyBorder="1" applyAlignment="1">
      <alignment vertical="center"/>
    </xf>
    <xf numFmtId="3" fontId="2" fillId="0" borderId="25" xfId="85" applyNumberFormat="1" applyFont="1" applyFill="1" applyBorder="1" applyAlignment="1">
      <alignment vertical="center"/>
    </xf>
    <xf numFmtId="3" fontId="2" fillId="0" borderId="22" xfId="85" applyNumberFormat="1" applyFont="1" applyFill="1" applyBorder="1" applyAlignment="1">
      <alignment vertical="center"/>
    </xf>
    <xf numFmtId="3" fontId="2" fillId="0" borderId="34" xfId="85" applyNumberFormat="1" applyFont="1" applyFill="1" applyBorder="1" applyAlignment="1">
      <alignment vertical="center"/>
    </xf>
    <xf numFmtId="3" fontId="2" fillId="0" borderId="35" xfId="85" applyNumberFormat="1" applyFont="1" applyFill="1" applyBorder="1" applyAlignment="1">
      <alignment vertical="center"/>
    </xf>
    <xf numFmtId="179" fontId="2" fillId="0" borderId="34" xfId="85" applyNumberFormat="1" applyFont="1" applyFill="1" applyBorder="1" applyAlignment="1">
      <alignment vertical="center"/>
    </xf>
    <xf numFmtId="3" fontId="2" fillId="0" borderId="43" xfId="85" applyNumberFormat="1" applyFont="1" applyFill="1" applyBorder="1" applyAlignment="1">
      <alignment vertical="center"/>
    </xf>
    <xf numFmtId="3" fontId="2" fillId="0" borderId="23" xfId="85" applyNumberFormat="1" applyFont="1" applyFill="1" applyBorder="1" applyAlignment="1">
      <alignment vertical="center"/>
    </xf>
    <xf numFmtId="179" fontId="2" fillId="0" borderId="36" xfId="85" applyNumberFormat="1" applyFont="1" applyFill="1" applyBorder="1" applyAlignment="1">
      <alignment vertical="center"/>
    </xf>
    <xf numFmtId="3" fontId="2" fillId="0" borderId="31" xfId="85" applyNumberFormat="1" applyFont="1" applyFill="1" applyBorder="1" applyAlignment="1">
      <alignment vertical="center"/>
    </xf>
    <xf numFmtId="3" fontId="2" fillId="0" borderId="41" xfId="85" applyNumberFormat="1" applyFont="1" applyFill="1" applyBorder="1" applyAlignment="1">
      <alignment vertical="center"/>
    </xf>
    <xf numFmtId="195" fontId="26" fillId="0" borderId="20" xfId="0" applyNumberFormat="1" applyFont="1" applyFill="1" applyBorder="1" applyAlignment="1">
      <alignment vertical="center"/>
    </xf>
    <xf numFmtId="195" fontId="26" fillId="0" borderId="19" xfId="0" applyNumberFormat="1" applyFont="1" applyFill="1" applyBorder="1" applyAlignment="1">
      <alignment vertical="center"/>
    </xf>
    <xf numFmtId="195" fontId="26" fillId="0" borderId="22" xfId="0" applyNumberFormat="1" applyFont="1" applyFill="1" applyBorder="1" applyAlignment="1">
      <alignment vertical="center"/>
    </xf>
    <xf numFmtId="195" fontId="2" fillId="0" borderId="19" xfId="0" applyNumberFormat="1" applyFont="1" applyFill="1" applyBorder="1" applyAlignment="1">
      <alignment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26" fillId="0" borderId="21" xfId="85" applyFont="1" applyFill="1" applyBorder="1" applyAlignment="1">
      <alignment vertical="center"/>
    </xf>
    <xf numFmtId="38" fontId="26" fillId="0" borderId="40" xfId="85" applyFont="1" applyFill="1" applyBorder="1" applyAlignment="1">
      <alignment vertical="center"/>
    </xf>
    <xf numFmtId="38" fontId="26" fillId="0" borderId="25" xfId="85" applyFont="1" applyFill="1" applyBorder="1" applyAlignment="1">
      <alignment vertical="center"/>
    </xf>
    <xf numFmtId="38" fontId="26" fillId="0" borderId="22" xfId="85" applyFont="1" applyFill="1" applyBorder="1" applyAlignment="1">
      <alignment vertical="center"/>
    </xf>
    <xf numFmtId="38" fontId="26" fillId="0" borderId="34" xfId="85" applyFont="1" applyFill="1" applyBorder="1" applyAlignment="1">
      <alignment vertical="center"/>
    </xf>
    <xf numFmtId="38" fontId="26" fillId="0" borderId="43" xfId="85" applyFont="1" applyFill="1" applyBorder="1" applyAlignment="1">
      <alignment vertical="center"/>
    </xf>
    <xf numFmtId="38" fontId="2" fillId="0" borderId="42" xfId="85" applyFont="1" applyFill="1" applyBorder="1" applyAlignment="1">
      <alignment vertical="center"/>
    </xf>
    <xf numFmtId="38" fontId="2" fillId="0" borderId="25" xfId="85" applyFont="1" applyFill="1" applyBorder="1" applyAlignment="1">
      <alignment vertical="center"/>
    </xf>
    <xf numFmtId="38" fontId="2" fillId="0" borderId="43" xfId="85" applyFont="1" applyFill="1" applyBorder="1" applyAlignment="1">
      <alignment vertical="center"/>
    </xf>
    <xf numFmtId="38" fontId="2" fillId="0" borderId="0" xfId="85" applyFont="1" applyFill="1" applyAlignment="1">
      <alignment vertical="center"/>
    </xf>
    <xf numFmtId="38" fontId="2" fillId="0" borderId="41" xfId="85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82" fontId="26" fillId="0" borderId="40" xfId="0" applyNumberFormat="1" applyFont="1" applyFill="1" applyBorder="1" applyAlignment="1" applyProtection="1">
      <alignment vertical="center"/>
      <protection/>
    </xf>
    <xf numFmtId="0" fontId="35" fillId="0" borderId="0" xfId="114" applyFont="1" applyFill="1" applyAlignment="1">
      <alignment vertical="center"/>
      <protection/>
    </xf>
    <xf numFmtId="182" fontId="26" fillId="0" borderId="20" xfId="83" applyNumberFormat="1" applyFont="1" applyFill="1" applyBorder="1" applyAlignment="1" applyProtection="1">
      <alignment vertical="center"/>
      <protection/>
    </xf>
    <xf numFmtId="182" fontId="2" fillId="0" borderId="23" xfId="83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left"/>
      <protection/>
    </xf>
    <xf numFmtId="179" fontId="0" fillId="0" borderId="0" xfId="0" applyNumberFormat="1" applyFont="1" applyFill="1" applyAlignment="1">
      <alignment vertical="center"/>
    </xf>
    <xf numFmtId="38" fontId="2" fillId="0" borderId="53" xfId="81" applyFont="1" applyFill="1" applyBorder="1" applyAlignment="1">
      <alignment/>
    </xf>
    <xf numFmtId="38" fontId="2" fillId="0" borderId="34" xfId="81" applyFont="1" applyFill="1" applyBorder="1" applyAlignment="1">
      <alignment horizontal="center" vertical="center"/>
    </xf>
    <xf numFmtId="38" fontId="2" fillId="0" borderId="35" xfId="81" applyFont="1" applyFill="1" applyBorder="1" applyAlignment="1">
      <alignment horizontal="center" vertical="center"/>
    </xf>
    <xf numFmtId="38" fontId="2" fillId="0" borderId="0" xfId="81" applyFont="1" applyFill="1" applyAlignment="1" quotePrefix="1">
      <alignment vertical="center"/>
    </xf>
    <xf numFmtId="38" fontId="2" fillId="0" borderId="33" xfId="81" applyFont="1" applyFill="1" applyBorder="1" applyAlignment="1" quotePrefix="1">
      <alignment vertical="center"/>
    </xf>
    <xf numFmtId="38" fontId="26" fillId="0" borderId="26" xfId="81" applyFont="1" applyFill="1" applyBorder="1" applyAlignment="1" quotePrefix="1">
      <alignment vertical="center"/>
    </xf>
    <xf numFmtId="38" fontId="2" fillId="0" borderId="26" xfId="81" applyFont="1" applyFill="1" applyBorder="1" applyAlignment="1" quotePrefix="1">
      <alignment vertical="center"/>
    </xf>
    <xf numFmtId="38" fontId="32" fillId="0" borderId="33" xfId="81" applyFont="1" applyFill="1" applyBorder="1" applyAlignment="1" quotePrefix="1">
      <alignment vertical="center"/>
    </xf>
    <xf numFmtId="38" fontId="2" fillId="0" borderId="36" xfId="81" applyFont="1" applyFill="1" applyBorder="1" applyAlignment="1">
      <alignment vertical="center"/>
    </xf>
    <xf numFmtId="38" fontId="2" fillId="0" borderId="37" xfId="81" applyFont="1" applyFill="1" applyBorder="1" applyAlignment="1">
      <alignment vertical="center"/>
    </xf>
    <xf numFmtId="38" fontId="2" fillId="0" borderId="39" xfId="81" applyFont="1" applyFill="1" applyBorder="1" applyAlignment="1">
      <alignment vertical="center"/>
    </xf>
    <xf numFmtId="38" fontId="2" fillId="0" borderId="48" xfId="81" applyFont="1" applyFill="1" applyBorder="1" applyAlignment="1">
      <alignment horizontal="distributed" vertical="center"/>
    </xf>
    <xf numFmtId="38" fontId="2" fillId="0" borderId="39" xfId="81" applyFont="1" applyFill="1" applyBorder="1" applyAlignment="1">
      <alignment horizontal="distributed" vertical="center"/>
    </xf>
    <xf numFmtId="38" fontId="2" fillId="0" borderId="37" xfId="81" applyFont="1" applyFill="1" applyBorder="1" applyAlignment="1">
      <alignment horizontal="distributed" vertical="center"/>
    </xf>
    <xf numFmtId="38" fontId="2" fillId="0" borderId="49" xfId="81" applyFont="1" applyFill="1" applyBorder="1" applyAlignment="1">
      <alignment horizontal="distributed" vertical="center"/>
    </xf>
    <xf numFmtId="38" fontId="2" fillId="0" borderId="39" xfId="81" applyFont="1" applyFill="1" applyBorder="1" applyAlignment="1">
      <alignment horizontal="center" vertical="center"/>
    </xf>
    <xf numFmtId="38" fontId="2" fillId="0" borderId="37" xfId="81" applyFont="1" applyFill="1" applyBorder="1" applyAlignment="1">
      <alignment horizontal="center" vertical="center"/>
    </xf>
    <xf numFmtId="38" fontId="2" fillId="0" borderId="45" xfId="81" applyFont="1" applyFill="1" applyBorder="1" applyAlignment="1">
      <alignment horizontal="right" vertical="center"/>
    </xf>
    <xf numFmtId="38" fontId="2" fillId="0" borderId="44" xfId="81" applyFont="1" applyFill="1" applyBorder="1" applyAlignment="1">
      <alignment horizontal="right" vertical="center"/>
    </xf>
    <xf numFmtId="178" fontId="2" fillId="0" borderId="0" xfId="121" applyNumberFormat="1" applyFont="1" applyFill="1" applyBorder="1" applyAlignment="1">
      <alignment vertical="center"/>
      <protection/>
    </xf>
    <xf numFmtId="38" fontId="2" fillId="0" borderId="48" xfId="81" applyFont="1" applyFill="1" applyBorder="1" applyAlignment="1">
      <alignment horizontal="center" vertical="center"/>
    </xf>
    <xf numFmtId="38" fontId="2" fillId="0" borderId="50" xfId="81" applyFont="1" applyFill="1" applyBorder="1" applyAlignment="1">
      <alignment horizontal="center" vertical="center"/>
    </xf>
    <xf numFmtId="38" fontId="2" fillId="0" borderId="39" xfId="81" applyFont="1" applyFill="1" applyBorder="1" applyAlignment="1">
      <alignment horizontal="distributed" vertical="center"/>
    </xf>
    <xf numFmtId="38" fontId="2" fillId="0" borderId="37" xfId="81" applyFont="1" applyFill="1" applyBorder="1" applyAlignment="1">
      <alignment horizontal="distributed" vertical="center"/>
    </xf>
    <xf numFmtId="38" fontId="2" fillId="0" borderId="49" xfId="81" applyFont="1" applyFill="1" applyBorder="1" applyAlignment="1">
      <alignment horizontal="distributed" vertical="center"/>
    </xf>
    <xf numFmtId="38" fontId="2" fillId="0" borderId="48" xfId="81" applyFont="1" applyFill="1" applyBorder="1" applyAlignment="1">
      <alignment horizontal="distributed" vertical="center"/>
    </xf>
    <xf numFmtId="38" fontId="2" fillId="0" borderId="39" xfId="81" applyFont="1" applyFill="1" applyBorder="1" applyAlignment="1">
      <alignment horizontal="center" vertical="center"/>
    </xf>
    <xf numFmtId="38" fontId="2" fillId="0" borderId="37" xfId="81" applyFont="1" applyFill="1" applyBorder="1" applyAlignment="1">
      <alignment horizontal="center" vertical="center"/>
    </xf>
    <xf numFmtId="38" fontId="2" fillId="0" borderId="34" xfId="81" applyFont="1" applyFill="1" applyBorder="1" applyAlignment="1">
      <alignment horizontal="center" vertical="center"/>
    </xf>
    <xf numFmtId="38" fontId="2" fillId="0" borderId="35" xfId="81" applyFont="1" applyFill="1" applyBorder="1" applyAlignment="1">
      <alignment horizontal="center" vertical="center"/>
    </xf>
    <xf numFmtId="186" fontId="2" fillId="0" borderId="0" xfId="81" applyNumberFormat="1" applyFont="1" applyFill="1" applyAlignment="1">
      <alignment vertical="center"/>
    </xf>
    <xf numFmtId="186" fontId="26" fillId="0" borderId="0" xfId="81" applyNumberFormat="1" applyFont="1" applyFill="1" applyAlignment="1">
      <alignment vertical="center"/>
    </xf>
    <xf numFmtId="38" fontId="2" fillId="0" borderId="0" xfId="81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20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6" fillId="0" borderId="32" xfId="0" applyFont="1" applyFill="1" applyBorder="1" applyAlignment="1">
      <alignment vertical="center"/>
    </xf>
    <xf numFmtId="0" fontId="26" fillId="0" borderId="40" xfId="0" applyFont="1" applyFill="1" applyBorder="1" applyAlignment="1">
      <alignment horizontal="center" vertical="center"/>
    </xf>
    <xf numFmtId="0" fontId="41" fillId="0" borderId="0" xfId="110" applyFont="1" applyFill="1">
      <alignment vertical="center"/>
      <protection/>
    </xf>
    <xf numFmtId="0" fontId="2" fillId="0" borderId="0" xfId="113" applyFont="1" applyFill="1" applyAlignment="1">
      <alignment horizontal="right" vertical="center"/>
      <protection/>
    </xf>
    <xf numFmtId="0" fontId="2" fillId="0" borderId="0" xfId="113" applyFont="1" applyFill="1" applyAlignment="1">
      <alignment vertical="center"/>
      <protection/>
    </xf>
    <xf numFmtId="49" fontId="2" fillId="0" borderId="0" xfId="113" applyNumberFormat="1" applyFont="1" applyFill="1" applyAlignment="1">
      <alignment horizontal="right" vertical="center"/>
      <protection/>
    </xf>
    <xf numFmtId="49" fontId="2" fillId="0" borderId="0" xfId="113" applyNumberFormat="1" applyFont="1" applyFill="1" applyAlignment="1" quotePrefix="1">
      <alignment horizontal="left" vertical="center"/>
      <protection/>
    </xf>
    <xf numFmtId="0" fontId="2" fillId="0" borderId="0" xfId="113" applyFont="1" applyFill="1" applyAlignment="1">
      <alignment vertical="center" wrapText="1"/>
      <protection/>
    </xf>
    <xf numFmtId="0" fontId="2" fillId="0" borderId="0" xfId="110" applyFont="1" applyFill="1" applyAlignment="1">
      <alignment horizontal="right" vertical="center"/>
      <protection/>
    </xf>
    <xf numFmtId="0" fontId="2" fillId="0" borderId="0" xfId="110" applyFont="1" applyFill="1">
      <alignment vertical="center"/>
      <protection/>
    </xf>
    <xf numFmtId="0" fontId="2" fillId="0" borderId="0" xfId="110" applyFont="1" applyFill="1" applyAlignment="1">
      <alignment horizontal="left" vertical="center"/>
      <protection/>
    </xf>
    <xf numFmtId="0" fontId="2" fillId="0" borderId="0" xfId="110" applyFont="1" applyFill="1" applyAlignment="1">
      <alignment vertical="center" wrapText="1"/>
      <protection/>
    </xf>
    <xf numFmtId="0" fontId="2" fillId="0" borderId="0" xfId="110" applyFont="1" applyFill="1" applyAlignment="1">
      <alignment horizontal="left" vertical="center" wrapText="1"/>
      <protection/>
    </xf>
    <xf numFmtId="0" fontId="2" fillId="0" borderId="19" xfId="0" applyNumberFormat="1" applyFont="1" applyFill="1" applyBorder="1" applyAlignment="1">
      <alignment vertical="center"/>
    </xf>
    <xf numFmtId="38" fontId="2" fillId="0" borderId="42" xfId="8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196" fontId="2" fillId="0" borderId="19" xfId="0" applyNumberFormat="1" applyFont="1" applyFill="1" applyBorder="1" applyAlignment="1">
      <alignment horizontal="right" vertical="center"/>
    </xf>
    <xf numFmtId="196" fontId="2" fillId="0" borderId="25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196" fontId="2" fillId="0" borderId="23" xfId="0" applyNumberFormat="1" applyFont="1" applyFill="1" applyBorder="1" applyAlignment="1">
      <alignment vertical="center"/>
    </xf>
    <xf numFmtId="196" fontId="2" fillId="0" borderId="41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vertical="center"/>
    </xf>
    <xf numFmtId="190" fontId="2" fillId="0" borderId="40" xfId="0" applyNumberFormat="1" applyFont="1" applyFill="1" applyBorder="1" applyAlignment="1">
      <alignment vertical="center"/>
    </xf>
    <xf numFmtId="190" fontId="2" fillId="0" borderId="42" xfId="0" applyNumberFormat="1" applyFont="1" applyFill="1" applyBorder="1" applyAlignment="1">
      <alignment vertical="center"/>
    </xf>
    <xf numFmtId="0" fontId="26" fillId="0" borderId="31" xfId="0" applyFont="1" applyFill="1" applyBorder="1" applyAlignment="1">
      <alignment horizontal="distributed" vertical="center"/>
    </xf>
    <xf numFmtId="3" fontId="26" fillId="0" borderId="23" xfId="0" applyNumberFormat="1" applyFont="1" applyFill="1" applyBorder="1" applyAlignment="1">
      <alignment vertical="center"/>
    </xf>
    <xf numFmtId="190" fontId="26" fillId="0" borderId="23" xfId="0" applyNumberFormat="1" applyFont="1" applyFill="1" applyBorder="1" applyAlignment="1">
      <alignment vertical="center"/>
    </xf>
    <xf numFmtId="190" fontId="26" fillId="0" borderId="41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6" fillId="0" borderId="31" xfId="0" applyNumberFormat="1" applyFont="1" applyFill="1" applyBorder="1" applyAlignment="1">
      <alignment vertical="center"/>
    </xf>
    <xf numFmtId="41" fontId="26" fillId="0" borderId="23" xfId="0" applyNumberFormat="1" applyFont="1" applyFill="1" applyBorder="1" applyAlignment="1">
      <alignment vertical="center"/>
    </xf>
    <xf numFmtId="41" fontId="26" fillId="0" borderId="36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distributed" vertical="center"/>
    </xf>
    <xf numFmtId="3" fontId="2" fillId="0" borderId="40" xfId="0" applyNumberFormat="1" applyFont="1" applyFill="1" applyBorder="1" applyAlignment="1">
      <alignment horizontal="right" vertical="center"/>
    </xf>
    <xf numFmtId="190" fontId="2" fillId="0" borderId="40" xfId="0" applyNumberFormat="1" applyFont="1" applyFill="1" applyBorder="1" applyAlignment="1">
      <alignment horizontal="right" vertical="center"/>
    </xf>
    <xf numFmtId="190" fontId="2" fillId="0" borderId="42" xfId="0" applyNumberFormat="1" applyFont="1" applyFill="1" applyBorder="1" applyAlignment="1">
      <alignment horizontal="right" vertical="center"/>
    </xf>
    <xf numFmtId="0" fontId="26" fillId="0" borderId="34" xfId="0" applyFont="1" applyFill="1" applyBorder="1" applyAlignment="1">
      <alignment horizontal="distributed" vertical="center"/>
    </xf>
    <xf numFmtId="3" fontId="26" fillId="0" borderId="22" xfId="0" applyNumberFormat="1" applyFont="1" applyFill="1" applyBorder="1" applyAlignment="1">
      <alignment horizontal="right" vertical="center"/>
    </xf>
    <xf numFmtId="190" fontId="26" fillId="0" borderId="22" xfId="0" applyNumberFormat="1" applyFont="1" applyFill="1" applyBorder="1" applyAlignment="1">
      <alignment horizontal="right" vertical="center"/>
    </xf>
    <xf numFmtId="190" fontId="26" fillId="0" borderId="43" xfId="0" applyNumberFormat="1" applyFont="1" applyFill="1" applyBorder="1" applyAlignment="1">
      <alignment horizontal="right" vertical="center"/>
    </xf>
    <xf numFmtId="177" fontId="26" fillId="0" borderId="40" xfId="0" applyNumberFormat="1" applyFont="1" applyFill="1" applyBorder="1" applyAlignment="1">
      <alignment horizontal="right" vertical="center"/>
    </xf>
    <xf numFmtId="177" fontId="26" fillId="0" borderId="42" xfId="0" applyNumberFormat="1" applyFont="1" applyFill="1" applyBorder="1" applyAlignment="1">
      <alignment horizontal="right" vertical="center"/>
    </xf>
    <xf numFmtId="177" fontId="26" fillId="0" borderId="19" xfId="0" applyNumberFormat="1" applyFont="1" applyFill="1" applyBorder="1" applyAlignment="1">
      <alignment horizontal="right" vertical="center"/>
    </xf>
    <xf numFmtId="177" fontId="26" fillId="0" borderId="25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41" xfId="0" applyNumberFormat="1" applyFont="1" applyFill="1" applyBorder="1" applyAlignment="1">
      <alignment horizontal="right" vertical="center"/>
    </xf>
    <xf numFmtId="177" fontId="26" fillId="0" borderId="41" xfId="0" applyNumberFormat="1" applyFont="1" applyFill="1" applyBorder="1" applyAlignment="1">
      <alignment horizontal="right" vertical="center"/>
    </xf>
    <xf numFmtId="3" fontId="2" fillId="0" borderId="25" xfId="107" applyNumberFormat="1" applyFont="1" applyFill="1" applyBorder="1" applyAlignment="1">
      <alignment horizontal="right" vertical="center"/>
      <protection/>
    </xf>
    <xf numFmtId="3" fontId="2" fillId="0" borderId="41" xfId="107" applyNumberFormat="1" applyFont="1" applyFill="1" applyBorder="1" applyAlignment="1">
      <alignment horizontal="right" vertical="center"/>
      <protection/>
    </xf>
    <xf numFmtId="38" fontId="2" fillId="0" borderId="24" xfId="8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107" applyNumberFormat="1" applyFont="1" applyFill="1" applyBorder="1" applyAlignment="1">
      <alignment horizontal="right" vertical="center"/>
      <protection/>
    </xf>
    <xf numFmtId="0" fontId="38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38" fontId="2" fillId="0" borderId="0" xfId="81" applyFont="1" applyFill="1" applyBorder="1" applyAlignment="1">
      <alignment horizontal="right" vertical="center"/>
    </xf>
    <xf numFmtId="210" fontId="32" fillId="0" borderId="19" xfId="0" applyNumberFormat="1" applyFont="1" applyFill="1" applyBorder="1" applyAlignment="1" applyProtection="1">
      <alignment/>
      <protection locked="0"/>
    </xf>
    <xf numFmtId="210" fontId="32" fillId="0" borderId="42" xfId="0" applyNumberFormat="1" applyFont="1" applyFill="1" applyBorder="1" applyAlignment="1" applyProtection="1">
      <alignment/>
      <protection locked="0"/>
    </xf>
    <xf numFmtId="41" fontId="32" fillId="0" borderId="0" xfId="0" applyNumberFormat="1" applyFont="1" applyFill="1" applyBorder="1" applyAlignment="1">
      <alignment/>
    </xf>
    <xf numFmtId="1" fontId="32" fillId="0" borderId="0" xfId="0" applyNumberFormat="1" applyFont="1" applyFill="1" applyBorder="1" applyAlignment="1" applyProtection="1">
      <alignment/>
      <protection locked="0"/>
    </xf>
    <xf numFmtId="210" fontId="5" fillId="0" borderId="19" xfId="0" applyNumberFormat="1" applyFont="1" applyFill="1" applyBorder="1" applyAlignment="1" applyProtection="1">
      <alignment/>
      <protection locked="0"/>
    </xf>
    <xf numFmtId="210" fontId="5" fillId="0" borderId="25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>
      <alignment/>
    </xf>
    <xf numFmtId="210" fontId="5" fillId="0" borderId="25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212" fontId="5" fillId="0" borderId="19" xfId="0" applyNumberFormat="1" applyFont="1" applyFill="1" applyBorder="1" applyAlignment="1" applyProtection="1">
      <alignment/>
      <protection locked="0"/>
    </xf>
    <xf numFmtId="210" fontId="5" fillId="0" borderId="19" xfId="0" applyNumberFormat="1" applyFont="1" applyFill="1" applyBorder="1" applyAlignment="1" applyProtection="1">
      <alignment horizontal="right"/>
      <protection locked="0"/>
    </xf>
    <xf numFmtId="210" fontId="5" fillId="0" borderId="25" xfId="0" applyNumberFormat="1" applyFont="1" applyFill="1" applyBorder="1" applyAlignment="1" applyProtection="1">
      <alignment horizontal="right"/>
      <protection locked="0"/>
    </xf>
    <xf numFmtId="213" fontId="5" fillId="0" borderId="19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206" fontId="5" fillId="0" borderId="24" xfId="0" applyNumberFormat="1" applyFont="1" applyFill="1" applyBorder="1" applyAlignment="1" applyProtection="1">
      <alignment horizontal="right" vertical="center"/>
      <protection locked="0"/>
    </xf>
    <xf numFmtId="206" fontId="5" fillId="0" borderId="24" xfId="0" applyNumberFormat="1" applyFont="1" applyFill="1" applyBorder="1" applyAlignment="1">
      <alignment/>
    </xf>
    <xf numFmtId="206" fontId="5" fillId="0" borderId="0" xfId="0" applyNumberFormat="1" applyFont="1" applyFill="1" applyBorder="1" applyAlignment="1" applyProtection="1">
      <alignment horizontal="right" vertical="center"/>
      <protection locked="0"/>
    </xf>
    <xf numFmtId="210" fontId="32" fillId="0" borderId="40" xfId="0" applyNumberFormat="1" applyFont="1" applyFill="1" applyBorder="1" applyAlignment="1" applyProtection="1">
      <alignment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5" fillId="0" borderId="25" xfId="0" applyNumberFormat="1" applyFont="1" applyFill="1" applyBorder="1" applyAlignment="1" applyProtection="1">
      <alignment/>
      <protection locked="0"/>
    </xf>
    <xf numFmtId="177" fontId="32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210" fontId="5" fillId="0" borderId="23" xfId="0" applyNumberFormat="1" applyFont="1" applyFill="1" applyBorder="1" applyAlignment="1" applyProtection="1">
      <alignment/>
      <protection locked="0"/>
    </xf>
    <xf numFmtId="210" fontId="5" fillId="0" borderId="41" xfId="0" applyNumberFormat="1" applyFont="1" applyFill="1" applyBorder="1" applyAlignment="1" applyProtection="1">
      <alignment/>
      <protection locked="0"/>
    </xf>
    <xf numFmtId="0" fontId="0" fillId="0" borderId="0" xfId="115" applyFont="1" applyFill="1">
      <alignment/>
      <protection/>
    </xf>
    <xf numFmtId="38" fontId="2" fillId="0" borderId="20" xfId="81" applyFont="1" applyFill="1" applyBorder="1" applyAlignment="1">
      <alignment horizontal="distributed" vertical="center"/>
    </xf>
    <xf numFmtId="38" fontId="2" fillId="0" borderId="21" xfId="81" applyFont="1" applyFill="1" applyBorder="1" applyAlignment="1">
      <alignment horizontal="distributed" vertical="center"/>
    </xf>
    <xf numFmtId="37" fontId="2" fillId="0" borderId="19" xfId="121" applyNumberFormat="1" applyFont="1" applyFill="1" applyBorder="1" applyAlignment="1" applyProtection="1">
      <alignment vertical="center"/>
      <protection locked="0"/>
    </xf>
    <xf numFmtId="182" fontId="2" fillId="0" borderId="19" xfId="121" applyNumberFormat="1" applyFont="1" applyFill="1" applyBorder="1" applyAlignment="1">
      <alignment vertical="center"/>
      <protection/>
    </xf>
    <xf numFmtId="37" fontId="2" fillId="0" borderId="20" xfId="121" applyNumberFormat="1" applyFont="1" applyFill="1" applyBorder="1" applyAlignment="1" applyProtection="1">
      <alignment vertical="center"/>
      <protection locked="0"/>
    </xf>
    <xf numFmtId="182" fontId="2" fillId="0" borderId="20" xfId="121" applyNumberFormat="1" applyFont="1" applyFill="1" applyBorder="1" applyAlignment="1">
      <alignment vertical="center"/>
      <protection/>
    </xf>
    <xf numFmtId="37" fontId="2" fillId="0" borderId="40" xfId="121" applyNumberFormat="1" applyFont="1" applyFill="1" applyBorder="1" applyAlignment="1" applyProtection="1">
      <alignment vertical="center"/>
      <protection locked="0"/>
    </xf>
    <xf numFmtId="182" fontId="2" fillId="0" borderId="40" xfId="81" applyNumberFormat="1" applyFont="1" applyFill="1" applyBorder="1" applyAlignment="1">
      <alignment horizontal="right" vertical="center"/>
    </xf>
    <xf numFmtId="37" fontId="2" fillId="0" borderId="22" xfId="121" applyNumberFormat="1" applyFont="1" applyFill="1" applyBorder="1" applyAlignment="1" applyProtection="1">
      <alignment vertical="center"/>
      <protection locked="0"/>
    </xf>
    <xf numFmtId="182" fontId="2" fillId="0" borderId="22" xfId="81" applyNumberFormat="1" applyFont="1" applyFill="1" applyBorder="1" applyAlignment="1">
      <alignment horizontal="right" vertical="center"/>
    </xf>
    <xf numFmtId="37" fontId="26" fillId="0" borderId="45" xfId="121" applyNumberFormat="1" applyFont="1" applyFill="1" applyBorder="1" applyAlignment="1" applyProtection="1">
      <alignment vertical="center"/>
      <protection locked="0"/>
    </xf>
    <xf numFmtId="182" fontId="26" fillId="0" borderId="45" xfId="81" applyNumberFormat="1" applyFont="1" applyFill="1" applyBorder="1" applyAlignment="1">
      <alignment horizontal="right" vertical="center"/>
    </xf>
    <xf numFmtId="179" fontId="2" fillId="0" borderId="19" xfId="0" applyNumberFormat="1" applyFont="1" applyFill="1" applyBorder="1" applyAlignment="1">
      <alignment vertical="center"/>
    </xf>
    <xf numFmtId="38" fontId="2" fillId="0" borderId="19" xfId="81" applyFont="1" applyFill="1" applyBorder="1" applyAlignment="1">
      <alignment vertical="center"/>
    </xf>
    <xf numFmtId="38" fontId="26" fillId="0" borderId="19" xfId="81" applyFont="1" applyFill="1" applyBorder="1" applyAlignment="1">
      <alignment vertical="center"/>
    </xf>
    <xf numFmtId="38" fontId="2" fillId="0" borderId="40" xfId="81" applyFont="1" applyFill="1" applyBorder="1" applyAlignment="1">
      <alignment vertical="center"/>
    </xf>
    <xf numFmtId="38" fontId="26" fillId="0" borderId="23" xfId="8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right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7" fontId="26" fillId="0" borderId="19" xfId="0" applyNumberFormat="1" applyFont="1" applyFill="1" applyBorder="1" applyAlignment="1">
      <alignment vertical="center"/>
    </xf>
    <xf numFmtId="178" fontId="26" fillId="0" borderId="42" xfId="0" applyNumberFormat="1" applyFont="1" applyFill="1" applyBorder="1" applyAlignment="1">
      <alignment vertical="center"/>
    </xf>
    <xf numFmtId="187" fontId="26" fillId="0" borderId="19" xfId="0" applyNumberFormat="1" applyFont="1" applyFill="1" applyBorder="1" applyAlignment="1">
      <alignment horizontal="right" vertical="center"/>
    </xf>
    <xf numFmtId="187" fontId="26" fillId="0" borderId="19" xfId="0" applyNumberFormat="1" applyFont="1" applyFill="1" applyBorder="1" applyAlignment="1">
      <alignment vertical="center"/>
    </xf>
    <xf numFmtId="178" fontId="26" fillId="0" borderId="25" xfId="0" applyNumberFormat="1" applyFont="1" applyFill="1" applyBorder="1" applyAlignment="1">
      <alignment horizontal="right" vertical="center"/>
    </xf>
    <xf numFmtId="187" fontId="26" fillId="0" borderId="22" xfId="0" applyNumberFormat="1" applyFont="1" applyFill="1" applyBorder="1" applyAlignment="1">
      <alignment horizontal="right" vertical="center"/>
    </xf>
    <xf numFmtId="187" fontId="26" fillId="0" borderId="22" xfId="0" applyNumberFormat="1" applyFont="1" applyFill="1" applyBorder="1" applyAlignment="1">
      <alignment vertical="center"/>
    </xf>
    <xf numFmtId="178" fontId="26" fillId="0" borderId="43" xfId="0" applyNumberFormat="1" applyFont="1" applyFill="1" applyBorder="1" applyAlignment="1">
      <alignment horizontal="right" vertical="center"/>
    </xf>
    <xf numFmtId="187" fontId="26" fillId="0" borderId="20" xfId="0" applyNumberFormat="1" applyFont="1" applyFill="1" applyBorder="1" applyAlignment="1">
      <alignment vertical="center"/>
    </xf>
    <xf numFmtId="187" fontId="2" fillId="0" borderId="19" xfId="0" applyNumberFormat="1" applyFont="1" applyFill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87" fontId="2" fillId="0" borderId="19" xfId="0" applyNumberFormat="1" applyFont="1" applyFill="1" applyBorder="1" applyAlignment="1">
      <alignment horizontal="right" vertical="center"/>
    </xf>
    <xf numFmtId="187" fontId="2" fillId="0" borderId="19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horizontal="right" vertical="center"/>
    </xf>
    <xf numFmtId="187" fontId="2" fillId="0" borderId="22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horizontal="right" vertical="center"/>
    </xf>
    <xf numFmtId="187" fontId="2" fillId="0" borderId="45" xfId="0" applyNumberFormat="1" applyFont="1" applyFill="1" applyBorder="1" applyAlignment="1">
      <alignment horizontal="right" vertical="center"/>
    </xf>
    <xf numFmtId="178" fontId="2" fillId="0" borderId="44" xfId="0" applyNumberFormat="1" applyFont="1" applyFill="1" applyBorder="1" applyAlignment="1">
      <alignment horizontal="right" vertical="center"/>
    </xf>
  </cellXfs>
  <cellStyles count="11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3 2" xfId="86"/>
    <cellStyle name="桁区切り 4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3" xfId="108"/>
    <cellStyle name="標準 3 2" xfId="109"/>
    <cellStyle name="標準 3 3" xfId="110"/>
    <cellStyle name="標準 4" xfId="111"/>
    <cellStyle name="標準 5" xfId="112"/>
    <cellStyle name="標準_Ｈ１０登載項目（検討後）照会先一覧" xfId="113"/>
    <cellStyle name="標準_Sheet1_１４－２（２）国内総支出(実質）_１４－２" xfId="114"/>
    <cellStyle name="標準_Sheet1_１４－２（３）国民所得及び可処分所得の分配_１４－２" xfId="115"/>
    <cellStyle name="標準_Sheet1_１４－２_１４－２" xfId="116"/>
    <cellStyle name="標準_Sheet2" xfId="117"/>
    <cellStyle name="標準_企業設４" xfId="118"/>
    <cellStyle name="標準_偶数ページ (2)" xfId="119"/>
    <cellStyle name="標準_統合(支)" xfId="120"/>
    <cellStyle name="標準_統合(生)" xfId="121"/>
    <cellStyle name="標準_統合(分)" xfId="122"/>
    <cellStyle name="Followed Hyperlink" xfId="123"/>
    <cellStyle name="良い" xfId="124"/>
    <cellStyle name="良い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ユーザー定義 16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7"/>
  <sheetViews>
    <sheetView tabSelected="1" zoomScalePageLayoutView="0" workbookViewId="0" topLeftCell="B1">
      <selection activeCell="A1" sqref="A1"/>
    </sheetView>
  </sheetViews>
  <sheetFormatPr defaultColWidth="1.625" defaultRowHeight="13.5"/>
  <cols>
    <col min="1" max="1" width="1.625" style="925" customWidth="1"/>
    <col min="2" max="2" width="3.625" style="925" customWidth="1"/>
    <col min="3" max="3" width="2.125" style="925" customWidth="1"/>
    <col min="4" max="4" width="3.625" style="925" customWidth="1"/>
    <col min="5" max="5" width="2.375" style="925" customWidth="1"/>
    <col min="6" max="6" width="75.125" style="925" customWidth="1"/>
    <col min="7" max="11" width="1.625" style="925" customWidth="1"/>
    <col min="12" max="12" width="10.875" style="925" customWidth="1"/>
    <col min="13" max="13" width="11.25390625" style="925" customWidth="1"/>
    <col min="14" max="16384" width="1.625" style="925" customWidth="1"/>
  </cols>
  <sheetData>
    <row r="1" s="925" customFormat="1" ht="13.5" customHeight="1"/>
    <row r="2" s="925" customFormat="1" ht="18" customHeight="1">
      <c r="B2" s="925" t="s">
        <v>718</v>
      </c>
    </row>
    <row r="3" s="925" customFormat="1" ht="18" customHeight="1"/>
    <row r="4" spans="2:6" s="925" customFormat="1" ht="16.5" customHeight="1">
      <c r="B4" s="926">
        <v>14</v>
      </c>
      <c r="C4" s="927" t="s">
        <v>719</v>
      </c>
      <c r="D4" s="928" t="s">
        <v>720</v>
      </c>
      <c r="E4" s="929" t="s">
        <v>721</v>
      </c>
      <c r="F4" s="930" t="s">
        <v>722</v>
      </c>
    </row>
    <row r="5" spans="2:6" s="925" customFormat="1" ht="16.5" customHeight="1">
      <c r="B5" s="926"/>
      <c r="C5" s="927"/>
      <c r="D5" s="928"/>
      <c r="E5" s="929"/>
      <c r="F5" s="930" t="s">
        <v>723</v>
      </c>
    </row>
    <row r="6" spans="2:6" s="925" customFormat="1" ht="16.5" customHeight="1">
      <c r="B6" s="926"/>
      <c r="C6" s="927"/>
      <c r="D6" s="928"/>
      <c r="E6" s="929"/>
      <c r="F6" s="930" t="s">
        <v>724</v>
      </c>
    </row>
    <row r="7" spans="2:6" s="925" customFormat="1" ht="16.5" customHeight="1">
      <c r="B7" s="926"/>
      <c r="C7" s="927"/>
      <c r="D7" s="928"/>
      <c r="E7" s="929"/>
      <c r="F7" s="930" t="s">
        <v>1142</v>
      </c>
    </row>
    <row r="8" spans="2:6" s="925" customFormat="1" ht="16.5" customHeight="1">
      <c r="B8" s="926"/>
      <c r="C8" s="927"/>
      <c r="D8" s="928"/>
      <c r="E8" s="929"/>
      <c r="F8" s="930" t="s">
        <v>725</v>
      </c>
    </row>
    <row r="9" spans="2:6" s="925" customFormat="1" ht="16.5" customHeight="1">
      <c r="B9" s="926"/>
      <c r="C9" s="927"/>
      <c r="D9" s="928"/>
      <c r="E9" s="929"/>
      <c r="F9" s="930" t="s">
        <v>726</v>
      </c>
    </row>
    <row r="10" spans="2:6" s="925" customFormat="1" ht="16.5" customHeight="1">
      <c r="B10" s="926"/>
      <c r="C10" s="927"/>
      <c r="D10" s="928"/>
      <c r="E10" s="929"/>
      <c r="F10" s="930" t="s">
        <v>727</v>
      </c>
    </row>
    <row r="11" spans="2:6" s="925" customFormat="1" ht="16.5" customHeight="1">
      <c r="B11" s="926"/>
      <c r="C11" s="927"/>
      <c r="D11" s="928"/>
      <c r="E11" s="929"/>
      <c r="F11" s="930" t="s">
        <v>728</v>
      </c>
    </row>
    <row r="12" spans="2:6" s="925" customFormat="1" ht="16.5" customHeight="1">
      <c r="B12" s="926"/>
      <c r="C12" s="927"/>
      <c r="D12" s="928"/>
      <c r="E12" s="929"/>
      <c r="F12" s="930" t="s">
        <v>729</v>
      </c>
    </row>
    <row r="13" spans="2:6" s="925" customFormat="1" ht="16.5" customHeight="1">
      <c r="B13" s="926">
        <v>14</v>
      </c>
      <c r="C13" s="927" t="s">
        <v>719</v>
      </c>
      <c r="D13" s="928" t="s">
        <v>730</v>
      </c>
      <c r="E13" s="929" t="s">
        <v>721</v>
      </c>
      <c r="F13" s="930" t="s">
        <v>731</v>
      </c>
    </row>
    <row r="14" spans="2:6" s="925" customFormat="1" ht="16.5" customHeight="1">
      <c r="B14" s="926"/>
      <c r="C14" s="927"/>
      <c r="D14" s="928"/>
      <c r="E14" s="929"/>
      <c r="F14" s="930" t="s">
        <v>732</v>
      </c>
    </row>
    <row r="15" spans="2:6" s="925" customFormat="1" ht="16.5" customHeight="1">
      <c r="B15" s="926"/>
      <c r="C15" s="927"/>
      <c r="D15" s="928"/>
      <c r="E15" s="929"/>
      <c r="F15" s="930" t="s">
        <v>733</v>
      </c>
    </row>
    <row r="16" spans="2:6" s="925" customFormat="1" ht="16.5" customHeight="1">
      <c r="B16" s="926"/>
      <c r="C16" s="927"/>
      <c r="D16" s="928"/>
      <c r="E16" s="929"/>
      <c r="F16" s="930" t="s">
        <v>734</v>
      </c>
    </row>
    <row r="17" spans="2:6" s="925" customFormat="1" ht="16.5" customHeight="1">
      <c r="B17" s="926">
        <v>14</v>
      </c>
      <c r="C17" s="927" t="s">
        <v>719</v>
      </c>
      <c r="D17" s="928" t="s">
        <v>735</v>
      </c>
      <c r="E17" s="929" t="s">
        <v>721</v>
      </c>
      <c r="F17" s="930" t="s">
        <v>736</v>
      </c>
    </row>
    <row r="18" spans="2:6" s="925" customFormat="1" ht="16.5" customHeight="1">
      <c r="B18" s="926"/>
      <c r="C18" s="927"/>
      <c r="D18" s="928"/>
      <c r="E18" s="929"/>
      <c r="F18" s="930" t="s">
        <v>1143</v>
      </c>
    </row>
    <row r="19" spans="2:6" s="925" customFormat="1" ht="16.5" customHeight="1">
      <c r="B19" s="926"/>
      <c r="C19" s="927"/>
      <c r="D19" s="928"/>
      <c r="E19" s="929"/>
      <c r="F19" s="930" t="s">
        <v>750</v>
      </c>
    </row>
    <row r="20" spans="2:6" s="925" customFormat="1" ht="16.5" customHeight="1">
      <c r="B20" s="926"/>
      <c r="C20" s="927"/>
      <c r="D20" s="928"/>
      <c r="E20" s="929"/>
      <c r="F20" s="930" t="s">
        <v>751</v>
      </c>
    </row>
    <row r="21" spans="2:6" s="925" customFormat="1" ht="16.5" customHeight="1">
      <c r="B21" s="926"/>
      <c r="C21" s="927"/>
      <c r="D21" s="928"/>
      <c r="E21" s="929"/>
      <c r="F21" s="930" t="s">
        <v>752</v>
      </c>
    </row>
    <row r="22" spans="2:6" s="925" customFormat="1" ht="16.5" customHeight="1">
      <c r="B22" s="926"/>
      <c r="C22" s="927"/>
      <c r="D22" s="928"/>
      <c r="E22" s="929"/>
      <c r="F22" s="930" t="s">
        <v>749</v>
      </c>
    </row>
    <row r="23" spans="2:6" s="925" customFormat="1" ht="16.5" customHeight="1">
      <c r="B23" s="926">
        <v>14</v>
      </c>
      <c r="C23" s="927" t="s">
        <v>719</v>
      </c>
      <c r="D23" s="928" t="s">
        <v>737</v>
      </c>
      <c r="E23" s="929" t="s">
        <v>721</v>
      </c>
      <c r="F23" s="930" t="s">
        <v>738</v>
      </c>
    </row>
    <row r="24" spans="2:6" s="925" customFormat="1" ht="16.5" customHeight="1">
      <c r="B24" s="926">
        <v>14</v>
      </c>
      <c r="C24" s="927" t="s">
        <v>719</v>
      </c>
      <c r="D24" s="928" t="s">
        <v>739</v>
      </c>
      <c r="E24" s="929" t="s">
        <v>721</v>
      </c>
      <c r="F24" s="930" t="s">
        <v>740</v>
      </c>
    </row>
    <row r="25" spans="2:6" s="925" customFormat="1" ht="16.5" customHeight="1">
      <c r="B25" s="931"/>
      <c r="C25" s="932"/>
      <c r="D25" s="931"/>
      <c r="E25" s="933"/>
      <c r="F25" s="932" t="s">
        <v>741</v>
      </c>
    </row>
    <row r="26" spans="2:6" s="925" customFormat="1" ht="16.5" customHeight="1">
      <c r="B26" s="931"/>
      <c r="C26" s="932"/>
      <c r="D26" s="931"/>
      <c r="E26" s="933"/>
      <c r="F26" s="932" t="s">
        <v>742</v>
      </c>
    </row>
    <row r="27" spans="2:6" s="925" customFormat="1" ht="16.5" customHeight="1">
      <c r="B27" s="931">
        <v>14</v>
      </c>
      <c r="C27" s="927" t="s">
        <v>719</v>
      </c>
      <c r="D27" s="931">
        <v>6</v>
      </c>
      <c r="E27" s="929" t="s">
        <v>721</v>
      </c>
      <c r="F27" s="932" t="s">
        <v>743</v>
      </c>
    </row>
    <row r="28" spans="2:6" s="925" customFormat="1" ht="16.5" customHeight="1">
      <c r="B28" s="931">
        <v>14</v>
      </c>
      <c r="C28" s="927" t="s">
        <v>719</v>
      </c>
      <c r="D28" s="931">
        <v>7</v>
      </c>
      <c r="E28" s="929" t="s">
        <v>721</v>
      </c>
      <c r="F28" s="932" t="s">
        <v>744</v>
      </c>
    </row>
    <row r="29" spans="2:6" s="925" customFormat="1" ht="16.5" customHeight="1">
      <c r="B29" s="931">
        <v>14</v>
      </c>
      <c r="C29" s="927" t="s">
        <v>719</v>
      </c>
      <c r="D29" s="931">
        <v>8</v>
      </c>
      <c r="E29" s="929" t="s">
        <v>721</v>
      </c>
      <c r="F29" s="932" t="s">
        <v>1144</v>
      </c>
    </row>
    <row r="30" spans="2:6" s="925" customFormat="1" ht="16.5" customHeight="1">
      <c r="B30" s="931">
        <v>14</v>
      </c>
      <c r="C30" s="927" t="s">
        <v>719</v>
      </c>
      <c r="D30" s="931">
        <v>9</v>
      </c>
      <c r="E30" s="929" t="s">
        <v>721</v>
      </c>
      <c r="F30" s="932" t="s">
        <v>1145</v>
      </c>
    </row>
    <row r="31" spans="2:6" s="925" customFormat="1" ht="16.5" customHeight="1">
      <c r="B31" s="931">
        <v>14</v>
      </c>
      <c r="C31" s="927" t="s">
        <v>719</v>
      </c>
      <c r="D31" s="931">
        <v>10</v>
      </c>
      <c r="E31" s="929" t="s">
        <v>721</v>
      </c>
      <c r="F31" s="932" t="s">
        <v>983</v>
      </c>
    </row>
    <row r="32" spans="2:6" s="925" customFormat="1" ht="16.5" customHeight="1">
      <c r="B32" s="931">
        <v>14</v>
      </c>
      <c r="C32" s="927" t="s">
        <v>719</v>
      </c>
      <c r="D32" s="931">
        <v>11</v>
      </c>
      <c r="E32" s="929" t="s">
        <v>721</v>
      </c>
      <c r="F32" s="934" t="s">
        <v>745</v>
      </c>
    </row>
    <row r="33" spans="2:6" s="925" customFormat="1" ht="16.5" customHeight="1">
      <c r="B33" s="931">
        <v>14</v>
      </c>
      <c r="C33" s="927" t="s">
        <v>719</v>
      </c>
      <c r="D33" s="931">
        <v>12</v>
      </c>
      <c r="E33" s="929" t="s">
        <v>721</v>
      </c>
      <c r="F33" s="934" t="s">
        <v>746</v>
      </c>
    </row>
    <row r="34" spans="2:6" s="925" customFormat="1" ht="16.5" customHeight="1">
      <c r="B34" s="931">
        <v>14</v>
      </c>
      <c r="C34" s="927" t="s">
        <v>719</v>
      </c>
      <c r="D34" s="931">
        <v>13</v>
      </c>
      <c r="E34" s="929" t="s">
        <v>721</v>
      </c>
      <c r="F34" s="934" t="s">
        <v>747</v>
      </c>
    </row>
    <row r="35" spans="2:6" s="925" customFormat="1" ht="16.5" customHeight="1">
      <c r="B35" s="931">
        <v>14</v>
      </c>
      <c r="C35" s="927" t="s">
        <v>719</v>
      </c>
      <c r="D35" s="931">
        <v>14</v>
      </c>
      <c r="E35" s="929" t="s">
        <v>721</v>
      </c>
      <c r="F35" s="935" t="s">
        <v>748</v>
      </c>
    </row>
    <row r="36" spans="2:6" s="925" customFormat="1" ht="16.5" customHeight="1">
      <c r="B36" s="931"/>
      <c r="C36" s="927"/>
      <c r="D36" s="931"/>
      <c r="E36" s="929"/>
      <c r="F36" s="935"/>
    </row>
    <row r="37" spans="2:5" s="925" customFormat="1" ht="16.5" customHeight="1">
      <c r="B37" s="931"/>
      <c r="C37" s="932"/>
      <c r="D37" s="931"/>
      <c r="E37" s="933"/>
    </row>
    <row r="38" s="925" customFormat="1" ht="16.5" customHeight="1"/>
    <row r="39" s="925" customFormat="1" ht="13.5"/>
  </sheetData>
  <sheetProtection/>
  <mergeCells count="1">
    <mergeCell ref="F35:F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D4 D13 D17 D23:D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125" style="877" customWidth="1"/>
    <col min="2" max="2" width="12.75390625" style="877" bestFit="1" customWidth="1"/>
    <col min="3" max="3" width="11.125" style="877" customWidth="1"/>
    <col min="4" max="4" width="10.50390625" style="877" bestFit="1" customWidth="1"/>
    <col min="5" max="9" width="9.125" style="877" customWidth="1"/>
    <col min="10" max="16384" width="9.00390625" style="877" customWidth="1"/>
  </cols>
  <sheetData>
    <row r="1" ht="13.5">
      <c r="I1" s="878"/>
    </row>
    <row r="2" spans="1:10" s="191" customFormat="1" ht="18" customHeight="1">
      <c r="A2" s="106" t="s">
        <v>759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s="191" customFormat="1" ht="9" customHeight="1">
      <c r="A3" s="106"/>
      <c r="B3" s="107"/>
      <c r="C3" s="107"/>
      <c r="D3" s="107"/>
      <c r="E3" s="107"/>
      <c r="F3" s="107"/>
      <c r="G3" s="107"/>
      <c r="H3" s="107"/>
      <c r="I3" s="107"/>
      <c r="J3" s="108"/>
    </row>
    <row r="4" spans="1:10" s="191" customFormat="1" ht="15" customHeight="1" thickBot="1">
      <c r="A4" s="107" t="s">
        <v>158</v>
      </c>
      <c r="B4" s="107"/>
      <c r="C4" s="107"/>
      <c r="D4" s="107"/>
      <c r="E4" s="109"/>
      <c r="F4" s="107"/>
      <c r="G4" s="107"/>
      <c r="H4" s="107"/>
      <c r="I4" s="110" t="s">
        <v>159</v>
      </c>
      <c r="J4" s="108"/>
    </row>
    <row r="5" spans="1:10" s="5" customFormat="1" ht="19.5" customHeight="1" thickTop="1">
      <c r="A5" s="475" t="s">
        <v>160</v>
      </c>
      <c r="B5" s="552" t="s">
        <v>161</v>
      </c>
      <c r="C5" s="553"/>
      <c r="D5" s="554"/>
      <c r="E5" s="552" t="s">
        <v>124</v>
      </c>
      <c r="F5" s="553"/>
      <c r="G5" s="554"/>
      <c r="H5" s="555" t="s">
        <v>108</v>
      </c>
      <c r="I5" s="478"/>
      <c r="J5" s="108"/>
    </row>
    <row r="6" spans="1:10" s="5" customFormat="1" ht="21" customHeight="1">
      <c r="A6" s="476"/>
      <c r="B6" s="111" t="s">
        <v>162</v>
      </c>
      <c r="C6" s="111" t="s">
        <v>758</v>
      </c>
      <c r="D6" s="111" t="s">
        <v>760</v>
      </c>
      <c r="E6" s="111" t="s">
        <v>162</v>
      </c>
      <c r="F6" s="111" t="s">
        <v>758</v>
      </c>
      <c r="G6" s="111" t="s">
        <v>760</v>
      </c>
      <c r="H6" s="111" t="s">
        <v>758</v>
      </c>
      <c r="I6" s="112" t="s">
        <v>760</v>
      </c>
      <c r="J6" s="108"/>
    </row>
    <row r="7" spans="1:10" s="5" customFormat="1" ht="30" customHeight="1">
      <c r="A7" s="113" t="s">
        <v>707</v>
      </c>
      <c r="B7" s="365">
        <v>298888.3</v>
      </c>
      <c r="C7" s="365">
        <v>303260.3</v>
      </c>
      <c r="D7" s="365">
        <v>304731.7</v>
      </c>
      <c r="E7" s="365">
        <v>55.7</v>
      </c>
      <c r="F7" s="365">
        <v>55.4</v>
      </c>
      <c r="G7" s="365">
        <v>55.6</v>
      </c>
      <c r="H7" s="365">
        <v>1.5</v>
      </c>
      <c r="I7" s="366">
        <v>0.5</v>
      </c>
      <c r="J7" s="108"/>
    </row>
    <row r="8" spans="1:10" s="5" customFormat="1" ht="30" customHeight="1">
      <c r="A8" s="108" t="s">
        <v>163</v>
      </c>
      <c r="B8" s="367">
        <v>290971.9</v>
      </c>
      <c r="C8" s="367">
        <v>295310.7</v>
      </c>
      <c r="D8" s="367">
        <v>296948.8</v>
      </c>
      <c r="E8" s="367">
        <v>54.2</v>
      </c>
      <c r="F8" s="367">
        <v>53.9</v>
      </c>
      <c r="G8" s="367">
        <v>54.2</v>
      </c>
      <c r="H8" s="367">
        <v>1.5</v>
      </c>
      <c r="I8" s="368">
        <v>0.6</v>
      </c>
      <c r="J8" s="108"/>
    </row>
    <row r="9" spans="1:10" s="5" customFormat="1" ht="30" customHeight="1">
      <c r="A9" s="114" t="s">
        <v>761</v>
      </c>
      <c r="B9" s="367">
        <v>7916.4</v>
      </c>
      <c r="C9" s="367">
        <v>7949.6</v>
      </c>
      <c r="D9" s="367">
        <v>7782.9</v>
      </c>
      <c r="E9" s="367">
        <v>1.5</v>
      </c>
      <c r="F9" s="367">
        <v>1.5</v>
      </c>
      <c r="G9" s="367">
        <v>1.4</v>
      </c>
      <c r="H9" s="367">
        <v>0.4</v>
      </c>
      <c r="I9" s="368">
        <v>-2.1</v>
      </c>
      <c r="J9" s="108"/>
    </row>
    <row r="10" spans="1:10" s="5" customFormat="1" ht="30" customHeight="1">
      <c r="A10" s="115" t="s">
        <v>708</v>
      </c>
      <c r="B10" s="367">
        <v>106416.4</v>
      </c>
      <c r="C10" s="367">
        <v>107419.5</v>
      </c>
      <c r="D10" s="367">
        <v>108507.4</v>
      </c>
      <c r="E10" s="367">
        <v>19.8</v>
      </c>
      <c r="F10" s="367">
        <v>19.6</v>
      </c>
      <c r="G10" s="367">
        <v>19.8</v>
      </c>
      <c r="H10" s="367">
        <v>0.9</v>
      </c>
      <c r="I10" s="368">
        <v>1</v>
      </c>
      <c r="J10" s="108"/>
    </row>
    <row r="11" spans="1:10" s="5" customFormat="1" ht="30" customHeight="1">
      <c r="A11" s="115" t="s">
        <v>709</v>
      </c>
      <c r="B11" s="367">
        <v>126165.9</v>
      </c>
      <c r="C11" s="367">
        <v>131970.2</v>
      </c>
      <c r="D11" s="367">
        <v>134278.8</v>
      </c>
      <c r="E11" s="367">
        <v>23.5</v>
      </c>
      <c r="F11" s="367">
        <v>24.1</v>
      </c>
      <c r="G11" s="367">
        <v>24.5</v>
      </c>
      <c r="H11" s="367">
        <v>4.6</v>
      </c>
      <c r="I11" s="368">
        <v>1.7</v>
      </c>
      <c r="J11" s="108"/>
    </row>
    <row r="12" spans="1:10" s="5" customFormat="1" ht="30" customHeight="1">
      <c r="A12" s="108" t="s">
        <v>164</v>
      </c>
      <c r="B12" s="367">
        <v>125802.5</v>
      </c>
      <c r="C12" s="367">
        <v>130574.1</v>
      </c>
      <c r="D12" s="367">
        <v>132772.4</v>
      </c>
      <c r="E12" s="367">
        <v>23.4</v>
      </c>
      <c r="F12" s="367">
        <v>23.8</v>
      </c>
      <c r="G12" s="367">
        <v>24.2</v>
      </c>
      <c r="H12" s="367">
        <v>3.8</v>
      </c>
      <c r="I12" s="368">
        <v>1.7</v>
      </c>
      <c r="J12" s="108"/>
    </row>
    <row r="13" spans="1:10" s="5" customFormat="1" ht="30" customHeight="1">
      <c r="A13" s="108" t="s">
        <v>165</v>
      </c>
      <c r="B13" s="367">
        <v>363.4</v>
      </c>
      <c r="C13" s="367">
        <v>1396.1</v>
      </c>
      <c r="D13" s="367">
        <v>1506.4</v>
      </c>
      <c r="E13" s="367">
        <v>0.1</v>
      </c>
      <c r="F13" s="367">
        <v>0.3</v>
      </c>
      <c r="G13" s="367">
        <v>0.3</v>
      </c>
      <c r="H13" s="367" t="s">
        <v>147</v>
      </c>
      <c r="I13" s="368" t="s">
        <v>147</v>
      </c>
      <c r="J13" s="108"/>
    </row>
    <row r="14" spans="1:10" s="5" customFormat="1" ht="30" customHeight="1">
      <c r="A14" s="115" t="s">
        <v>710</v>
      </c>
      <c r="B14" s="367">
        <v>5380.1</v>
      </c>
      <c r="C14" s="367">
        <v>4936</v>
      </c>
      <c r="D14" s="367">
        <v>849.1</v>
      </c>
      <c r="E14" s="367">
        <v>1</v>
      </c>
      <c r="F14" s="367">
        <v>0.9</v>
      </c>
      <c r="G14" s="367">
        <v>0.2</v>
      </c>
      <c r="H14" s="367" t="s">
        <v>147</v>
      </c>
      <c r="I14" s="368" t="s">
        <v>147</v>
      </c>
      <c r="J14" s="108"/>
    </row>
    <row r="15" spans="1:10" s="5" customFormat="1" ht="30" customHeight="1">
      <c r="A15" s="108" t="s">
        <v>166</v>
      </c>
      <c r="B15" s="367">
        <v>88932.1</v>
      </c>
      <c r="C15" s="367">
        <v>98277.9</v>
      </c>
      <c r="D15" s="367">
        <v>100579.8</v>
      </c>
      <c r="E15" s="367">
        <v>16.6</v>
      </c>
      <c r="F15" s="367">
        <v>17.9</v>
      </c>
      <c r="G15" s="367">
        <v>18.3</v>
      </c>
      <c r="H15" s="367">
        <v>10.5</v>
      </c>
      <c r="I15" s="368">
        <v>2.3</v>
      </c>
      <c r="J15" s="108"/>
    </row>
    <row r="16" spans="1:10" s="5" customFormat="1" ht="30" customHeight="1">
      <c r="A16" s="108" t="s">
        <v>1190</v>
      </c>
      <c r="B16" s="367">
        <v>83552</v>
      </c>
      <c r="C16" s="367">
        <v>93341.9</v>
      </c>
      <c r="D16" s="367">
        <v>99730.7</v>
      </c>
      <c r="E16" s="367">
        <v>15.6</v>
      </c>
      <c r="F16" s="367">
        <v>17</v>
      </c>
      <c r="G16" s="367">
        <v>18.2</v>
      </c>
      <c r="H16" s="367">
        <v>11.7</v>
      </c>
      <c r="I16" s="368">
        <v>6.8</v>
      </c>
      <c r="J16" s="108"/>
    </row>
    <row r="17" spans="1:10" s="63" customFormat="1" ht="30" customHeight="1">
      <c r="A17" s="116" t="s">
        <v>705</v>
      </c>
      <c r="B17" s="369">
        <v>536850.8</v>
      </c>
      <c r="C17" s="369">
        <v>547586</v>
      </c>
      <c r="D17" s="369">
        <v>548367</v>
      </c>
      <c r="E17" s="369">
        <v>100</v>
      </c>
      <c r="F17" s="369">
        <v>100</v>
      </c>
      <c r="G17" s="369">
        <v>100</v>
      </c>
      <c r="H17" s="369">
        <v>2</v>
      </c>
      <c r="I17" s="370">
        <v>0.1</v>
      </c>
      <c r="J17" s="117"/>
    </row>
    <row r="18" spans="1:10" s="5" customFormat="1" ht="30" customHeight="1" thickBot="1">
      <c r="A18" s="118" t="s">
        <v>167</v>
      </c>
      <c r="B18" s="219">
        <v>555046.2</v>
      </c>
      <c r="C18" s="219">
        <v>566897.5</v>
      </c>
      <c r="D18" s="219">
        <v>568430.8</v>
      </c>
      <c r="E18" s="219">
        <v>103.4</v>
      </c>
      <c r="F18" s="219">
        <v>103.5</v>
      </c>
      <c r="G18" s="219">
        <v>103.7</v>
      </c>
      <c r="H18" s="219">
        <v>2.1</v>
      </c>
      <c r="I18" s="371">
        <v>0.3</v>
      </c>
      <c r="J18" s="108"/>
    </row>
    <row r="19" spans="1:10" s="5" customFormat="1" ht="15" customHeight="1">
      <c r="A19" s="107" t="s">
        <v>168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s="5" customFormat="1" ht="15" customHeight="1">
      <c r="A20" s="107" t="s">
        <v>706</v>
      </c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0" s="5" customFormat="1" ht="15" customHeight="1">
      <c r="A21" s="107" t="s">
        <v>762</v>
      </c>
      <c r="B21" s="107"/>
      <c r="C21" s="107"/>
      <c r="D21" s="107"/>
      <c r="E21" s="107"/>
      <c r="F21" s="107"/>
      <c r="G21" s="107"/>
      <c r="H21" s="107"/>
      <c r="I21" s="107"/>
      <c r="J21" s="108"/>
    </row>
    <row r="23" ht="13.5">
      <c r="A23" s="879"/>
    </row>
    <row r="25" ht="13.5">
      <c r="C25" s="880"/>
    </row>
  </sheetData>
  <sheetProtection/>
  <printOptions/>
  <pageMargins left="0.3937007874015748" right="0.3937007874015748" top="0.7874015748031497" bottom="0.5905511811023623" header="0.5118110236220472" footer="0.5118110236220472"/>
  <pageSetup cellComments="asDisplayed" horizontalDpi="600" verticalDpi="600" orientation="portrait" paperSize="9" scale="81" r:id="rId1"/>
  <headerFooter alignWithMargins="0">
    <oddHeader>&amp;R&amp;D&amp;T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5.625" style="191" customWidth="1"/>
    <col min="2" max="4" width="14.125" style="191" customWidth="1"/>
    <col min="5" max="6" width="12.625" style="191" customWidth="1"/>
    <col min="7" max="9" width="9.125" style="191" customWidth="1"/>
    <col min="10" max="16384" width="9.00390625" style="191" customWidth="1"/>
  </cols>
  <sheetData>
    <row r="1" spans="1:10" ht="18" customHeight="1">
      <c r="A1" s="874"/>
      <c r="B1" s="874"/>
      <c r="C1" s="874"/>
      <c r="D1" s="874"/>
      <c r="E1" s="874"/>
      <c r="F1" s="874"/>
      <c r="G1" s="874"/>
      <c r="H1" s="874"/>
      <c r="I1" s="874"/>
      <c r="J1" s="874"/>
    </row>
    <row r="2" spans="1:10" ht="15" customHeight="1" thickBot="1">
      <c r="A2" s="119" t="s">
        <v>169</v>
      </c>
      <c r="B2" s="120"/>
      <c r="C2" s="120"/>
      <c r="D2" s="120"/>
      <c r="E2" s="120"/>
      <c r="F2" s="121" t="s">
        <v>170</v>
      </c>
      <c r="G2" s="120"/>
      <c r="H2" s="120"/>
      <c r="I2" s="121"/>
      <c r="J2" s="122"/>
    </row>
    <row r="3" spans="1:7" ht="18" customHeight="1" thickTop="1">
      <c r="A3" s="479" t="s">
        <v>160</v>
      </c>
      <c r="B3" s="556" t="s">
        <v>161</v>
      </c>
      <c r="C3" s="558"/>
      <c r="D3" s="557"/>
      <c r="E3" s="477" t="s">
        <v>763</v>
      </c>
      <c r="F3" s="478"/>
      <c r="G3" s="122"/>
    </row>
    <row r="4" spans="1:7" ht="18" customHeight="1">
      <c r="A4" s="480"/>
      <c r="B4" s="123" t="s">
        <v>162</v>
      </c>
      <c r="C4" s="123" t="s">
        <v>758</v>
      </c>
      <c r="D4" s="123" t="s">
        <v>769</v>
      </c>
      <c r="E4" s="123" t="s">
        <v>758</v>
      </c>
      <c r="F4" s="124" t="s">
        <v>770</v>
      </c>
      <c r="G4" s="122"/>
    </row>
    <row r="5" spans="1:7" s="5" customFormat="1" ht="30" customHeight="1">
      <c r="A5" s="125" t="s">
        <v>764</v>
      </c>
      <c r="B5" s="365">
        <v>295533.7</v>
      </c>
      <c r="C5" s="365">
        <v>298875.3</v>
      </c>
      <c r="D5" s="365">
        <v>299046.8</v>
      </c>
      <c r="E5" s="372">
        <v>1.1</v>
      </c>
      <c r="F5" s="372">
        <v>0.1</v>
      </c>
      <c r="G5" s="122"/>
    </row>
    <row r="6" spans="1:7" s="5" customFormat="1" ht="30" customHeight="1">
      <c r="A6" s="122" t="s">
        <v>765</v>
      </c>
      <c r="B6" s="367">
        <v>287605.1</v>
      </c>
      <c r="C6" s="367">
        <v>290958.4</v>
      </c>
      <c r="D6" s="367">
        <v>291331.3</v>
      </c>
      <c r="E6" s="372">
        <v>1.2</v>
      </c>
      <c r="F6" s="372">
        <v>0.1</v>
      </c>
      <c r="G6" s="122"/>
    </row>
    <row r="7" spans="1:7" s="5" customFormat="1" ht="30" customHeight="1">
      <c r="A7" s="126" t="s">
        <v>711</v>
      </c>
      <c r="B7" s="367">
        <v>7939.9</v>
      </c>
      <c r="C7" s="367">
        <v>7927.3</v>
      </c>
      <c r="D7" s="367">
        <v>7723.3</v>
      </c>
      <c r="E7" s="372">
        <v>-0.2</v>
      </c>
      <c r="F7" s="372">
        <v>-2.6</v>
      </c>
      <c r="G7" s="122"/>
    </row>
    <row r="8" spans="1:7" s="5" customFormat="1" ht="30" customHeight="1">
      <c r="A8" s="125" t="s">
        <v>708</v>
      </c>
      <c r="B8" s="367">
        <v>105962.3</v>
      </c>
      <c r="C8" s="367">
        <v>106294.2</v>
      </c>
      <c r="D8" s="367">
        <v>107252.2</v>
      </c>
      <c r="E8" s="372">
        <v>0.3</v>
      </c>
      <c r="F8" s="372">
        <v>0.9</v>
      </c>
      <c r="G8" s="122"/>
    </row>
    <row r="9" spans="1:7" s="5" customFormat="1" ht="30" customHeight="1">
      <c r="A9" s="125" t="s">
        <v>766</v>
      </c>
      <c r="B9" s="367">
        <v>123371.2</v>
      </c>
      <c r="C9" s="367">
        <v>127486.3</v>
      </c>
      <c r="D9" s="367">
        <v>128394.5</v>
      </c>
      <c r="E9" s="372">
        <v>3.3</v>
      </c>
      <c r="F9" s="372">
        <v>0.7</v>
      </c>
      <c r="G9" s="122"/>
    </row>
    <row r="10" spans="1:7" s="5" customFormat="1" ht="30" customHeight="1">
      <c r="A10" s="122" t="s">
        <v>171</v>
      </c>
      <c r="B10" s="367">
        <v>122781.5</v>
      </c>
      <c r="C10" s="367">
        <v>126082.4</v>
      </c>
      <c r="D10" s="367">
        <v>126869.2</v>
      </c>
      <c r="E10" s="372">
        <v>2.7</v>
      </c>
      <c r="F10" s="372">
        <v>0.6</v>
      </c>
      <c r="G10" s="122"/>
    </row>
    <row r="11" spans="1:7" s="5" customFormat="1" ht="30" customHeight="1">
      <c r="A11" s="122" t="s">
        <v>172</v>
      </c>
      <c r="B11" s="367">
        <v>457.4</v>
      </c>
      <c r="C11" s="367">
        <v>1506.3</v>
      </c>
      <c r="D11" s="367">
        <v>1542.6</v>
      </c>
      <c r="E11" s="372" t="s">
        <v>147</v>
      </c>
      <c r="F11" s="372" t="s">
        <v>147</v>
      </c>
      <c r="G11" s="122"/>
    </row>
    <row r="12" spans="1:7" s="5" customFormat="1" ht="30" customHeight="1">
      <c r="A12" s="125" t="s">
        <v>767</v>
      </c>
      <c r="B12" s="367">
        <v>-3209.7</v>
      </c>
      <c r="C12" s="367">
        <v>-1183.4</v>
      </c>
      <c r="D12" s="367">
        <v>-1745.3</v>
      </c>
      <c r="E12" s="372" t="s">
        <v>147</v>
      </c>
      <c r="F12" s="372" t="s">
        <v>147</v>
      </c>
      <c r="G12" s="122"/>
    </row>
    <row r="13" spans="1:7" s="5" customFormat="1" ht="30" customHeight="1">
      <c r="A13" s="122" t="s">
        <v>768</v>
      </c>
      <c r="B13" s="367">
        <v>85891.5</v>
      </c>
      <c r="C13" s="367">
        <v>91433.1</v>
      </c>
      <c r="D13" s="367">
        <v>92873</v>
      </c>
      <c r="E13" s="372">
        <v>6.5</v>
      </c>
      <c r="F13" s="372">
        <v>1.6</v>
      </c>
      <c r="G13" s="122"/>
    </row>
    <row r="14" spans="1:7" s="5" customFormat="1" ht="30" customHeight="1">
      <c r="A14" s="122" t="s">
        <v>1189</v>
      </c>
      <c r="B14" s="373">
        <v>89101.2</v>
      </c>
      <c r="C14" s="373">
        <v>92616.5</v>
      </c>
      <c r="D14" s="373">
        <v>94618.3</v>
      </c>
      <c r="E14" s="372">
        <v>3.9</v>
      </c>
      <c r="F14" s="372">
        <v>2.2</v>
      </c>
      <c r="G14" s="122"/>
    </row>
    <row r="15" spans="1:7" s="63" customFormat="1" ht="30" customHeight="1">
      <c r="A15" s="116" t="s">
        <v>705</v>
      </c>
      <c r="B15" s="875">
        <v>522000.4</v>
      </c>
      <c r="C15" s="875">
        <v>532020.4</v>
      </c>
      <c r="D15" s="875">
        <v>533667.9</v>
      </c>
      <c r="E15" s="374">
        <v>1.9</v>
      </c>
      <c r="F15" s="374">
        <v>0.3</v>
      </c>
      <c r="G15" s="127"/>
    </row>
    <row r="16" spans="1:7" s="5" customFormat="1" ht="30" customHeight="1" thickBot="1">
      <c r="A16" s="128" t="s">
        <v>167</v>
      </c>
      <c r="B16" s="876">
        <v>548715.2</v>
      </c>
      <c r="C16" s="876">
        <v>556970.5</v>
      </c>
      <c r="D16" s="876">
        <v>555882</v>
      </c>
      <c r="E16" s="375">
        <v>1.5</v>
      </c>
      <c r="F16" s="376">
        <v>-0.2</v>
      </c>
      <c r="G16" s="122"/>
    </row>
    <row r="17" spans="1:10" s="5" customFormat="1" ht="15" customHeight="1">
      <c r="A17" s="107" t="s">
        <v>173</v>
      </c>
      <c r="B17" s="120"/>
      <c r="C17" s="129"/>
      <c r="D17" s="120"/>
      <c r="E17" s="130"/>
      <c r="F17" s="131"/>
      <c r="G17" s="120"/>
      <c r="H17" s="120"/>
      <c r="I17" s="120"/>
      <c r="J17" s="122"/>
    </row>
    <row r="18" spans="1:10" s="5" customFormat="1" ht="15" customHeight="1">
      <c r="A18" s="107" t="s">
        <v>174</v>
      </c>
      <c r="B18" s="120"/>
      <c r="C18" s="120"/>
      <c r="D18" s="120"/>
      <c r="E18" s="120"/>
      <c r="F18" s="120"/>
      <c r="G18" s="120"/>
      <c r="H18" s="120"/>
      <c r="I18" s="120"/>
      <c r="J18" s="122"/>
    </row>
    <row r="19" ht="13.5">
      <c r="A19" s="107" t="s">
        <v>175</v>
      </c>
    </row>
    <row r="20" ht="13.5">
      <c r="A20" s="107" t="s">
        <v>762</v>
      </c>
    </row>
  </sheetData>
  <sheetProtection/>
  <printOptions/>
  <pageMargins left="0.7480314960629921" right="0.2755905511811024" top="0.984251968503937" bottom="0.984251968503937" header="0.5118110236220472" footer="0.5118110236220472"/>
  <pageSetup cellComments="asDisplayed" horizontalDpi="600" verticalDpi="600" orientation="portrait" paperSize="9" scale="89" r:id="rId1"/>
  <headerFooter alignWithMargins="0">
    <oddHeader>&amp;R&amp;D&amp;T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877" customWidth="1"/>
    <col min="2" max="2" width="27.375" style="877" customWidth="1"/>
    <col min="3" max="5" width="14.125" style="877" customWidth="1"/>
    <col min="6" max="10" width="9.625" style="877" customWidth="1"/>
    <col min="11" max="16384" width="9.00390625" style="877" customWidth="1"/>
  </cols>
  <sheetData>
    <row r="1" spans="1:10" ht="12" customHeight="1">
      <c r="A1" s="1017"/>
      <c r="B1" s="1017"/>
      <c r="C1" s="1017"/>
      <c r="D1" s="1017"/>
      <c r="E1" s="1017"/>
      <c r="F1" s="1017"/>
      <c r="G1" s="1017"/>
      <c r="H1" s="1017"/>
      <c r="I1" s="1017"/>
      <c r="J1" s="1017"/>
    </row>
    <row r="2" spans="1:10" ht="15" customHeight="1" thickBot="1">
      <c r="A2" s="132" t="s">
        <v>176</v>
      </c>
      <c r="B2" s="133"/>
      <c r="C2" s="134"/>
      <c r="D2" s="134"/>
      <c r="E2" s="134"/>
      <c r="F2" s="135"/>
      <c r="G2" s="134"/>
      <c r="H2" s="134"/>
      <c r="I2" s="134"/>
      <c r="J2" s="136" t="s">
        <v>159</v>
      </c>
    </row>
    <row r="3" spans="1:10" s="870" customFormat="1" ht="15" customHeight="1" thickTop="1">
      <c r="A3" s="559" t="s">
        <v>160</v>
      </c>
      <c r="B3" s="560"/>
      <c r="C3" s="561" t="s">
        <v>161</v>
      </c>
      <c r="D3" s="559"/>
      <c r="E3" s="560"/>
      <c r="F3" s="561" t="s">
        <v>124</v>
      </c>
      <c r="G3" s="559"/>
      <c r="H3" s="560"/>
      <c r="I3" s="555" t="s">
        <v>772</v>
      </c>
      <c r="J3" s="562"/>
    </row>
    <row r="4" spans="1:11" s="870" customFormat="1" ht="24" customHeight="1">
      <c r="A4" s="563"/>
      <c r="B4" s="485"/>
      <c r="C4" s="137" t="s">
        <v>162</v>
      </c>
      <c r="D4" s="137" t="s">
        <v>758</v>
      </c>
      <c r="E4" s="137" t="s">
        <v>770</v>
      </c>
      <c r="F4" s="138" t="s">
        <v>177</v>
      </c>
      <c r="G4" s="138" t="s">
        <v>771</v>
      </c>
      <c r="H4" s="139" t="s">
        <v>778</v>
      </c>
      <c r="I4" s="138" t="s">
        <v>771</v>
      </c>
      <c r="J4" s="139" t="s">
        <v>778</v>
      </c>
      <c r="K4" s="871"/>
    </row>
    <row r="5" spans="1:10" ht="30" customHeight="1">
      <c r="A5" s="142" t="s">
        <v>178</v>
      </c>
      <c r="B5" s="140"/>
      <c r="C5" s="379">
        <v>271220.1</v>
      </c>
      <c r="D5" s="379">
        <v>276351.2</v>
      </c>
      <c r="E5" s="379">
        <v>284738.9</v>
      </c>
      <c r="F5" s="379">
        <v>69.1</v>
      </c>
      <c r="G5" s="379">
        <v>68.9</v>
      </c>
      <c r="H5" s="379">
        <v>70.4</v>
      </c>
      <c r="I5" s="380">
        <v>1.9</v>
      </c>
      <c r="J5" s="380">
        <v>3</v>
      </c>
    </row>
    <row r="6" spans="1:10" ht="22.5" customHeight="1">
      <c r="A6" s="564" t="s">
        <v>773</v>
      </c>
      <c r="B6" s="141" t="s">
        <v>152</v>
      </c>
      <c r="C6" s="379">
        <v>230557.4</v>
      </c>
      <c r="D6" s="379">
        <v>234599.9</v>
      </c>
      <c r="E6" s="379">
        <v>242056.4</v>
      </c>
      <c r="F6" s="379">
        <v>58.8</v>
      </c>
      <c r="G6" s="379">
        <v>58.5</v>
      </c>
      <c r="H6" s="379">
        <v>59.9</v>
      </c>
      <c r="I6" s="380">
        <v>1.8</v>
      </c>
      <c r="J6" s="380">
        <v>3.2</v>
      </c>
    </row>
    <row r="7" spans="1:10" ht="22.5" customHeight="1">
      <c r="A7" s="564" t="s">
        <v>128</v>
      </c>
      <c r="B7" s="141" t="s">
        <v>153</v>
      </c>
      <c r="C7" s="379">
        <v>40662.7</v>
      </c>
      <c r="D7" s="379">
        <v>41751.3</v>
      </c>
      <c r="E7" s="379">
        <v>42682.6</v>
      </c>
      <c r="F7" s="379">
        <v>10.4</v>
      </c>
      <c r="G7" s="379">
        <v>10.4</v>
      </c>
      <c r="H7" s="379">
        <v>10.6</v>
      </c>
      <c r="I7" s="380">
        <v>2.7</v>
      </c>
      <c r="J7" s="380">
        <v>2.2</v>
      </c>
    </row>
    <row r="8" spans="1:10" ht="30" customHeight="1">
      <c r="A8" s="142" t="s">
        <v>774</v>
      </c>
      <c r="B8" s="143"/>
      <c r="C8" s="379">
        <v>23701.5</v>
      </c>
      <c r="D8" s="379">
        <v>25507.7</v>
      </c>
      <c r="E8" s="379">
        <v>27022.6</v>
      </c>
      <c r="F8" s="379">
        <v>6</v>
      </c>
      <c r="G8" s="379">
        <v>6.4</v>
      </c>
      <c r="H8" s="379">
        <v>6.7</v>
      </c>
      <c r="I8" s="380">
        <v>7.6</v>
      </c>
      <c r="J8" s="380">
        <v>5.9</v>
      </c>
    </row>
    <row r="9" spans="1:10" ht="22.5" customHeight="1">
      <c r="A9" s="142"/>
      <c r="B9" s="141" t="s">
        <v>775</v>
      </c>
      <c r="C9" s="379">
        <v>34141.1</v>
      </c>
      <c r="D9" s="379">
        <v>35489.4</v>
      </c>
      <c r="E9" s="379">
        <v>36526.3</v>
      </c>
      <c r="F9" s="379">
        <v>8.7</v>
      </c>
      <c r="G9" s="379">
        <v>8.9</v>
      </c>
      <c r="H9" s="379">
        <v>9</v>
      </c>
      <c r="I9" s="380">
        <v>3.9</v>
      </c>
      <c r="J9" s="380">
        <v>2.9</v>
      </c>
    </row>
    <row r="10" spans="1:10" ht="22.5" customHeight="1">
      <c r="A10" s="142"/>
      <c r="B10" s="141" t="s">
        <v>776</v>
      </c>
      <c r="C10" s="379">
        <v>10439.6</v>
      </c>
      <c r="D10" s="379">
        <v>9981.7</v>
      </c>
      <c r="E10" s="379">
        <v>9503.7</v>
      </c>
      <c r="F10" s="379">
        <v>2.7</v>
      </c>
      <c r="G10" s="379">
        <v>2.5</v>
      </c>
      <c r="H10" s="379">
        <v>2.4</v>
      </c>
      <c r="I10" s="380">
        <v>-4.4</v>
      </c>
      <c r="J10" s="380">
        <v>-4.8</v>
      </c>
    </row>
    <row r="11" spans="1:10" ht="22.5" customHeight="1">
      <c r="A11" s="565" t="s">
        <v>151</v>
      </c>
      <c r="B11" s="140" t="s">
        <v>179</v>
      </c>
      <c r="C11" s="379">
        <v>-2583.8</v>
      </c>
      <c r="D11" s="379">
        <v>-785</v>
      </c>
      <c r="E11" s="379">
        <v>-258.8</v>
      </c>
      <c r="F11" s="379">
        <v>-0.7</v>
      </c>
      <c r="G11" s="379">
        <v>-0.2</v>
      </c>
      <c r="H11" s="379">
        <v>-0.1</v>
      </c>
      <c r="I11" s="380">
        <v>69.6</v>
      </c>
      <c r="J11" s="380">
        <v>67</v>
      </c>
    </row>
    <row r="12" spans="1:10" ht="22.5" customHeight="1">
      <c r="A12" s="565"/>
      <c r="B12" s="140" t="s">
        <v>180</v>
      </c>
      <c r="C12" s="379">
        <v>-2817.3</v>
      </c>
      <c r="D12" s="379">
        <v>-1029</v>
      </c>
      <c r="E12" s="379">
        <v>-478.3</v>
      </c>
      <c r="F12" s="379">
        <v>-0.7</v>
      </c>
      <c r="G12" s="379">
        <v>-0.3</v>
      </c>
      <c r="H12" s="379">
        <v>-0.1</v>
      </c>
      <c r="I12" s="380" t="s">
        <v>147</v>
      </c>
      <c r="J12" s="380" t="s">
        <v>147</v>
      </c>
    </row>
    <row r="13" spans="1:10" ht="22.5" customHeight="1">
      <c r="A13" s="565"/>
      <c r="B13" s="140" t="s">
        <v>181</v>
      </c>
      <c r="C13" s="379">
        <v>550.1</v>
      </c>
      <c r="D13" s="379">
        <v>548.1</v>
      </c>
      <c r="E13" s="379">
        <v>529.2</v>
      </c>
      <c r="F13" s="379">
        <v>0.1</v>
      </c>
      <c r="G13" s="379">
        <v>0.1</v>
      </c>
      <c r="H13" s="379">
        <v>0.1</v>
      </c>
      <c r="I13" s="380">
        <v>-0.4</v>
      </c>
      <c r="J13" s="380">
        <v>-3.4</v>
      </c>
    </row>
    <row r="14" spans="1:10" ht="24" customHeight="1">
      <c r="A14" s="565"/>
      <c r="B14" s="144" t="s">
        <v>182</v>
      </c>
      <c r="C14" s="379">
        <v>0.3</v>
      </c>
      <c r="D14" s="379">
        <v>0.3</v>
      </c>
      <c r="E14" s="379">
        <v>0.4</v>
      </c>
      <c r="F14" s="379">
        <v>0</v>
      </c>
      <c r="G14" s="379">
        <v>0</v>
      </c>
      <c r="H14" s="379">
        <v>0</v>
      </c>
      <c r="I14" s="380">
        <v>2.4</v>
      </c>
      <c r="J14" s="380">
        <v>18.4</v>
      </c>
    </row>
    <row r="15" spans="1:10" ht="22.5" customHeight="1">
      <c r="A15" s="565"/>
      <c r="B15" s="140" t="s">
        <v>183</v>
      </c>
      <c r="C15" s="379">
        <v>-316.9</v>
      </c>
      <c r="D15" s="379">
        <v>-304.5</v>
      </c>
      <c r="E15" s="379">
        <v>-310.2</v>
      </c>
      <c r="F15" s="379">
        <v>-0.1</v>
      </c>
      <c r="G15" s="379">
        <v>-0.1</v>
      </c>
      <c r="H15" s="379">
        <v>-0.1</v>
      </c>
      <c r="I15" s="380" t="s">
        <v>147</v>
      </c>
      <c r="J15" s="380" t="s">
        <v>147</v>
      </c>
    </row>
    <row r="16" spans="1:10" ht="22.5" customHeight="1">
      <c r="A16" s="565" t="s">
        <v>128</v>
      </c>
      <c r="B16" s="140" t="s">
        <v>184</v>
      </c>
      <c r="C16" s="379">
        <v>26018.7</v>
      </c>
      <c r="D16" s="379">
        <v>25991</v>
      </c>
      <c r="E16" s="379">
        <v>26945.5</v>
      </c>
      <c r="F16" s="379">
        <v>6.6</v>
      </c>
      <c r="G16" s="379">
        <v>6.5</v>
      </c>
      <c r="H16" s="379">
        <v>6.7</v>
      </c>
      <c r="I16" s="380">
        <v>-0.1</v>
      </c>
      <c r="J16" s="380">
        <v>3.7</v>
      </c>
    </row>
    <row r="17" spans="1:10" ht="22.5" customHeight="1">
      <c r="A17" s="565"/>
      <c r="B17" s="140" t="s">
        <v>180</v>
      </c>
      <c r="C17" s="379">
        <v>5312.2</v>
      </c>
      <c r="D17" s="379">
        <v>4741.5</v>
      </c>
      <c r="E17" s="379">
        <v>5623.8</v>
      </c>
      <c r="F17" s="379">
        <v>1.4</v>
      </c>
      <c r="G17" s="379">
        <v>1.2</v>
      </c>
      <c r="H17" s="379">
        <v>1.4</v>
      </c>
      <c r="I17" s="380">
        <v>-10.7</v>
      </c>
      <c r="J17" s="380">
        <v>18.6</v>
      </c>
    </row>
    <row r="18" spans="1:10" ht="22.5" customHeight="1">
      <c r="A18" s="565"/>
      <c r="B18" s="140" t="s">
        <v>185</v>
      </c>
      <c r="C18" s="379">
        <v>7829.7</v>
      </c>
      <c r="D18" s="379">
        <v>8427.6</v>
      </c>
      <c r="E18" s="379">
        <v>8527.8</v>
      </c>
      <c r="F18" s="379">
        <v>2</v>
      </c>
      <c r="G18" s="379">
        <v>2.1</v>
      </c>
      <c r="H18" s="379">
        <v>2.1</v>
      </c>
      <c r="I18" s="380">
        <v>7.6</v>
      </c>
      <c r="J18" s="380">
        <v>1.2</v>
      </c>
    </row>
    <row r="19" spans="1:10" ht="24" customHeight="1">
      <c r="A19" s="565"/>
      <c r="B19" s="144" t="s">
        <v>182</v>
      </c>
      <c r="C19" s="379">
        <v>10293.3</v>
      </c>
      <c r="D19" s="379">
        <v>10321.1</v>
      </c>
      <c r="E19" s="379">
        <v>10224.3</v>
      </c>
      <c r="F19" s="379">
        <v>2.6</v>
      </c>
      <c r="G19" s="379">
        <v>2.6</v>
      </c>
      <c r="H19" s="379">
        <v>2.5</v>
      </c>
      <c r="I19" s="380">
        <v>0.3</v>
      </c>
      <c r="J19" s="380">
        <v>-0.9</v>
      </c>
    </row>
    <row r="20" spans="1:10" ht="22.5" customHeight="1">
      <c r="A20" s="565"/>
      <c r="B20" s="140" t="s">
        <v>186</v>
      </c>
      <c r="C20" s="379">
        <v>2583.5</v>
      </c>
      <c r="D20" s="379">
        <v>2500.8</v>
      </c>
      <c r="E20" s="379">
        <v>2569.6</v>
      </c>
      <c r="F20" s="379">
        <v>0.7</v>
      </c>
      <c r="G20" s="379">
        <v>0.6</v>
      </c>
      <c r="H20" s="379">
        <v>0.6</v>
      </c>
      <c r="I20" s="380">
        <v>-3.2</v>
      </c>
      <c r="J20" s="380">
        <v>2.8</v>
      </c>
    </row>
    <row r="21" spans="1:10" ht="22.5" customHeight="1">
      <c r="A21" s="565" t="s">
        <v>129</v>
      </c>
      <c r="B21" s="140" t="s">
        <v>187</v>
      </c>
      <c r="C21" s="379">
        <v>266.5</v>
      </c>
      <c r="D21" s="379">
        <v>301.7</v>
      </c>
      <c r="E21" s="379">
        <v>335.9</v>
      </c>
      <c r="F21" s="379">
        <v>0.1</v>
      </c>
      <c r="G21" s="379">
        <v>0.1</v>
      </c>
      <c r="H21" s="379">
        <v>0.1</v>
      </c>
      <c r="I21" s="380">
        <v>13.2</v>
      </c>
      <c r="J21" s="380">
        <v>11.3</v>
      </c>
    </row>
    <row r="22" spans="1:10" ht="22.5" customHeight="1">
      <c r="A22" s="565"/>
      <c r="B22" s="140" t="s">
        <v>180</v>
      </c>
      <c r="C22" s="379">
        <v>104.1</v>
      </c>
      <c r="D22" s="379">
        <v>109.6</v>
      </c>
      <c r="E22" s="379">
        <v>133.6</v>
      </c>
      <c r="F22" s="379">
        <v>0</v>
      </c>
      <c r="G22" s="379">
        <v>0</v>
      </c>
      <c r="H22" s="379">
        <v>0</v>
      </c>
      <c r="I22" s="380">
        <v>5.3</v>
      </c>
      <c r="J22" s="380">
        <v>21.9</v>
      </c>
    </row>
    <row r="23" spans="1:10" ht="22.5" customHeight="1">
      <c r="A23" s="565"/>
      <c r="B23" s="140" t="s">
        <v>185</v>
      </c>
      <c r="C23" s="379">
        <v>148.7</v>
      </c>
      <c r="D23" s="379">
        <v>176.2</v>
      </c>
      <c r="E23" s="379">
        <v>186.4</v>
      </c>
      <c r="F23" s="379">
        <v>0</v>
      </c>
      <c r="G23" s="379">
        <v>0</v>
      </c>
      <c r="H23" s="379">
        <v>0</v>
      </c>
      <c r="I23" s="380">
        <v>18.5</v>
      </c>
      <c r="J23" s="380">
        <v>5.8</v>
      </c>
    </row>
    <row r="24" spans="1:10" ht="24" customHeight="1">
      <c r="A24" s="565"/>
      <c r="B24" s="144" t="s">
        <v>182</v>
      </c>
      <c r="C24" s="379">
        <v>1.2</v>
      </c>
      <c r="D24" s="379">
        <v>1.2</v>
      </c>
      <c r="E24" s="379">
        <v>1.1</v>
      </c>
      <c r="F24" s="379">
        <v>0</v>
      </c>
      <c r="G24" s="379">
        <v>0</v>
      </c>
      <c r="H24" s="379">
        <v>0</v>
      </c>
      <c r="I24" s="264">
        <v>1.7</v>
      </c>
      <c r="J24" s="380">
        <v>-6</v>
      </c>
    </row>
    <row r="25" spans="1:10" ht="22.5" customHeight="1">
      <c r="A25" s="565"/>
      <c r="B25" s="140" t="s">
        <v>183</v>
      </c>
      <c r="C25" s="379">
        <v>12.5</v>
      </c>
      <c r="D25" s="379">
        <v>14.7</v>
      </c>
      <c r="E25" s="379">
        <v>14.8</v>
      </c>
      <c r="F25" s="379">
        <v>0</v>
      </c>
      <c r="G25" s="379">
        <v>0</v>
      </c>
      <c r="H25" s="379">
        <v>0</v>
      </c>
      <c r="I25" s="264">
        <v>17.1</v>
      </c>
      <c r="J25" s="264">
        <v>1</v>
      </c>
    </row>
    <row r="26" spans="1:10" ht="30" customHeight="1">
      <c r="A26" s="142" t="s">
        <v>188</v>
      </c>
      <c r="B26" s="481"/>
      <c r="C26" s="379">
        <v>97321.9</v>
      </c>
      <c r="D26" s="379">
        <v>99019</v>
      </c>
      <c r="E26" s="379">
        <v>92500.7</v>
      </c>
      <c r="F26" s="379">
        <v>24.8</v>
      </c>
      <c r="G26" s="379">
        <v>24.7</v>
      </c>
      <c r="H26" s="379">
        <v>22.9</v>
      </c>
      <c r="I26" s="264">
        <v>1.7</v>
      </c>
      <c r="J26" s="264">
        <v>-6.6</v>
      </c>
    </row>
    <row r="27" spans="1:10" ht="22.5" customHeight="1">
      <c r="A27" s="565" t="s">
        <v>151</v>
      </c>
      <c r="B27" s="140" t="s">
        <v>189</v>
      </c>
      <c r="C27" s="379">
        <v>58895.7</v>
      </c>
      <c r="D27" s="379">
        <v>60236</v>
      </c>
      <c r="E27" s="379">
        <v>53843.3</v>
      </c>
      <c r="F27" s="379">
        <v>15</v>
      </c>
      <c r="G27" s="379">
        <v>15</v>
      </c>
      <c r="H27" s="379">
        <v>13.3</v>
      </c>
      <c r="I27" s="380">
        <v>2.3</v>
      </c>
      <c r="J27" s="264">
        <v>-10.6</v>
      </c>
    </row>
    <row r="28" spans="1:10" ht="22.5" customHeight="1">
      <c r="A28" s="142"/>
      <c r="B28" s="141" t="s">
        <v>190</v>
      </c>
      <c r="C28" s="379">
        <v>50461</v>
      </c>
      <c r="D28" s="379">
        <v>52185.3</v>
      </c>
      <c r="E28" s="379">
        <v>44995.5</v>
      </c>
      <c r="F28" s="379">
        <v>12.9</v>
      </c>
      <c r="G28" s="379">
        <v>13</v>
      </c>
      <c r="H28" s="379">
        <v>11.1</v>
      </c>
      <c r="I28" s="380">
        <v>3.4</v>
      </c>
      <c r="J28" s="380">
        <v>-13.8</v>
      </c>
    </row>
    <row r="29" spans="1:10" ht="22.5" customHeight="1">
      <c r="A29" s="142"/>
      <c r="B29" s="141" t="s">
        <v>191</v>
      </c>
      <c r="C29" s="379">
        <v>8434.7</v>
      </c>
      <c r="D29" s="379">
        <v>8050.7</v>
      </c>
      <c r="E29" s="379">
        <v>8847.8</v>
      </c>
      <c r="F29" s="379">
        <v>2.2</v>
      </c>
      <c r="G29" s="379">
        <v>2</v>
      </c>
      <c r="H29" s="379">
        <v>2.2</v>
      </c>
      <c r="I29" s="380">
        <v>-4.6</v>
      </c>
      <c r="J29" s="380">
        <v>9.9</v>
      </c>
    </row>
    <row r="30" spans="1:10" ht="22.5" customHeight="1">
      <c r="A30" s="565" t="s">
        <v>128</v>
      </c>
      <c r="B30" s="140" t="s">
        <v>192</v>
      </c>
      <c r="C30" s="379">
        <v>2629</v>
      </c>
      <c r="D30" s="379">
        <v>2625.7</v>
      </c>
      <c r="E30" s="379">
        <v>2582</v>
      </c>
      <c r="F30" s="379">
        <v>0.7</v>
      </c>
      <c r="G30" s="379">
        <v>0.7</v>
      </c>
      <c r="H30" s="379">
        <v>0.6</v>
      </c>
      <c r="I30" s="380">
        <v>-0.1</v>
      </c>
      <c r="J30" s="380">
        <v>-1.7</v>
      </c>
    </row>
    <row r="31" spans="1:10" ht="22.5" customHeight="1">
      <c r="A31" s="142"/>
      <c r="B31" s="141" t="s">
        <v>190</v>
      </c>
      <c r="C31" s="379">
        <v>447.5</v>
      </c>
      <c r="D31" s="379">
        <v>396.6</v>
      </c>
      <c r="E31" s="379">
        <v>429</v>
      </c>
      <c r="F31" s="381">
        <v>0.1</v>
      </c>
      <c r="G31" s="265">
        <v>0.1</v>
      </c>
      <c r="H31" s="379">
        <v>0.1</v>
      </c>
      <c r="I31" s="380">
        <v>-11.4</v>
      </c>
      <c r="J31" s="380">
        <v>8.2</v>
      </c>
    </row>
    <row r="32" spans="1:10" ht="22.5" customHeight="1">
      <c r="A32" s="142"/>
      <c r="B32" s="141" t="s">
        <v>191</v>
      </c>
      <c r="C32" s="379">
        <v>2181.6</v>
      </c>
      <c r="D32" s="379">
        <v>2229.1</v>
      </c>
      <c r="E32" s="379">
        <v>2153</v>
      </c>
      <c r="F32" s="379">
        <v>0.6</v>
      </c>
      <c r="G32" s="379">
        <v>0.6</v>
      </c>
      <c r="H32" s="379">
        <v>0.5</v>
      </c>
      <c r="I32" s="380">
        <v>2.2</v>
      </c>
      <c r="J32" s="380">
        <v>-3.4</v>
      </c>
    </row>
    <row r="33" spans="1:10" ht="22.5" customHeight="1">
      <c r="A33" s="565" t="s">
        <v>129</v>
      </c>
      <c r="B33" s="140" t="s">
        <v>193</v>
      </c>
      <c r="C33" s="379">
        <v>35797.2</v>
      </c>
      <c r="D33" s="379">
        <v>36157.2</v>
      </c>
      <c r="E33" s="379">
        <v>36075.4</v>
      </c>
      <c r="F33" s="379">
        <v>9.1</v>
      </c>
      <c r="G33" s="379">
        <v>9</v>
      </c>
      <c r="H33" s="379">
        <v>8.9</v>
      </c>
      <c r="I33" s="380">
        <v>1</v>
      </c>
      <c r="J33" s="380">
        <v>-0.2</v>
      </c>
    </row>
    <row r="34" spans="1:10" ht="22.5" customHeight="1">
      <c r="A34" s="142"/>
      <c r="B34" s="141" t="s">
        <v>194</v>
      </c>
      <c r="C34" s="379">
        <v>2818.4</v>
      </c>
      <c r="D34" s="379">
        <v>2905.5</v>
      </c>
      <c r="E34" s="379">
        <v>2747.2</v>
      </c>
      <c r="F34" s="379">
        <v>0.7</v>
      </c>
      <c r="G34" s="379">
        <v>0.7</v>
      </c>
      <c r="H34" s="379">
        <v>0.7</v>
      </c>
      <c r="I34" s="380">
        <v>3.1</v>
      </c>
      <c r="J34" s="380">
        <v>-5.4</v>
      </c>
    </row>
    <row r="35" spans="1:10" ht="24" customHeight="1">
      <c r="A35" s="142"/>
      <c r="B35" s="144" t="s">
        <v>195</v>
      </c>
      <c r="C35" s="379">
        <v>8147.2</v>
      </c>
      <c r="D35" s="379">
        <v>8629.2</v>
      </c>
      <c r="E35" s="379">
        <v>8727.9</v>
      </c>
      <c r="F35" s="379">
        <v>2.1</v>
      </c>
      <c r="G35" s="379">
        <v>2.2</v>
      </c>
      <c r="H35" s="379">
        <v>2.2</v>
      </c>
      <c r="I35" s="380">
        <v>5.9</v>
      </c>
      <c r="J35" s="380">
        <v>1.1</v>
      </c>
    </row>
    <row r="36" spans="1:10" ht="22.5" customHeight="1">
      <c r="A36" s="145"/>
      <c r="B36" s="146" t="s">
        <v>196</v>
      </c>
      <c r="C36" s="382">
        <v>24831.6</v>
      </c>
      <c r="D36" s="382">
        <v>24622.4</v>
      </c>
      <c r="E36" s="382">
        <v>24600.3</v>
      </c>
      <c r="F36" s="382">
        <v>6.3</v>
      </c>
      <c r="G36" s="382">
        <v>6.1</v>
      </c>
      <c r="H36" s="382">
        <v>6.1</v>
      </c>
      <c r="I36" s="383">
        <v>-0.8</v>
      </c>
      <c r="J36" s="380">
        <v>-0.1</v>
      </c>
    </row>
    <row r="37" spans="1:10" s="872" customFormat="1" ht="30" customHeight="1">
      <c r="A37" s="566" t="s">
        <v>197</v>
      </c>
      <c r="B37" s="482"/>
      <c r="C37" s="384">
        <v>392243.5</v>
      </c>
      <c r="D37" s="384">
        <v>400877.9</v>
      </c>
      <c r="E37" s="384">
        <v>404262.2</v>
      </c>
      <c r="F37" s="384">
        <v>100</v>
      </c>
      <c r="G37" s="384">
        <v>100</v>
      </c>
      <c r="H37" s="384">
        <v>100</v>
      </c>
      <c r="I37" s="385">
        <v>2.2</v>
      </c>
      <c r="J37" s="386">
        <v>0.8</v>
      </c>
    </row>
    <row r="38" spans="1:10" ht="30" customHeight="1">
      <c r="A38" s="567" t="s">
        <v>198</v>
      </c>
      <c r="B38" s="483"/>
      <c r="C38" s="387">
        <v>42151.5</v>
      </c>
      <c r="D38" s="387">
        <v>42566.1</v>
      </c>
      <c r="E38" s="387">
        <v>42841.1</v>
      </c>
      <c r="F38" s="387">
        <v>10.7</v>
      </c>
      <c r="G38" s="387">
        <v>10.6</v>
      </c>
      <c r="H38" s="387">
        <v>10.6</v>
      </c>
      <c r="I38" s="388">
        <v>1</v>
      </c>
      <c r="J38" s="388">
        <v>0.6</v>
      </c>
    </row>
    <row r="39" spans="1:10" ht="30" customHeight="1">
      <c r="A39" s="145" t="s">
        <v>199</v>
      </c>
      <c r="B39" s="484"/>
      <c r="C39" s="382">
        <v>434395</v>
      </c>
      <c r="D39" s="382">
        <v>443444</v>
      </c>
      <c r="E39" s="382">
        <v>447103.3</v>
      </c>
      <c r="F39" s="382">
        <v>110.7</v>
      </c>
      <c r="G39" s="382">
        <v>110.6</v>
      </c>
      <c r="H39" s="382">
        <v>110.6</v>
      </c>
      <c r="I39" s="389">
        <v>2.1</v>
      </c>
      <c r="J39" s="389">
        <v>0.8</v>
      </c>
    </row>
    <row r="40" spans="1:10" ht="30" customHeight="1">
      <c r="A40" s="142" t="s">
        <v>200</v>
      </c>
      <c r="B40" s="147"/>
      <c r="C40" s="379">
        <v>-1907</v>
      </c>
      <c r="D40" s="379">
        <v>-1961.2</v>
      </c>
      <c r="E40" s="379">
        <v>-1593.3</v>
      </c>
      <c r="F40" s="379">
        <v>-0.5</v>
      </c>
      <c r="G40" s="379">
        <v>-0.5</v>
      </c>
      <c r="H40" s="379">
        <v>-0.4</v>
      </c>
      <c r="I40" s="380">
        <v>-2.8</v>
      </c>
      <c r="J40" s="380">
        <v>18.8</v>
      </c>
    </row>
    <row r="41" spans="1:10" ht="21" customHeight="1">
      <c r="A41" s="142" t="s">
        <v>151</v>
      </c>
      <c r="B41" s="147" t="s">
        <v>201</v>
      </c>
      <c r="C41" s="379">
        <v>-26418.3</v>
      </c>
      <c r="D41" s="379">
        <v>-28510.4</v>
      </c>
      <c r="E41" s="379">
        <v>-29670.6</v>
      </c>
      <c r="F41" s="379">
        <v>-6.7</v>
      </c>
      <c r="G41" s="379">
        <v>-7.1</v>
      </c>
      <c r="H41" s="379">
        <v>-7.3</v>
      </c>
      <c r="I41" s="380" t="s">
        <v>147</v>
      </c>
      <c r="J41" s="380" t="s">
        <v>147</v>
      </c>
    </row>
    <row r="42" spans="1:10" ht="21" customHeight="1">
      <c r="A42" s="142" t="s">
        <v>128</v>
      </c>
      <c r="B42" s="147" t="s">
        <v>202</v>
      </c>
      <c r="C42" s="379">
        <v>47924.1</v>
      </c>
      <c r="D42" s="379">
        <v>52699</v>
      </c>
      <c r="E42" s="379">
        <v>56915.8</v>
      </c>
      <c r="F42" s="266">
        <v>12.2</v>
      </c>
      <c r="G42" s="266">
        <v>13.1</v>
      </c>
      <c r="H42" s="266">
        <v>14.1</v>
      </c>
      <c r="I42" s="380">
        <v>10</v>
      </c>
      <c r="J42" s="380">
        <v>8</v>
      </c>
    </row>
    <row r="43" spans="1:10" ht="21" customHeight="1">
      <c r="A43" s="142" t="s">
        <v>129</v>
      </c>
      <c r="B43" s="147" t="s">
        <v>203</v>
      </c>
      <c r="C43" s="379">
        <v>-32658.6</v>
      </c>
      <c r="D43" s="379">
        <v>-35340.8</v>
      </c>
      <c r="E43" s="379">
        <v>-37756.9</v>
      </c>
      <c r="F43" s="266">
        <v>-8.3</v>
      </c>
      <c r="G43" s="266">
        <v>-8.8</v>
      </c>
      <c r="H43" s="266">
        <v>-9.3</v>
      </c>
      <c r="I43" s="380" t="s">
        <v>147</v>
      </c>
      <c r="J43" s="380" t="s">
        <v>147</v>
      </c>
    </row>
    <row r="44" spans="1:10" ht="21" customHeight="1">
      <c r="A44" s="142" t="s">
        <v>154</v>
      </c>
      <c r="B44" s="147" t="s">
        <v>187</v>
      </c>
      <c r="C44" s="379">
        <v>9245.8</v>
      </c>
      <c r="D44" s="379">
        <v>9191</v>
      </c>
      <c r="E44" s="379">
        <v>8918.4</v>
      </c>
      <c r="F44" s="266">
        <v>2.4</v>
      </c>
      <c r="G44" s="266">
        <v>2.3</v>
      </c>
      <c r="H44" s="266">
        <v>2.2</v>
      </c>
      <c r="I44" s="380">
        <v>-0.6</v>
      </c>
      <c r="J44" s="380">
        <v>-3</v>
      </c>
    </row>
    <row r="45" spans="1:10" s="872" customFormat="1" ht="30" customHeight="1">
      <c r="A45" s="148" t="s">
        <v>204</v>
      </c>
      <c r="B45" s="149"/>
      <c r="C45" s="873">
        <v>432488</v>
      </c>
      <c r="D45" s="873">
        <v>441482.8</v>
      </c>
      <c r="E45" s="873">
        <v>445510</v>
      </c>
      <c r="F45" s="267">
        <v>110.3</v>
      </c>
      <c r="G45" s="267">
        <v>110.1</v>
      </c>
      <c r="H45" s="267">
        <v>110.2</v>
      </c>
      <c r="I45" s="390">
        <v>2.1</v>
      </c>
      <c r="J45" s="390">
        <v>0.9</v>
      </c>
    </row>
    <row r="46" spans="1:10" ht="21" customHeight="1">
      <c r="A46" s="142" t="s">
        <v>151</v>
      </c>
      <c r="B46" s="147" t="s">
        <v>201</v>
      </c>
      <c r="C46" s="379">
        <v>35106.4</v>
      </c>
      <c r="D46" s="379">
        <v>34351.4</v>
      </c>
      <c r="E46" s="379">
        <v>26754.6</v>
      </c>
      <c r="F46" s="266">
        <v>9</v>
      </c>
      <c r="G46" s="266">
        <v>8.6</v>
      </c>
      <c r="H46" s="266">
        <v>6.6</v>
      </c>
      <c r="I46" s="380">
        <v>-2.2</v>
      </c>
      <c r="J46" s="380">
        <v>-22.1</v>
      </c>
    </row>
    <row r="47" spans="1:10" ht="21" customHeight="1">
      <c r="A47" s="142" t="s">
        <v>128</v>
      </c>
      <c r="B47" s="147" t="s">
        <v>202</v>
      </c>
      <c r="C47" s="379">
        <v>87491.8</v>
      </c>
      <c r="D47" s="379">
        <v>94480</v>
      </c>
      <c r="E47" s="379">
        <v>99498</v>
      </c>
      <c r="F47" s="379">
        <v>22.3</v>
      </c>
      <c r="G47" s="379">
        <v>23.6</v>
      </c>
      <c r="H47" s="379">
        <v>24.6</v>
      </c>
      <c r="I47" s="380">
        <v>8</v>
      </c>
      <c r="J47" s="380">
        <v>5.3</v>
      </c>
    </row>
    <row r="48" spans="1:10" ht="21" customHeight="1">
      <c r="A48" s="142" t="s">
        <v>129</v>
      </c>
      <c r="B48" s="147" t="s">
        <v>203</v>
      </c>
      <c r="C48" s="379">
        <v>300377.3</v>
      </c>
      <c r="D48" s="379">
        <v>303158.6</v>
      </c>
      <c r="E48" s="379">
        <v>310003</v>
      </c>
      <c r="F48" s="379">
        <v>76.6</v>
      </c>
      <c r="G48" s="379">
        <v>75.6</v>
      </c>
      <c r="H48" s="379">
        <v>76.7</v>
      </c>
      <c r="I48" s="380">
        <v>0.9</v>
      </c>
      <c r="J48" s="380">
        <v>2.3</v>
      </c>
    </row>
    <row r="49" spans="1:10" ht="21" customHeight="1" thickBot="1">
      <c r="A49" s="142" t="s">
        <v>154</v>
      </c>
      <c r="B49" s="147" t="s">
        <v>187</v>
      </c>
      <c r="C49" s="379">
        <v>9512.4</v>
      </c>
      <c r="D49" s="379">
        <v>9492.8</v>
      </c>
      <c r="E49" s="379">
        <v>9254.4</v>
      </c>
      <c r="F49" s="379">
        <v>2.4</v>
      </c>
      <c r="G49" s="391">
        <v>2.4</v>
      </c>
      <c r="H49" s="391">
        <v>2.3</v>
      </c>
      <c r="I49" s="392">
        <v>-0.2</v>
      </c>
      <c r="J49" s="380">
        <v>-2.5</v>
      </c>
    </row>
    <row r="50" spans="1:10" s="191" customFormat="1" ht="15" customHeight="1">
      <c r="A50" s="377" t="s">
        <v>777</v>
      </c>
      <c r="B50" s="378"/>
      <c r="C50" s="378"/>
      <c r="D50" s="378"/>
      <c r="E50" s="378"/>
      <c r="F50" s="378"/>
      <c r="G50" s="151"/>
      <c r="H50" s="151"/>
      <c r="I50" s="151"/>
      <c r="J50" s="378"/>
    </row>
    <row r="51" spans="1:10" s="191" customFormat="1" ht="15" customHeight="1">
      <c r="A51" s="150" t="s">
        <v>205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s="191" customFormat="1" ht="15" customHeight="1">
      <c r="A52" s="150" t="s">
        <v>206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s="191" customFormat="1" ht="15" customHeight="1">
      <c r="A53" s="150" t="s">
        <v>207</v>
      </c>
      <c r="B53" s="151"/>
      <c r="C53" s="151"/>
      <c r="D53" s="151"/>
      <c r="E53" s="151"/>
      <c r="F53" s="151"/>
      <c r="G53" s="151"/>
      <c r="H53" s="151"/>
      <c r="I53" s="151"/>
      <c r="J53" s="151"/>
    </row>
    <row r="54" ht="13.5">
      <c r="A54" s="107" t="s">
        <v>208</v>
      </c>
    </row>
    <row r="55" ht="13.5">
      <c r="A55" s="107" t="s">
        <v>762</v>
      </c>
    </row>
  </sheetData>
  <sheetProtection/>
  <printOptions/>
  <pageMargins left="0.5905511811023623" right="0.3937007874015748" top="0.5905511811023623" bottom="0.3937007874015748" header="0.5118110236220472" footer="0.5118110236220472"/>
  <pageSetup cellComments="asDisplayed" horizontalDpi="600" verticalDpi="600" orientation="portrait" paperSize="9" scale="67" r:id="rId1"/>
  <headerFooter alignWithMargins="0">
    <oddHeader>&amp;R&amp;D&amp;T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zoomScalePageLayoutView="0" workbookViewId="0" topLeftCell="A43">
      <selection activeCell="A1" sqref="A1"/>
    </sheetView>
  </sheetViews>
  <sheetFormatPr defaultColWidth="9.00390625" defaultRowHeight="13.5"/>
  <cols>
    <col min="1" max="4" width="17.625" style="191" customWidth="1"/>
    <col min="5" max="6" width="15.625" style="191" customWidth="1"/>
    <col min="7" max="7" width="12.25390625" style="191" bestFit="1" customWidth="1"/>
    <col min="8" max="16384" width="9.00390625" style="191" customWidth="1"/>
  </cols>
  <sheetData>
    <row r="1" ht="13.5">
      <c r="F1" s="393"/>
    </row>
    <row r="2" spans="1:6" ht="18" customHeight="1">
      <c r="A2" s="394" t="s">
        <v>1184</v>
      </c>
      <c r="B2" s="432"/>
      <c r="C2" s="432"/>
      <c r="D2" s="432"/>
      <c r="E2" s="432"/>
      <c r="F2" s="432"/>
    </row>
    <row r="3" spans="1:6" ht="1.5" customHeight="1">
      <c r="A3" s="394"/>
      <c r="B3" s="432"/>
      <c r="C3" s="432"/>
      <c r="D3" s="432"/>
      <c r="E3" s="432"/>
      <c r="F3" s="432"/>
    </row>
    <row r="4" spans="1:6" ht="12" customHeight="1">
      <c r="A4" s="394"/>
      <c r="B4" s="432"/>
      <c r="C4" s="432"/>
      <c r="D4" s="27"/>
      <c r="E4" s="27"/>
      <c r="F4" s="27"/>
    </row>
    <row r="5" spans="1:6" ht="1.5" customHeight="1">
      <c r="A5" s="394"/>
      <c r="B5" s="432"/>
      <c r="C5" s="432"/>
      <c r="D5" s="432"/>
      <c r="E5" s="432"/>
      <c r="F5" s="432"/>
    </row>
    <row r="6" spans="1:6" ht="15" customHeight="1" thickBot="1">
      <c r="A6" s="5" t="s">
        <v>932</v>
      </c>
      <c r="B6" s="432"/>
      <c r="F6" s="53" t="s">
        <v>933</v>
      </c>
    </row>
    <row r="7" spans="1:6" s="5" customFormat="1" ht="16.5" customHeight="1" thickTop="1">
      <c r="A7" s="452" t="s">
        <v>934</v>
      </c>
      <c r="B7" s="454" t="s">
        <v>935</v>
      </c>
      <c r="C7" s="455"/>
      <c r="D7" s="452"/>
      <c r="E7" s="454" t="s">
        <v>936</v>
      </c>
      <c r="F7" s="455"/>
    </row>
    <row r="8" spans="1:6" s="5" customFormat="1" ht="16.5" customHeight="1">
      <c r="A8" s="453"/>
      <c r="B8" s="15" t="s">
        <v>162</v>
      </c>
      <c r="C8" s="15" t="s">
        <v>758</v>
      </c>
      <c r="D8" s="15" t="s">
        <v>826</v>
      </c>
      <c r="E8" s="15" t="s">
        <v>758</v>
      </c>
      <c r="F8" s="17" t="s">
        <v>826</v>
      </c>
    </row>
    <row r="9" spans="1:6" s="63" customFormat="1" ht="18" customHeight="1">
      <c r="A9" s="395" t="s">
        <v>209</v>
      </c>
      <c r="B9" s="268">
        <v>4054994</v>
      </c>
      <c r="C9" s="268">
        <v>4278165</v>
      </c>
      <c r="D9" s="268">
        <v>4275855</v>
      </c>
      <c r="E9" s="400">
        <v>5.503608636658895</v>
      </c>
      <c r="F9" s="400">
        <v>-0.053995112390475816</v>
      </c>
    </row>
    <row r="10" spans="1:9" s="63" customFormat="1" ht="18" customHeight="1">
      <c r="A10" s="395" t="s">
        <v>210</v>
      </c>
      <c r="B10" s="268">
        <v>2039136</v>
      </c>
      <c r="C10" s="268">
        <v>2144463</v>
      </c>
      <c r="D10" s="268">
        <v>2130508</v>
      </c>
      <c r="E10" s="400">
        <v>5.165242552004442</v>
      </c>
      <c r="F10" s="400">
        <v>-0.6507041450786176</v>
      </c>
      <c r="G10" s="396"/>
      <c r="H10" s="396"/>
      <c r="I10" s="396"/>
    </row>
    <row r="11" spans="1:9" s="63" customFormat="1" ht="18" customHeight="1">
      <c r="A11" s="397" t="s">
        <v>211</v>
      </c>
      <c r="B11" s="269">
        <v>232999</v>
      </c>
      <c r="C11" s="269">
        <v>236441</v>
      </c>
      <c r="D11" s="269">
        <v>238468</v>
      </c>
      <c r="E11" s="401">
        <v>1.4773963285494376</v>
      </c>
      <c r="F11" s="401">
        <v>0.8570870479122505</v>
      </c>
      <c r="G11" s="396"/>
      <c r="H11" s="396"/>
      <c r="I11" s="396"/>
    </row>
    <row r="12" spans="1:9" s="63" customFormat="1" ht="18" customHeight="1">
      <c r="A12" s="397" t="s">
        <v>212</v>
      </c>
      <c r="B12" s="269">
        <v>746010</v>
      </c>
      <c r="C12" s="269">
        <v>786441</v>
      </c>
      <c r="D12" s="269">
        <v>817993</v>
      </c>
      <c r="E12" s="401">
        <v>5.419636459711024</v>
      </c>
      <c r="F12" s="401">
        <v>4.012020073132183</v>
      </c>
      <c r="G12" s="396"/>
      <c r="H12" s="396"/>
      <c r="I12" s="396"/>
    </row>
    <row r="13" spans="1:9" s="63" customFormat="1" ht="18" customHeight="1">
      <c r="A13" s="398" t="s">
        <v>213</v>
      </c>
      <c r="B13" s="270">
        <v>1036852</v>
      </c>
      <c r="C13" s="270">
        <v>1110819</v>
      </c>
      <c r="D13" s="270">
        <v>1088890</v>
      </c>
      <c r="E13" s="402">
        <v>7.133846307369966</v>
      </c>
      <c r="F13" s="402">
        <v>-1.9741170290106709</v>
      </c>
      <c r="G13" s="396"/>
      <c r="H13" s="396"/>
      <c r="I13" s="396"/>
    </row>
    <row r="14" spans="1:9" s="5" customFormat="1" ht="18" customHeight="1">
      <c r="A14" s="58" t="s">
        <v>214</v>
      </c>
      <c r="B14" s="271">
        <v>965532</v>
      </c>
      <c r="C14" s="271">
        <v>987673</v>
      </c>
      <c r="D14" s="271">
        <v>988390</v>
      </c>
      <c r="E14" s="403">
        <v>2.29312755929601</v>
      </c>
      <c r="F14" s="403">
        <v>0.07266124853572577</v>
      </c>
      <c r="G14" s="396"/>
      <c r="H14" s="396"/>
      <c r="I14" s="396"/>
    </row>
    <row r="15" spans="1:9" s="5" customFormat="1" ht="18" customHeight="1">
      <c r="A15" s="58" t="s">
        <v>215</v>
      </c>
      <c r="B15" s="271">
        <v>161565</v>
      </c>
      <c r="C15" s="271">
        <v>163708</v>
      </c>
      <c r="D15" s="271">
        <v>165796</v>
      </c>
      <c r="E15" s="403">
        <v>1.326453459692616</v>
      </c>
      <c r="F15" s="403">
        <v>1.2751854302697767</v>
      </c>
      <c r="G15" s="396"/>
      <c r="H15" s="396"/>
      <c r="I15" s="396"/>
    </row>
    <row r="16" spans="1:9" s="5" customFormat="1" ht="18" customHeight="1">
      <c r="A16" s="58" t="s">
        <v>216</v>
      </c>
      <c r="B16" s="271">
        <v>92653</v>
      </c>
      <c r="C16" s="271">
        <v>102452</v>
      </c>
      <c r="D16" s="271">
        <v>107414</v>
      </c>
      <c r="E16" s="403">
        <v>10.576233290335779</v>
      </c>
      <c r="F16" s="403">
        <v>4.842988095823862</v>
      </c>
      <c r="G16" s="396"/>
      <c r="H16" s="396"/>
      <c r="I16" s="396"/>
    </row>
    <row r="17" spans="1:9" s="5" customFormat="1" ht="18" customHeight="1">
      <c r="A17" s="58" t="s">
        <v>217</v>
      </c>
      <c r="B17" s="271">
        <v>74817</v>
      </c>
      <c r="C17" s="271">
        <v>76033</v>
      </c>
      <c r="D17" s="271">
        <v>77131</v>
      </c>
      <c r="E17" s="403">
        <v>1.6248466152909953</v>
      </c>
      <c r="F17" s="403">
        <v>1.4438197475511216</v>
      </c>
      <c r="G17" s="396"/>
      <c r="H17" s="396"/>
      <c r="I17" s="396"/>
    </row>
    <row r="18" spans="1:9" s="5" customFormat="1" ht="18" customHeight="1">
      <c r="A18" s="58" t="s">
        <v>218</v>
      </c>
      <c r="B18" s="271">
        <v>264318</v>
      </c>
      <c r="C18" s="271">
        <v>270508</v>
      </c>
      <c r="D18" s="271">
        <v>265727</v>
      </c>
      <c r="E18" s="403">
        <v>2.3420617155204764</v>
      </c>
      <c r="F18" s="403">
        <v>-1.7676281708328287</v>
      </c>
      <c r="G18" s="396"/>
      <c r="H18" s="396"/>
      <c r="I18" s="396"/>
    </row>
    <row r="19" spans="1:9" s="5" customFormat="1" ht="18" customHeight="1">
      <c r="A19" s="58" t="s">
        <v>219</v>
      </c>
      <c r="B19" s="271">
        <v>251504</v>
      </c>
      <c r="C19" s="271">
        <v>312700</v>
      </c>
      <c r="D19" s="271">
        <v>296447</v>
      </c>
      <c r="E19" s="403">
        <v>24.331835815774006</v>
      </c>
      <c r="F19" s="403">
        <v>-5.197357523731984</v>
      </c>
      <c r="G19" s="396"/>
      <c r="H19" s="396"/>
      <c r="I19" s="396"/>
    </row>
    <row r="20" spans="1:9" s="5" customFormat="1" ht="18" customHeight="1">
      <c r="A20" s="58" t="s">
        <v>220</v>
      </c>
      <c r="B20" s="271">
        <v>51497</v>
      </c>
      <c r="C20" s="271">
        <v>53647</v>
      </c>
      <c r="D20" s="271">
        <v>54157</v>
      </c>
      <c r="E20" s="403">
        <v>4.173463091500467</v>
      </c>
      <c r="F20" s="403">
        <v>0.9513054449745055</v>
      </c>
      <c r="G20" s="396"/>
      <c r="H20" s="396"/>
      <c r="I20" s="396"/>
    </row>
    <row r="21" spans="1:9" s="5" customFormat="1" ht="18" customHeight="1">
      <c r="A21" s="58" t="s">
        <v>221</v>
      </c>
      <c r="B21" s="271">
        <v>24877</v>
      </c>
      <c r="C21" s="271">
        <v>24266</v>
      </c>
      <c r="D21" s="271">
        <v>24006</v>
      </c>
      <c r="E21" s="403">
        <v>-2.4558318120016027</v>
      </c>
      <c r="F21" s="403">
        <v>-1.0722418877654258</v>
      </c>
      <c r="G21" s="396"/>
      <c r="H21" s="396"/>
      <c r="I21" s="396"/>
    </row>
    <row r="22" spans="1:9" s="5" customFormat="1" ht="18" customHeight="1">
      <c r="A22" s="58" t="s">
        <v>222</v>
      </c>
      <c r="B22" s="271">
        <v>21518</v>
      </c>
      <c r="C22" s="271">
        <v>21275</v>
      </c>
      <c r="D22" s="271">
        <v>21644</v>
      </c>
      <c r="E22" s="403">
        <v>-1.128230421731158</v>
      </c>
      <c r="F22" s="403">
        <v>1.732261711484687</v>
      </c>
      <c r="G22" s="396"/>
      <c r="H22" s="396"/>
      <c r="I22" s="396"/>
    </row>
    <row r="23" spans="1:9" s="5" customFormat="1" ht="18" customHeight="1">
      <c r="A23" s="58" t="s">
        <v>223</v>
      </c>
      <c r="B23" s="271">
        <v>52971</v>
      </c>
      <c r="C23" s="271">
        <v>54300</v>
      </c>
      <c r="D23" s="271">
        <v>54517</v>
      </c>
      <c r="E23" s="403">
        <v>2.5093114328084436</v>
      </c>
      <c r="F23" s="403">
        <v>0.39993365680333504</v>
      </c>
      <c r="G23" s="396"/>
      <c r="H23" s="396"/>
      <c r="I23" s="396"/>
    </row>
    <row r="24" spans="1:9" s="5" customFormat="1" ht="18" customHeight="1">
      <c r="A24" s="58" t="s">
        <v>224</v>
      </c>
      <c r="B24" s="271">
        <v>15964</v>
      </c>
      <c r="C24" s="271">
        <v>15838</v>
      </c>
      <c r="D24" s="271">
        <v>15160</v>
      </c>
      <c r="E24" s="403">
        <v>-0.7886893980368263</v>
      </c>
      <c r="F24" s="403">
        <v>-4.285353908462267</v>
      </c>
      <c r="G24" s="396"/>
      <c r="H24" s="396"/>
      <c r="I24" s="396"/>
    </row>
    <row r="25" spans="1:9" s="5" customFormat="1" ht="18" customHeight="1">
      <c r="A25" s="58" t="s">
        <v>225</v>
      </c>
      <c r="B25" s="271">
        <v>17902</v>
      </c>
      <c r="C25" s="271">
        <v>18612</v>
      </c>
      <c r="D25" s="271">
        <v>18775</v>
      </c>
      <c r="E25" s="403">
        <v>3.967039016589031</v>
      </c>
      <c r="F25" s="403">
        <v>0.8707625870044265</v>
      </c>
      <c r="G25" s="396"/>
      <c r="H25" s="396"/>
      <c r="I25" s="396"/>
    </row>
    <row r="26" spans="1:9" s="5" customFormat="1" ht="18" customHeight="1">
      <c r="A26" s="58" t="s">
        <v>226</v>
      </c>
      <c r="B26" s="271">
        <v>25624</v>
      </c>
      <c r="C26" s="271">
        <v>25071</v>
      </c>
      <c r="D26" s="271">
        <v>23651</v>
      </c>
      <c r="E26" s="403">
        <v>-2.1594519166767725</v>
      </c>
      <c r="F26" s="403">
        <v>-5.661755950426974</v>
      </c>
      <c r="G26" s="396"/>
      <c r="H26" s="396"/>
      <c r="I26" s="396"/>
    </row>
    <row r="27" spans="1:9" s="5" customFormat="1" ht="18" customHeight="1">
      <c r="A27" s="58" t="s">
        <v>227</v>
      </c>
      <c r="B27" s="271">
        <v>18394</v>
      </c>
      <c r="C27" s="271">
        <v>18380</v>
      </c>
      <c r="D27" s="271">
        <v>17695</v>
      </c>
      <c r="E27" s="404">
        <v>-0.07706734602632502</v>
      </c>
      <c r="F27" s="404">
        <v>-3.7265199275495626</v>
      </c>
      <c r="G27" s="396"/>
      <c r="H27" s="396"/>
      <c r="I27" s="396"/>
    </row>
    <row r="28" spans="1:9" s="5" customFormat="1" ht="18" customHeight="1">
      <c r="A28" s="64" t="s">
        <v>228</v>
      </c>
      <c r="B28" s="272">
        <v>139608</v>
      </c>
      <c r="C28" s="272">
        <v>142938</v>
      </c>
      <c r="D28" s="272">
        <v>143720</v>
      </c>
      <c r="E28" s="405">
        <v>2.385354427704791</v>
      </c>
      <c r="F28" s="405">
        <v>0.5471648440490859</v>
      </c>
      <c r="G28" s="396"/>
      <c r="H28" s="396"/>
      <c r="I28" s="396"/>
    </row>
    <row r="29" spans="1:9" s="5" customFormat="1" ht="18" customHeight="1">
      <c r="A29" s="58" t="s">
        <v>229</v>
      </c>
      <c r="B29" s="271">
        <v>11762</v>
      </c>
      <c r="C29" s="271">
        <v>11964</v>
      </c>
      <c r="D29" s="271">
        <v>11962</v>
      </c>
      <c r="E29" s="403">
        <v>1.7147430090953124</v>
      </c>
      <c r="F29" s="403">
        <v>-0.015335733163896218</v>
      </c>
      <c r="G29" s="396"/>
      <c r="H29" s="396"/>
      <c r="I29" s="396"/>
    </row>
    <row r="30" spans="1:9" s="5" customFormat="1" ht="18" customHeight="1">
      <c r="A30" s="58" t="s">
        <v>230</v>
      </c>
      <c r="B30" s="271">
        <v>21379</v>
      </c>
      <c r="C30" s="271">
        <v>21103</v>
      </c>
      <c r="D30" s="271">
        <v>21186</v>
      </c>
      <c r="E30" s="403">
        <v>-1.2914106136816628</v>
      </c>
      <c r="F30" s="403">
        <v>0.397086788683523</v>
      </c>
      <c r="G30" s="396"/>
      <c r="H30" s="396"/>
      <c r="I30" s="396"/>
    </row>
    <row r="31" spans="1:9" s="5" customFormat="1" ht="18" customHeight="1">
      <c r="A31" s="58" t="s">
        <v>231</v>
      </c>
      <c r="B31" s="271">
        <v>12349</v>
      </c>
      <c r="C31" s="271">
        <v>12295</v>
      </c>
      <c r="D31" s="271">
        <v>11925</v>
      </c>
      <c r="E31" s="403">
        <v>-0.4324377115599058</v>
      </c>
      <c r="F31" s="403">
        <v>-3.01333955985628</v>
      </c>
      <c r="G31" s="396"/>
      <c r="H31" s="396"/>
      <c r="I31" s="396"/>
    </row>
    <row r="32" spans="1:9" s="5" customFormat="1" ht="18" customHeight="1">
      <c r="A32" s="58" t="s">
        <v>232</v>
      </c>
      <c r="B32" s="271">
        <v>18834</v>
      </c>
      <c r="C32" s="271">
        <v>18514</v>
      </c>
      <c r="D32" s="271">
        <v>18663</v>
      </c>
      <c r="E32" s="403">
        <v>-1.6970301564951547</v>
      </c>
      <c r="F32" s="403">
        <v>0.8030134871238338</v>
      </c>
      <c r="G32" s="396"/>
      <c r="H32" s="396"/>
      <c r="I32" s="396"/>
    </row>
    <row r="33" spans="1:9" s="5" customFormat="1" ht="18" customHeight="1">
      <c r="A33" s="58" t="s">
        <v>233</v>
      </c>
      <c r="B33" s="271">
        <v>7641</v>
      </c>
      <c r="C33" s="271">
        <v>7999</v>
      </c>
      <c r="D33" s="271">
        <v>7883</v>
      </c>
      <c r="E33" s="403">
        <v>4.685052955524121</v>
      </c>
      <c r="F33" s="403">
        <v>-1.4458473931275637</v>
      </c>
      <c r="G33" s="396"/>
      <c r="H33" s="396"/>
      <c r="I33" s="396"/>
    </row>
    <row r="34" spans="1:9" s="5" customFormat="1" ht="18" customHeight="1">
      <c r="A34" s="58" t="s">
        <v>234</v>
      </c>
      <c r="B34" s="271">
        <v>11454</v>
      </c>
      <c r="C34" s="271">
        <v>11656</v>
      </c>
      <c r="D34" s="271">
        <v>13039</v>
      </c>
      <c r="E34" s="403">
        <v>1.7640124390237557</v>
      </c>
      <c r="F34" s="403">
        <v>11.86327523126131</v>
      </c>
      <c r="G34" s="396"/>
      <c r="H34" s="396"/>
      <c r="I34" s="396"/>
    </row>
    <row r="35" spans="1:9" s="5" customFormat="1" ht="18" customHeight="1">
      <c r="A35" s="399" t="s">
        <v>235</v>
      </c>
      <c r="B35" s="273">
        <v>9972</v>
      </c>
      <c r="C35" s="273">
        <v>9972</v>
      </c>
      <c r="D35" s="273">
        <v>10089</v>
      </c>
      <c r="E35" s="404">
        <v>-0.0044061087026597496</v>
      </c>
      <c r="F35" s="404">
        <v>1.1740575344159483</v>
      </c>
      <c r="G35" s="396"/>
      <c r="H35" s="396"/>
      <c r="I35" s="396"/>
    </row>
    <row r="36" spans="1:9" s="5" customFormat="1" ht="18" customHeight="1">
      <c r="A36" s="58" t="s">
        <v>236</v>
      </c>
      <c r="B36" s="271">
        <v>348485</v>
      </c>
      <c r="C36" s="271">
        <v>380331</v>
      </c>
      <c r="D36" s="271">
        <v>400292</v>
      </c>
      <c r="E36" s="403">
        <v>9.138514988624882</v>
      </c>
      <c r="F36" s="403">
        <v>5.248390404092888</v>
      </c>
      <c r="G36" s="396"/>
      <c r="H36" s="396"/>
      <c r="I36" s="396"/>
    </row>
    <row r="37" spans="1:9" s="5" customFormat="1" ht="18" customHeight="1">
      <c r="A37" s="58" t="s">
        <v>237</v>
      </c>
      <c r="B37" s="271">
        <v>94839</v>
      </c>
      <c r="C37" s="271">
        <v>96204</v>
      </c>
      <c r="D37" s="271">
        <v>100864</v>
      </c>
      <c r="E37" s="403">
        <v>1.439379237524527</v>
      </c>
      <c r="F37" s="403">
        <v>4.843370990020944</v>
      </c>
      <c r="G37" s="396"/>
      <c r="H37" s="396"/>
      <c r="I37" s="396"/>
    </row>
    <row r="38" spans="1:9" s="5" customFormat="1" ht="18" customHeight="1">
      <c r="A38" s="58" t="s">
        <v>238</v>
      </c>
      <c r="B38" s="271">
        <v>98332</v>
      </c>
      <c r="C38" s="271">
        <v>102330</v>
      </c>
      <c r="D38" s="271">
        <v>101940</v>
      </c>
      <c r="E38" s="403">
        <v>4.065191290755251</v>
      </c>
      <c r="F38" s="403">
        <v>-0.3806613608762304</v>
      </c>
      <c r="G38" s="396"/>
      <c r="H38" s="396"/>
      <c r="I38" s="396"/>
    </row>
    <row r="39" spans="1:9" s="5" customFormat="1" ht="18" customHeight="1">
      <c r="A39" s="58" t="s">
        <v>239</v>
      </c>
      <c r="B39" s="271">
        <v>71641</v>
      </c>
      <c r="C39" s="271">
        <v>70749</v>
      </c>
      <c r="D39" s="271">
        <v>72966</v>
      </c>
      <c r="E39" s="403">
        <v>-1.2456549565958996</v>
      </c>
      <c r="F39" s="403">
        <v>3.133686444786904</v>
      </c>
      <c r="G39" s="396"/>
      <c r="H39" s="396"/>
      <c r="I39" s="396"/>
    </row>
    <row r="40" spans="1:9" s="5" customFormat="1" ht="18" customHeight="1">
      <c r="A40" s="58" t="s">
        <v>240</v>
      </c>
      <c r="B40" s="271">
        <v>40467</v>
      </c>
      <c r="C40" s="271">
        <v>41144</v>
      </c>
      <c r="D40" s="271">
        <v>41403</v>
      </c>
      <c r="E40" s="403">
        <v>1.6729784641486027</v>
      </c>
      <c r="F40" s="403">
        <v>0.6298048134747644</v>
      </c>
      <c r="G40" s="396"/>
      <c r="H40" s="396"/>
      <c r="I40" s="396"/>
    </row>
    <row r="41" spans="1:9" s="5" customFormat="1" ht="18" customHeight="1">
      <c r="A41" s="58" t="s">
        <v>241</v>
      </c>
      <c r="B41" s="271">
        <v>30862</v>
      </c>
      <c r="C41" s="271">
        <v>33003</v>
      </c>
      <c r="D41" s="271">
        <v>36305</v>
      </c>
      <c r="E41" s="403">
        <v>6.9380431090658226</v>
      </c>
      <c r="F41" s="403">
        <v>10.00296804720329</v>
      </c>
      <c r="G41" s="396"/>
      <c r="H41" s="396"/>
      <c r="I41" s="396"/>
    </row>
    <row r="42" spans="1:9" s="5" customFormat="1" ht="18" customHeight="1">
      <c r="A42" s="58" t="s">
        <v>242</v>
      </c>
      <c r="B42" s="271">
        <v>37918</v>
      </c>
      <c r="C42" s="271">
        <v>38720</v>
      </c>
      <c r="D42" s="271">
        <v>39083</v>
      </c>
      <c r="E42" s="403">
        <v>2.1160186015905893</v>
      </c>
      <c r="F42" s="403">
        <v>0.9367331517855584</v>
      </c>
      <c r="G42" s="396"/>
      <c r="H42" s="396"/>
      <c r="I42" s="396"/>
    </row>
    <row r="43" spans="1:9" s="5" customFormat="1" ht="18" customHeight="1">
      <c r="A43" s="58" t="s">
        <v>243</v>
      </c>
      <c r="B43" s="271">
        <v>23466</v>
      </c>
      <c r="C43" s="271">
        <v>23960</v>
      </c>
      <c r="D43" s="271">
        <v>25141</v>
      </c>
      <c r="E43" s="403">
        <v>2.1053559334117518</v>
      </c>
      <c r="F43" s="403">
        <v>4.927934854838269</v>
      </c>
      <c r="G43" s="396"/>
      <c r="H43" s="396"/>
      <c r="I43" s="396"/>
    </row>
    <row r="44" spans="1:9" s="5" customFormat="1" ht="18" customHeight="1">
      <c r="A44" s="64" t="s">
        <v>244</v>
      </c>
      <c r="B44" s="272">
        <v>499668</v>
      </c>
      <c r="C44" s="272">
        <v>561890</v>
      </c>
      <c r="D44" s="272">
        <v>538847</v>
      </c>
      <c r="E44" s="405">
        <v>12.452765027771887</v>
      </c>
      <c r="F44" s="405">
        <v>-4.101029963698189</v>
      </c>
      <c r="G44" s="396"/>
      <c r="H44" s="396"/>
      <c r="I44" s="396"/>
    </row>
    <row r="45" spans="1:9" s="5" customFormat="1" ht="18" customHeight="1">
      <c r="A45" s="58" t="s">
        <v>245</v>
      </c>
      <c r="B45" s="271">
        <v>418038</v>
      </c>
      <c r="C45" s="271">
        <v>424798</v>
      </c>
      <c r="D45" s="271">
        <v>428572</v>
      </c>
      <c r="E45" s="403">
        <v>1.6171143930454699</v>
      </c>
      <c r="F45" s="403">
        <v>0.8882571376853082</v>
      </c>
      <c r="G45" s="396"/>
      <c r="H45" s="396"/>
      <c r="I45" s="396"/>
    </row>
    <row r="46" spans="1:9" s="5" customFormat="1" ht="18" customHeight="1">
      <c r="A46" s="58" t="s">
        <v>937</v>
      </c>
      <c r="B46" s="271">
        <v>33361</v>
      </c>
      <c r="C46" s="271">
        <v>36674</v>
      </c>
      <c r="D46" s="271">
        <v>32955</v>
      </c>
      <c r="E46" s="403">
        <v>9.932480099440975</v>
      </c>
      <c r="F46" s="403">
        <v>-10.142372322494557</v>
      </c>
      <c r="G46" s="396"/>
      <c r="H46" s="396"/>
      <c r="I46" s="396"/>
    </row>
    <row r="47" spans="1:9" s="5" customFormat="1" ht="18" customHeight="1">
      <c r="A47" s="58" t="s">
        <v>938</v>
      </c>
      <c r="B47" s="271">
        <v>52811</v>
      </c>
      <c r="C47" s="271">
        <v>54427</v>
      </c>
      <c r="D47" s="271">
        <v>54641</v>
      </c>
      <c r="E47" s="403">
        <v>3.059950254214349</v>
      </c>
      <c r="F47" s="403">
        <v>0.393273976118425</v>
      </c>
      <c r="G47" s="396"/>
      <c r="H47" s="396"/>
      <c r="I47" s="396"/>
    </row>
    <row r="48" spans="1:9" s="5" customFormat="1" ht="18" customHeight="1" thickBot="1">
      <c r="A48" s="48" t="s">
        <v>939</v>
      </c>
      <c r="B48" s="274">
        <v>32974</v>
      </c>
      <c r="C48" s="274">
        <v>33029</v>
      </c>
      <c r="D48" s="274">
        <v>33876</v>
      </c>
      <c r="E48" s="406">
        <v>0.16753933334805987</v>
      </c>
      <c r="F48" s="406">
        <v>2.5635618506345126</v>
      </c>
      <c r="G48" s="396"/>
      <c r="H48" s="396"/>
      <c r="I48" s="396"/>
    </row>
    <row r="49" ht="15" customHeight="1">
      <c r="A49" s="25" t="s">
        <v>940</v>
      </c>
    </row>
    <row r="50" ht="15" customHeight="1">
      <c r="A50" s="42" t="s">
        <v>1182</v>
      </c>
    </row>
  </sheetData>
  <sheetProtection/>
  <printOptions/>
  <pageMargins left="0.5118110236220472" right="0.3937007874015748" top="0.5905511811023623" bottom="0.1968503937007874" header="0.31496062992125984" footer="0.5118110236220472"/>
  <pageSetup cellComments="asDisplayed" horizontalDpi="600" verticalDpi="600" orientation="portrait" paperSize="9" scale="94" r:id="rId1"/>
  <headerFooter alignWithMargins="0">
    <oddHeader>&amp;R&amp;D&amp;T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19" customWidth="1"/>
    <col min="2" max="2" width="7.625" style="5" customWidth="1"/>
    <col min="3" max="6" width="8.125" style="5" customWidth="1"/>
    <col min="7" max="7" width="9.00390625" style="5" customWidth="1"/>
    <col min="8" max="8" width="8.125" style="5" customWidth="1"/>
    <col min="9" max="9" width="8.50390625" style="5" customWidth="1"/>
    <col min="10" max="11" width="8.125" style="5" customWidth="1"/>
    <col min="12" max="12" width="9.00390625" style="5" customWidth="1"/>
    <col min="13" max="15" width="8.125" style="5" customWidth="1"/>
    <col min="16" max="16" width="9.75390625" style="5" customWidth="1"/>
    <col min="17" max="18" width="8.125" style="5" customWidth="1"/>
    <col min="19" max="19" width="9.625" style="5" customWidth="1"/>
    <col min="20" max="20" width="8.75390625" style="5" customWidth="1"/>
    <col min="21" max="21" width="10.25390625" style="5" customWidth="1"/>
    <col min="22" max="22" width="9.125" style="5" bestFit="1" customWidth="1"/>
    <col min="23" max="23" width="9.625" style="5" customWidth="1"/>
    <col min="24" max="24" width="10.25390625" style="5" bestFit="1" customWidth="1"/>
    <col min="25" max="16384" width="9.00390625" style="5" customWidth="1"/>
  </cols>
  <sheetData>
    <row r="1" ht="18" customHeight="1">
      <c r="A1" s="394" t="s">
        <v>941</v>
      </c>
    </row>
    <row r="2" spans="16:21" ht="1.5" customHeight="1">
      <c r="P2" s="22"/>
      <c r="Q2" s="22"/>
      <c r="R2" s="22"/>
      <c r="S2" s="22"/>
      <c r="T2" s="22"/>
      <c r="U2" s="22"/>
    </row>
    <row r="3" spans="16:24" ht="12" customHeight="1">
      <c r="P3" s="27"/>
      <c r="Q3" s="858"/>
      <c r="R3" s="27"/>
      <c r="S3" s="27"/>
      <c r="T3" s="27"/>
      <c r="U3" s="27"/>
      <c r="V3" s="27"/>
      <c r="W3" s="27"/>
      <c r="X3" s="27"/>
    </row>
    <row r="4" spans="16:22" ht="1.5" customHeight="1">
      <c r="P4" s="22"/>
      <c r="Q4" s="22"/>
      <c r="R4" s="22"/>
      <c r="S4" s="22"/>
      <c r="T4" s="22"/>
      <c r="U4" s="22"/>
      <c r="V4" s="22"/>
    </row>
    <row r="5" spans="1:24" ht="15" customHeight="1" thickBot="1">
      <c r="A5" s="22" t="s">
        <v>1183</v>
      </c>
      <c r="U5" s="53"/>
      <c r="X5" s="53" t="s">
        <v>2</v>
      </c>
    </row>
    <row r="6" spans="1:24" s="410" customFormat="1" ht="15" customHeight="1" thickTop="1">
      <c r="A6" s="620" t="s">
        <v>934</v>
      </c>
      <c r="B6" s="616" t="s">
        <v>958</v>
      </c>
      <c r="C6" s="407"/>
      <c r="D6" s="408"/>
      <c r="E6" s="409"/>
      <c r="F6" s="610" t="s">
        <v>805</v>
      </c>
      <c r="G6" s="610" t="s">
        <v>246</v>
      </c>
      <c r="H6" s="610" t="s">
        <v>247</v>
      </c>
      <c r="I6" s="612" t="s">
        <v>942</v>
      </c>
      <c r="J6" s="614" t="s">
        <v>943</v>
      </c>
      <c r="K6" s="614" t="s">
        <v>944</v>
      </c>
      <c r="L6" s="617" t="s">
        <v>945</v>
      </c>
      <c r="M6" s="614" t="s">
        <v>946</v>
      </c>
      <c r="N6" s="614" t="s">
        <v>947</v>
      </c>
      <c r="O6" s="614" t="s">
        <v>948</v>
      </c>
      <c r="P6" s="617" t="s">
        <v>949</v>
      </c>
      <c r="Q6" s="614" t="s">
        <v>950</v>
      </c>
      <c r="R6" s="614" t="s">
        <v>951</v>
      </c>
      <c r="S6" s="617" t="s">
        <v>952</v>
      </c>
      <c r="T6" s="617" t="s">
        <v>953</v>
      </c>
      <c r="U6" s="614" t="s">
        <v>954</v>
      </c>
      <c r="V6" s="614" t="s">
        <v>955</v>
      </c>
      <c r="W6" s="614" t="s">
        <v>956</v>
      </c>
      <c r="X6" s="616" t="s">
        <v>957</v>
      </c>
    </row>
    <row r="7" spans="1:24" s="413" customFormat="1" ht="48" customHeight="1">
      <c r="A7" s="621"/>
      <c r="B7" s="619"/>
      <c r="C7" s="412" t="s">
        <v>959</v>
      </c>
      <c r="D7" s="412" t="s">
        <v>960</v>
      </c>
      <c r="E7" s="412" t="s">
        <v>961</v>
      </c>
      <c r="F7" s="611"/>
      <c r="G7" s="611"/>
      <c r="H7" s="611"/>
      <c r="I7" s="613"/>
      <c r="J7" s="615"/>
      <c r="K7" s="615"/>
      <c r="L7" s="618"/>
      <c r="M7" s="615"/>
      <c r="N7" s="615"/>
      <c r="O7" s="615"/>
      <c r="P7" s="618"/>
      <c r="Q7" s="615"/>
      <c r="R7" s="615"/>
      <c r="S7" s="618"/>
      <c r="T7" s="618"/>
      <c r="U7" s="615"/>
      <c r="V7" s="615"/>
      <c r="W7" s="615"/>
      <c r="X7" s="619"/>
    </row>
    <row r="8" spans="1:24" s="63" customFormat="1" ht="19.5" customHeight="1">
      <c r="A8" s="414" t="s">
        <v>209</v>
      </c>
      <c r="B8" s="275">
        <v>148271</v>
      </c>
      <c r="C8" s="276">
        <v>142178</v>
      </c>
      <c r="D8" s="275">
        <v>4775</v>
      </c>
      <c r="E8" s="275">
        <v>1318</v>
      </c>
      <c r="F8" s="276">
        <v>4391</v>
      </c>
      <c r="G8" s="275">
        <v>1086814</v>
      </c>
      <c r="H8" s="275">
        <v>268111</v>
      </c>
      <c r="I8" s="275">
        <v>158542</v>
      </c>
      <c r="J8" s="275">
        <v>429724</v>
      </c>
      <c r="K8" s="859">
        <v>148801</v>
      </c>
      <c r="L8" s="275">
        <v>100762</v>
      </c>
      <c r="M8" s="859">
        <v>102543</v>
      </c>
      <c r="N8" s="859">
        <v>153872</v>
      </c>
      <c r="O8" s="859">
        <v>456531</v>
      </c>
      <c r="P8" s="859">
        <v>189646</v>
      </c>
      <c r="Q8" s="275">
        <v>262758</v>
      </c>
      <c r="R8" s="275">
        <v>192394</v>
      </c>
      <c r="S8" s="859">
        <v>379265</v>
      </c>
      <c r="T8" s="859">
        <v>166009</v>
      </c>
      <c r="U8" s="275">
        <v>4248434</v>
      </c>
      <c r="V8" s="275">
        <v>72195</v>
      </c>
      <c r="W8" s="275">
        <v>44774</v>
      </c>
      <c r="X8" s="276">
        <v>4275855</v>
      </c>
    </row>
    <row r="9" spans="1:24" s="63" customFormat="1" ht="19.5" customHeight="1">
      <c r="A9" s="59" t="s">
        <v>210</v>
      </c>
      <c r="B9" s="277">
        <v>62135</v>
      </c>
      <c r="C9" s="278">
        <v>61545</v>
      </c>
      <c r="D9" s="277">
        <v>537</v>
      </c>
      <c r="E9" s="277">
        <v>53</v>
      </c>
      <c r="F9" s="278">
        <v>1536</v>
      </c>
      <c r="G9" s="277">
        <v>454560</v>
      </c>
      <c r="H9" s="860">
        <v>129728</v>
      </c>
      <c r="I9" s="860">
        <v>68810</v>
      </c>
      <c r="J9" s="860">
        <v>251742</v>
      </c>
      <c r="K9" s="278">
        <v>84021</v>
      </c>
      <c r="L9" s="860">
        <v>53713</v>
      </c>
      <c r="M9" s="860">
        <v>55776</v>
      </c>
      <c r="N9" s="860">
        <v>91771</v>
      </c>
      <c r="O9" s="278">
        <v>241039</v>
      </c>
      <c r="P9" s="860">
        <v>109497</v>
      </c>
      <c r="Q9" s="278">
        <v>138735</v>
      </c>
      <c r="R9" s="277">
        <v>95438</v>
      </c>
      <c r="S9" s="861">
        <v>194349</v>
      </c>
      <c r="T9" s="861">
        <v>83995</v>
      </c>
      <c r="U9" s="277">
        <v>2116846</v>
      </c>
      <c r="V9" s="277">
        <v>35972</v>
      </c>
      <c r="W9" s="277">
        <v>22309</v>
      </c>
      <c r="X9" s="278">
        <v>2130508</v>
      </c>
    </row>
    <row r="10" spans="1:24" s="63" customFormat="1" ht="19.5" customHeight="1">
      <c r="A10" s="59" t="s">
        <v>211</v>
      </c>
      <c r="B10" s="277">
        <v>16937</v>
      </c>
      <c r="C10" s="278">
        <v>14540</v>
      </c>
      <c r="D10" s="277">
        <v>2382</v>
      </c>
      <c r="E10" s="277">
        <v>16</v>
      </c>
      <c r="F10" s="278">
        <v>353</v>
      </c>
      <c r="G10" s="277">
        <v>30577</v>
      </c>
      <c r="H10" s="277">
        <v>20914</v>
      </c>
      <c r="I10" s="277">
        <v>12540</v>
      </c>
      <c r="J10" s="277">
        <v>21596</v>
      </c>
      <c r="K10" s="278">
        <v>7551</v>
      </c>
      <c r="L10" s="277">
        <v>5804</v>
      </c>
      <c r="M10" s="277">
        <v>4863</v>
      </c>
      <c r="N10" s="277">
        <v>7050</v>
      </c>
      <c r="O10" s="278">
        <v>26876</v>
      </c>
      <c r="P10" s="277">
        <v>7961</v>
      </c>
      <c r="Q10" s="278">
        <v>22357</v>
      </c>
      <c r="R10" s="277">
        <v>13282</v>
      </c>
      <c r="S10" s="861">
        <v>28103</v>
      </c>
      <c r="T10" s="861">
        <v>10176</v>
      </c>
      <c r="U10" s="277">
        <v>236938</v>
      </c>
      <c r="V10" s="277">
        <v>4026</v>
      </c>
      <c r="W10" s="277">
        <v>2497</v>
      </c>
      <c r="X10" s="278">
        <v>238468</v>
      </c>
    </row>
    <row r="11" spans="1:24" s="63" customFormat="1" ht="19.5" customHeight="1">
      <c r="A11" s="59" t="s">
        <v>212</v>
      </c>
      <c r="B11" s="277">
        <v>26033</v>
      </c>
      <c r="C11" s="278">
        <v>25400</v>
      </c>
      <c r="D11" s="277">
        <v>614</v>
      </c>
      <c r="E11" s="277">
        <v>19</v>
      </c>
      <c r="F11" s="278">
        <v>1024</v>
      </c>
      <c r="G11" s="277">
        <v>275288</v>
      </c>
      <c r="H11" s="277">
        <v>50833</v>
      </c>
      <c r="I11" s="277">
        <v>27889</v>
      </c>
      <c r="J11" s="277">
        <v>61732</v>
      </c>
      <c r="K11" s="861">
        <v>20535</v>
      </c>
      <c r="L11" s="277">
        <v>17763</v>
      </c>
      <c r="M11" s="277">
        <v>20342</v>
      </c>
      <c r="N11" s="277">
        <v>20681</v>
      </c>
      <c r="O11" s="278">
        <v>81093</v>
      </c>
      <c r="P11" s="277">
        <v>28641</v>
      </c>
      <c r="Q11" s="278">
        <v>44725</v>
      </c>
      <c r="R11" s="277">
        <v>40003</v>
      </c>
      <c r="S11" s="861">
        <v>66995</v>
      </c>
      <c r="T11" s="861">
        <v>29171</v>
      </c>
      <c r="U11" s="277">
        <v>812748</v>
      </c>
      <c r="V11" s="277">
        <v>13811</v>
      </c>
      <c r="W11" s="277">
        <v>8566</v>
      </c>
      <c r="X11" s="278">
        <v>817993</v>
      </c>
    </row>
    <row r="12" spans="1:24" s="63" customFormat="1" ht="19.5" customHeight="1">
      <c r="A12" s="59" t="s">
        <v>213</v>
      </c>
      <c r="B12" s="862">
        <v>43166</v>
      </c>
      <c r="C12" s="863">
        <v>40694</v>
      </c>
      <c r="D12" s="862">
        <v>1243</v>
      </c>
      <c r="E12" s="862">
        <v>1230</v>
      </c>
      <c r="F12" s="863">
        <v>1478</v>
      </c>
      <c r="G12" s="862">
        <v>326389</v>
      </c>
      <c r="H12" s="862">
        <v>66636</v>
      </c>
      <c r="I12" s="862">
        <v>49304</v>
      </c>
      <c r="J12" s="862">
        <v>94655</v>
      </c>
      <c r="K12" s="864">
        <v>36695</v>
      </c>
      <c r="L12" s="862">
        <v>23483</v>
      </c>
      <c r="M12" s="862">
        <v>21563</v>
      </c>
      <c r="N12" s="862">
        <v>34371</v>
      </c>
      <c r="O12" s="863">
        <v>107523</v>
      </c>
      <c r="P12" s="862">
        <v>43548</v>
      </c>
      <c r="Q12" s="863">
        <v>56942</v>
      </c>
      <c r="R12" s="862">
        <v>43669</v>
      </c>
      <c r="S12" s="864">
        <v>89819</v>
      </c>
      <c r="T12" s="864">
        <v>42668</v>
      </c>
      <c r="U12" s="862">
        <v>1081907</v>
      </c>
      <c r="V12" s="277">
        <v>18385</v>
      </c>
      <c r="W12" s="277">
        <v>11402</v>
      </c>
      <c r="X12" s="278">
        <v>1088890</v>
      </c>
    </row>
    <row r="13" spans="1:24" ht="19.5" customHeight="1">
      <c r="A13" s="415" t="s">
        <v>214</v>
      </c>
      <c r="B13" s="279">
        <v>7279</v>
      </c>
      <c r="C13" s="280">
        <v>7180</v>
      </c>
      <c r="D13" s="279">
        <v>79</v>
      </c>
      <c r="E13" s="279">
        <v>19</v>
      </c>
      <c r="F13" s="280">
        <v>188</v>
      </c>
      <c r="G13" s="279">
        <v>90546</v>
      </c>
      <c r="H13" s="279">
        <v>51729</v>
      </c>
      <c r="I13" s="279">
        <v>35485</v>
      </c>
      <c r="J13" s="279">
        <v>164371</v>
      </c>
      <c r="K13" s="865">
        <v>46367</v>
      </c>
      <c r="L13" s="279">
        <v>29592</v>
      </c>
      <c r="M13" s="279">
        <v>38289</v>
      </c>
      <c r="N13" s="279">
        <v>70341</v>
      </c>
      <c r="O13" s="280">
        <v>117637</v>
      </c>
      <c r="P13" s="279">
        <v>75803</v>
      </c>
      <c r="Q13" s="280">
        <v>44604</v>
      </c>
      <c r="R13" s="279">
        <v>52496</v>
      </c>
      <c r="S13" s="865">
        <v>110370</v>
      </c>
      <c r="T13" s="865">
        <v>46955</v>
      </c>
      <c r="U13" s="279">
        <v>982052</v>
      </c>
      <c r="V13" s="279">
        <v>16688</v>
      </c>
      <c r="W13" s="279">
        <v>10350</v>
      </c>
      <c r="X13" s="280">
        <v>988390</v>
      </c>
    </row>
    <row r="14" spans="1:24" ht="19.5" customHeight="1">
      <c r="A14" s="416" t="s">
        <v>215</v>
      </c>
      <c r="B14" s="281">
        <v>5772</v>
      </c>
      <c r="C14" s="282">
        <v>5755</v>
      </c>
      <c r="D14" s="281">
        <v>17</v>
      </c>
      <c r="E14" s="281">
        <v>0</v>
      </c>
      <c r="F14" s="282">
        <v>341</v>
      </c>
      <c r="G14" s="281">
        <v>51376</v>
      </c>
      <c r="H14" s="281">
        <v>11910</v>
      </c>
      <c r="I14" s="281">
        <v>1918</v>
      </c>
      <c r="J14" s="281">
        <v>13726</v>
      </c>
      <c r="K14" s="866">
        <v>7077</v>
      </c>
      <c r="L14" s="281">
        <v>3276</v>
      </c>
      <c r="M14" s="281">
        <v>2780</v>
      </c>
      <c r="N14" s="281">
        <v>4823</v>
      </c>
      <c r="O14" s="282">
        <v>17948</v>
      </c>
      <c r="P14" s="281">
        <v>8744</v>
      </c>
      <c r="Q14" s="282">
        <v>8338</v>
      </c>
      <c r="R14" s="281">
        <v>6051</v>
      </c>
      <c r="S14" s="866">
        <v>14362</v>
      </c>
      <c r="T14" s="866">
        <v>6290</v>
      </c>
      <c r="U14" s="281">
        <v>164733</v>
      </c>
      <c r="V14" s="281">
        <v>2799</v>
      </c>
      <c r="W14" s="281">
        <v>1736</v>
      </c>
      <c r="X14" s="282">
        <v>165796</v>
      </c>
    </row>
    <row r="15" spans="1:24" ht="19.5" customHeight="1">
      <c r="A15" s="416" t="s">
        <v>216</v>
      </c>
      <c r="B15" s="281">
        <v>4542</v>
      </c>
      <c r="C15" s="282">
        <v>4502</v>
      </c>
      <c r="D15" s="281">
        <v>40</v>
      </c>
      <c r="E15" s="281">
        <v>0</v>
      </c>
      <c r="F15" s="282">
        <v>300</v>
      </c>
      <c r="G15" s="281">
        <v>27269</v>
      </c>
      <c r="H15" s="281">
        <v>15714</v>
      </c>
      <c r="I15" s="281">
        <v>2381</v>
      </c>
      <c r="J15" s="281">
        <v>6233</v>
      </c>
      <c r="K15" s="866">
        <v>2681</v>
      </c>
      <c r="L15" s="281">
        <v>3123</v>
      </c>
      <c r="M15" s="281">
        <v>1868</v>
      </c>
      <c r="N15" s="281">
        <v>2028</v>
      </c>
      <c r="O15" s="282">
        <v>14413</v>
      </c>
      <c r="P15" s="281">
        <v>2942</v>
      </c>
      <c r="Q15" s="282">
        <v>6924</v>
      </c>
      <c r="R15" s="281">
        <v>6079</v>
      </c>
      <c r="S15" s="866">
        <v>6795</v>
      </c>
      <c r="T15" s="866">
        <v>3434</v>
      </c>
      <c r="U15" s="281">
        <v>106725</v>
      </c>
      <c r="V15" s="281">
        <v>1814</v>
      </c>
      <c r="W15" s="281">
        <v>1125</v>
      </c>
      <c r="X15" s="282">
        <v>107414</v>
      </c>
    </row>
    <row r="16" spans="1:24" ht="19.5" customHeight="1">
      <c r="A16" s="416" t="s">
        <v>217</v>
      </c>
      <c r="B16" s="281">
        <v>5100</v>
      </c>
      <c r="C16" s="282">
        <v>5077</v>
      </c>
      <c r="D16" s="281">
        <v>22</v>
      </c>
      <c r="E16" s="281">
        <v>2</v>
      </c>
      <c r="F16" s="282">
        <v>0</v>
      </c>
      <c r="G16" s="281">
        <v>23169</v>
      </c>
      <c r="H16" s="281">
        <v>5837</v>
      </c>
      <c r="I16" s="281">
        <v>1263</v>
      </c>
      <c r="J16" s="281">
        <v>4679</v>
      </c>
      <c r="K16" s="866">
        <v>1235</v>
      </c>
      <c r="L16" s="281">
        <v>1259</v>
      </c>
      <c r="M16" s="281">
        <v>1345</v>
      </c>
      <c r="N16" s="281">
        <v>1875</v>
      </c>
      <c r="O16" s="282">
        <v>8416</v>
      </c>
      <c r="P16" s="281">
        <v>2297</v>
      </c>
      <c r="Q16" s="282">
        <v>6332</v>
      </c>
      <c r="R16" s="281">
        <v>4921</v>
      </c>
      <c r="S16" s="866">
        <v>6307</v>
      </c>
      <c r="T16" s="866">
        <v>2601</v>
      </c>
      <c r="U16" s="281">
        <v>76636</v>
      </c>
      <c r="V16" s="281">
        <v>1302</v>
      </c>
      <c r="W16" s="281">
        <v>808</v>
      </c>
      <c r="X16" s="282">
        <v>77131</v>
      </c>
    </row>
    <row r="17" spans="1:24" ht="19.5" customHeight="1">
      <c r="A17" s="416" t="s">
        <v>218</v>
      </c>
      <c r="B17" s="281">
        <v>9799</v>
      </c>
      <c r="C17" s="282">
        <v>9785</v>
      </c>
      <c r="D17" s="281">
        <v>12</v>
      </c>
      <c r="E17" s="281">
        <v>2</v>
      </c>
      <c r="F17" s="282">
        <v>59</v>
      </c>
      <c r="G17" s="281">
        <v>67034</v>
      </c>
      <c r="H17" s="281">
        <v>15610</v>
      </c>
      <c r="I17" s="281">
        <v>16860</v>
      </c>
      <c r="J17" s="281">
        <v>30645</v>
      </c>
      <c r="K17" s="866">
        <v>14084</v>
      </c>
      <c r="L17" s="281">
        <v>7549</v>
      </c>
      <c r="M17" s="281">
        <v>3941</v>
      </c>
      <c r="N17" s="281">
        <v>6477</v>
      </c>
      <c r="O17" s="282">
        <v>32441</v>
      </c>
      <c r="P17" s="281">
        <v>10098</v>
      </c>
      <c r="Q17" s="282">
        <v>7888</v>
      </c>
      <c r="R17" s="281">
        <v>7686</v>
      </c>
      <c r="S17" s="866">
        <v>24124</v>
      </c>
      <c r="T17" s="866">
        <v>9729</v>
      </c>
      <c r="U17" s="281">
        <v>264023</v>
      </c>
      <c r="V17" s="281">
        <v>4487</v>
      </c>
      <c r="W17" s="281">
        <v>2783</v>
      </c>
      <c r="X17" s="282">
        <v>265727</v>
      </c>
    </row>
    <row r="18" spans="1:24" ht="19.5" customHeight="1">
      <c r="A18" s="416" t="s">
        <v>219</v>
      </c>
      <c r="B18" s="281">
        <v>10685</v>
      </c>
      <c r="C18" s="282">
        <v>10619</v>
      </c>
      <c r="D18" s="281">
        <v>58</v>
      </c>
      <c r="E18" s="281">
        <v>9</v>
      </c>
      <c r="F18" s="282">
        <v>371</v>
      </c>
      <c r="G18" s="281">
        <v>147664</v>
      </c>
      <c r="H18" s="281">
        <v>11331</v>
      </c>
      <c r="I18" s="281">
        <v>1863</v>
      </c>
      <c r="J18" s="281">
        <v>14257</v>
      </c>
      <c r="K18" s="866">
        <v>6310</v>
      </c>
      <c r="L18" s="281">
        <v>4291</v>
      </c>
      <c r="M18" s="281">
        <v>2762</v>
      </c>
      <c r="N18" s="281">
        <v>3316</v>
      </c>
      <c r="O18" s="282">
        <v>21982</v>
      </c>
      <c r="P18" s="281">
        <v>5374</v>
      </c>
      <c r="Q18" s="282">
        <v>41170</v>
      </c>
      <c r="R18" s="281">
        <v>5976</v>
      </c>
      <c r="S18" s="866">
        <v>11609</v>
      </c>
      <c r="T18" s="866">
        <v>5588</v>
      </c>
      <c r="U18" s="281">
        <v>294546</v>
      </c>
      <c r="V18" s="281">
        <v>5005</v>
      </c>
      <c r="W18" s="281">
        <v>3104</v>
      </c>
      <c r="X18" s="282">
        <v>296447</v>
      </c>
    </row>
    <row r="19" spans="1:24" ht="19.5" customHeight="1">
      <c r="A19" s="416" t="s">
        <v>220</v>
      </c>
      <c r="B19" s="281">
        <v>6289</v>
      </c>
      <c r="C19" s="282">
        <v>6203</v>
      </c>
      <c r="D19" s="281">
        <v>82</v>
      </c>
      <c r="E19" s="281">
        <v>4</v>
      </c>
      <c r="F19" s="282">
        <v>12</v>
      </c>
      <c r="G19" s="281">
        <v>11446</v>
      </c>
      <c r="H19" s="281">
        <v>4876</v>
      </c>
      <c r="I19" s="281">
        <v>1335</v>
      </c>
      <c r="J19" s="281">
        <v>5507</v>
      </c>
      <c r="K19" s="866">
        <v>1231</v>
      </c>
      <c r="L19" s="281">
        <v>1445</v>
      </c>
      <c r="M19" s="281">
        <v>904</v>
      </c>
      <c r="N19" s="281">
        <v>589</v>
      </c>
      <c r="O19" s="282">
        <v>5963</v>
      </c>
      <c r="P19" s="281">
        <v>1160</v>
      </c>
      <c r="Q19" s="282">
        <v>4577</v>
      </c>
      <c r="R19" s="281">
        <v>2636</v>
      </c>
      <c r="S19" s="866">
        <v>3624</v>
      </c>
      <c r="T19" s="866">
        <v>2217</v>
      </c>
      <c r="U19" s="281">
        <v>53810</v>
      </c>
      <c r="V19" s="281">
        <v>914</v>
      </c>
      <c r="W19" s="281">
        <v>567</v>
      </c>
      <c r="X19" s="282">
        <v>54157</v>
      </c>
    </row>
    <row r="20" spans="1:24" ht="19.5" customHeight="1">
      <c r="A20" s="416" t="s">
        <v>221</v>
      </c>
      <c r="B20" s="281">
        <v>2180</v>
      </c>
      <c r="C20" s="282">
        <v>2162</v>
      </c>
      <c r="D20" s="281">
        <v>10</v>
      </c>
      <c r="E20" s="281">
        <v>8</v>
      </c>
      <c r="F20" s="282">
        <v>24</v>
      </c>
      <c r="G20" s="281">
        <v>2528</v>
      </c>
      <c r="H20" s="281">
        <v>1622</v>
      </c>
      <c r="I20" s="281">
        <v>580</v>
      </c>
      <c r="J20" s="281">
        <v>1658</v>
      </c>
      <c r="K20" s="866">
        <v>554</v>
      </c>
      <c r="L20" s="281">
        <v>277</v>
      </c>
      <c r="M20" s="281">
        <v>781</v>
      </c>
      <c r="N20" s="281">
        <v>306</v>
      </c>
      <c r="O20" s="282">
        <v>3830</v>
      </c>
      <c r="P20" s="281">
        <v>384</v>
      </c>
      <c r="Q20" s="282">
        <v>2508</v>
      </c>
      <c r="R20" s="281">
        <v>2197</v>
      </c>
      <c r="S20" s="866">
        <v>3211</v>
      </c>
      <c r="T20" s="866">
        <v>1213</v>
      </c>
      <c r="U20" s="281">
        <v>23852</v>
      </c>
      <c r="V20" s="281">
        <v>405</v>
      </c>
      <c r="W20" s="281">
        <v>251</v>
      </c>
      <c r="X20" s="282">
        <v>24006</v>
      </c>
    </row>
    <row r="21" spans="1:24" ht="19.5" customHeight="1">
      <c r="A21" s="416" t="s">
        <v>222</v>
      </c>
      <c r="B21" s="281">
        <v>1349</v>
      </c>
      <c r="C21" s="282">
        <v>1345</v>
      </c>
      <c r="D21" s="281">
        <v>3</v>
      </c>
      <c r="E21" s="281">
        <v>0</v>
      </c>
      <c r="F21" s="282">
        <v>0</v>
      </c>
      <c r="G21" s="281">
        <v>2335</v>
      </c>
      <c r="H21" s="281">
        <v>1401</v>
      </c>
      <c r="I21" s="281">
        <v>642</v>
      </c>
      <c r="J21" s="281">
        <v>3370</v>
      </c>
      <c r="K21" s="866">
        <v>1201</v>
      </c>
      <c r="L21" s="281">
        <v>476</v>
      </c>
      <c r="M21" s="281">
        <v>617</v>
      </c>
      <c r="N21" s="281">
        <v>405</v>
      </c>
      <c r="O21" s="282">
        <v>3051</v>
      </c>
      <c r="P21" s="281">
        <v>237</v>
      </c>
      <c r="Q21" s="282">
        <v>1818</v>
      </c>
      <c r="R21" s="281">
        <v>1018</v>
      </c>
      <c r="S21" s="866">
        <v>2369</v>
      </c>
      <c r="T21" s="866">
        <v>1218</v>
      </c>
      <c r="U21" s="281">
        <v>21505</v>
      </c>
      <c r="V21" s="281">
        <v>365</v>
      </c>
      <c r="W21" s="281">
        <v>227</v>
      </c>
      <c r="X21" s="282">
        <v>21644</v>
      </c>
    </row>
    <row r="22" spans="1:24" ht="19.5" customHeight="1">
      <c r="A22" s="416" t="s">
        <v>223</v>
      </c>
      <c r="B22" s="281">
        <v>3249</v>
      </c>
      <c r="C22" s="282">
        <v>3243</v>
      </c>
      <c r="D22" s="281">
        <v>5</v>
      </c>
      <c r="E22" s="281">
        <v>2</v>
      </c>
      <c r="F22" s="282">
        <v>29</v>
      </c>
      <c r="G22" s="281">
        <v>14148</v>
      </c>
      <c r="H22" s="281">
        <v>4147</v>
      </c>
      <c r="I22" s="281">
        <v>1094</v>
      </c>
      <c r="J22" s="281">
        <v>3955</v>
      </c>
      <c r="K22" s="866">
        <v>1421</v>
      </c>
      <c r="L22" s="281">
        <v>710</v>
      </c>
      <c r="M22" s="281">
        <v>1011</v>
      </c>
      <c r="N22" s="281">
        <v>748</v>
      </c>
      <c r="O22" s="282">
        <v>7375</v>
      </c>
      <c r="P22" s="281">
        <v>951</v>
      </c>
      <c r="Q22" s="282">
        <v>5631</v>
      </c>
      <c r="R22" s="281">
        <v>2439</v>
      </c>
      <c r="S22" s="866">
        <v>5236</v>
      </c>
      <c r="T22" s="866">
        <v>2022</v>
      </c>
      <c r="U22" s="281">
        <v>54168</v>
      </c>
      <c r="V22" s="281">
        <v>921</v>
      </c>
      <c r="W22" s="281">
        <v>571</v>
      </c>
      <c r="X22" s="282">
        <v>54517</v>
      </c>
    </row>
    <row r="23" spans="1:24" ht="19.5" customHeight="1">
      <c r="A23" s="416" t="s">
        <v>224</v>
      </c>
      <c r="B23" s="281">
        <v>435</v>
      </c>
      <c r="C23" s="282">
        <v>316</v>
      </c>
      <c r="D23" s="281">
        <v>118</v>
      </c>
      <c r="E23" s="281">
        <v>0</v>
      </c>
      <c r="F23" s="282">
        <v>0</v>
      </c>
      <c r="G23" s="281">
        <v>2060</v>
      </c>
      <c r="H23" s="281">
        <v>1165</v>
      </c>
      <c r="I23" s="281">
        <v>2756</v>
      </c>
      <c r="J23" s="281">
        <v>624</v>
      </c>
      <c r="K23" s="866">
        <v>674</v>
      </c>
      <c r="L23" s="281">
        <v>664</v>
      </c>
      <c r="M23" s="281">
        <v>291</v>
      </c>
      <c r="N23" s="281">
        <v>157</v>
      </c>
      <c r="O23" s="282">
        <v>1525</v>
      </c>
      <c r="P23" s="281">
        <v>85</v>
      </c>
      <c r="Q23" s="282">
        <v>2490</v>
      </c>
      <c r="R23" s="281">
        <v>537</v>
      </c>
      <c r="S23" s="866">
        <v>987</v>
      </c>
      <c r="T23" s="866">
        <v>614</v>
      </c>
      <c r="U23" s="281">
        <v>15062</v>
      </c>
      <c r="V23" s="281">
        <v>256</v>
      </c>
      <c r="W23" s="281">
        <v>159</v>
      </c>
      <c r="X23" s="282">
        <v>15160</v>
      </c>
    </row>
    <row r="24" spans="1:24" ht="19.5" customHeight="1">
      <c r="A24" s="416" t="s">
        <v>225</v>
      </c>
      <c r="B24" s="281">
        <v>2342</v>
      </c>
      <c r="C24" s="282">
        <v>2317</v>
      </c>
      <c r="D24" s="281">
        <v>22</v>
      </c>
      <c r="E24" s="281">
        <v>3</v>
      </c>
      <c r="F24" s="282">
        <v>0</v>
      </c>
      <c r="G24" s="281">
        <v>3011</v>
      </c>
      <c r="H24" s="281">
        <v>1381</v>
      </c>
      <c r="I24" s="281">
        <v>1687</v>
      </c>
      <c r="J24" s="281">
        <v>947</v>
      </c>
      <c r="K24" s="866">
        <v>239</v>
      </c>
      <c r="L24" s="281">
        <v>346</v>
      </c>
      <c r="M24" s="281">
        <v>385</v>
      </c>
      <c r="N24" s="281">
        <v>157</v>
      </c>
      <c r="O24" s="282">
        <v>1689</v>
      </c>
      <c r="P24" s="281">
        <v>869</v>
      </c>
      <c r="Q24" s="282">
        <v>2208</v>
      </c>
      <c r="R24" s="281">
        <v>798</v>
      </c>
      <c r="S24" s="866">
        <v>1979</v>
      </c>
      <c r="T24" s="866">
        <v>615</v>
      </c>
      <c r="U24" s="281">
        <v>18654</v>
      </c>
      <c r="V24" s="281">
        <v>317</v>
      </c>
      <c r="W24" s="281">
        <v>197</v>
      </c>
      <c r="X24" s="282">
        <v>18775</v>
      </c>
    </row>
    <row r="25" spans="1:24" ht="19.5" customHeight="1">
      <c r="A25" s="416" t="s">
        <v>226</v>
      </c>
      <c r="B25" s="281">
        <v>1535</v>
      </c>
      <c r="C25" s="282">
        <v>1483</v>
      </c>
      <c r="D25" s="281">
        <v>47</v>
      </c>
      <c r="E25" s="281">
        <v>5</v>
      </c>
      <c r="F25" s="282">
        <v>212</v>
      </c>
      <c r="G25" s="281">
        <v>8273</v>
      </c>
      <c r="H25" s="281">
        <v>1562</v>
      </c>
      <c r="I25" s="281">
        <v>518</v>
      </c>
      <c r="J25" s="281">
        <v>737</v>
      </c>
      <c r="K25" s="866">
        <v>383</v>
      </c>
      <c r="L25" s="281">
        <v>308</v>
      </c>
      <c r="M25" s="281">
        <v>443</v>
      </c>
      <c r="N25" s="281">
        <v>254</v>
      </c>
      <c r="O25" s="282">
        <v>2563</v>
      </c>
      <c r="P25" s="281">
        <v>267</v>
      </c>
      <c r="Q25" s="282">
        <v>2323</v>
      </c>
      <c r="R25" s="281">
        <v>1758</v>
      </c>
      <c r="S25" s="866">
        <v>1612</v>
      </c>
      <c r="T25" s="866">
        <v>753</v>
      </c>
      <c r="U25" s="281">
        <v>23500</v>
      </c>
      <c r="V25" s="281">
        <v>399</v>
      </c>
      <c r="W25" s="281">
        <v>248</v>
      </c>
      <c r="X25" s="282">
        <v>23651</v>
      </c>
    </row>
    <row r="26" spans="1:24" ht="19.5" customHeight="1">
      <c r="A26" s="417" t="s">
        <v>227</v>
      </c>
      <c r="B26" s="283">
        <v>1578</v>
      </c>
      <c r="C26" s="284">
        <v>1558</v>
      </c>
      <c r="D26" s="283">
        <v>20</v>
      </c>
      <c r="E26" s="283">
        <v>0</v>
      </c>
      <c r="F26" s="284">
        <v>0</v>
      </c>
      <c r="G26" s="283">
        <v>3702</v>
      </c>
      <c r="H26" s="283">
        <v>1445</v>
      </c>
      <c r="I26" s="283">
        <v>429</v>
      </c>
      <c r="J26" s="283">
        <v>1035</v>
      </c>
      <c r="K26" s="867">
        <v>566</v>
      </c>
      <c r="L26" s="283">
        <v>399</v>
      </c>
      <c r="M26" s="283">
        <v>358</v>
      </c>
      <c r="N26" s="283">
        <v>295</v>
      </c>
      <c r="O26" s="284">
        <v>2208</v>
      </c>
      <c r="P26" s="283">
        <v>287</v>
      </c>
      <c r="Q26" s="284">
        <v>1922</v>
      </c>
      <c r="R26" s="283">
        <v>847</v>
      </c>
      <c r="S26" s="867">
        <v>1765</v>
      </c>
      <c r="T26" s="867">
        <v>747</v>
      </c>
      <c r="U26" s="283">
        <v>17581</v>
      </c>
      <c r="V26" s="283">
        <v>299</v>
      </c>
      <c r="W26" s="283">
        <v>185</v>
      </c>
      <c r="X26" s="284">
        <v>17695</v>
      </c>
    </row>
    <row r="27" spans="1:24" ht="19.5" customHeight="1">
      <c r="A27" s="416" t="s">
        <v>228</v>
      </c>
      <c r="B27" s="281">
        <v>4442</v>
      </c>
      <c r="C27" s="868">
        <v>4312</v>
      </c>
      <c r="D27" s="279">
        <v>130</v>
      </c>
      <c r="E27" s="281">
        <v>0</v>
      </c>
      <c r="F27" s="868">
        <v>41</v>
      </c>
      <c r="G27" s="279">
        <v>19825</v>
      </c>
      <c r="H27" s="281">
        <v>9565</v>
      </c>
      <c r="I27" s="281">
        <v>8655</v>
      </c>
      <c r="J27" s="281">
        <v>16508</v>
      </c>
      <c r="K27" s="866">
        <v>5754</v>
      </c>
      <c r="L27" s="281">
        <v>3642</v>
      </c>
      <c r="M27" s="281">
        <v>2859</v>
      </c>
      <c r="N27" s="281">
        <v>6360</v>
      </c>
      <c r="O27" s="281">
        <v>15952</v>
      </c>
      <c r="P27" s="281">
        <v>6404</v>
      </c>
      <c r="Q27" s="868">
        <v>8208</v>
      </c>
      <c r="R27" s="281">
        <v>7566</v>
      </c>
      <c r="S27" s="281">
        <v>20233</v>
      </c>
      <c r="T27" s="282">
        <v>6784</v>
      </c>
      <c r="U27" s="281">
        <v>142798</v>
      </c>
      <c r="V27" s="281">
        <v>2427</v>
      </c>
      <c r="W27" s="281">
        <v>1505</v>
      </c>
      <c r="X27" s="282">
        <v>143720</v>
      </c>
    </row>
    <row r="28" spans="1:24" ht="19.5" customHeight="1">
      <c r="A28" s="416" t="s">
        <v>229</v>
      </c>
      <c r="B28" s="281">
        <v>1379</v>
      </c>
      <c r="C28" s="868">
        <v>1311</v>
      </c>
      <c r="D28" s="281">
        <v>64</v>
      </c>
      <c r="E28" s="281">
        <v>4</v>
      </c>
      <c r="F28" s="868">
        <v>18</v>
      </c>
      <c r="G28" s="281">
        <v>1600</v>
      </c>
      <c r="H28" s="281">
        <v>1335</v>
      </c>
      <c r="I28" s="281">
        <v>313</v>
      </c>
      <c r="J28" s="281">
        <v>697</v>
      </c>
      <c r="K28" s="866">
        <v>406</v>
      </c>
      <c r="L28" s="281">
        <v>257</v>
      </c>
      <c r="M28" s="281">
        <v>281</v>
      </c>
      <c r="N28" s="281">
        <v>140</v>
      </c>
      <c r="O28" s="281">
        <v>1452</v>
      </c>
      <c r="P28" s="281">
        <v>85</v>
      </c>
      <c r="Q28" s="868">
        <v>1970</v>
      </c>
      <c r="R28" s="281">
        <v>961</v>
      </c>
      <c r="S28" s="281">
        <v>580</v>
      </c>
      <c r="T28" s="282">
        <v>414</v>
      </c>
      <c r="U28" s="281">
        <v>11886</v>
      </c>
      <c r="V28" s="281">
        <v>202</v>
      </c>
      <c r="W28" s="281">
        <v>125</v>
      </c>
      <c r="X28" s="282">
        <v>11962</v>
      </c>
    </row>
    <row r="29" spans="1:24" ht="19.5" customHeight="1">
      <c r="A29" s="416" t="s">
        <v>230</v>
      </c>
      <c r="B29" s="281">
        <v>2759</v>
      </c>
      <c r="C29" s="868">
        <v>2593</v>
      </c>
      <c r="D29" s="281">
        <v>162</v>
      </c>
      <c r="E29" s="281">
        <v>5</v>
      </c>
      <c r="F29" s="868">
        <v>171</v>
      </c>
      <c r="G29" s="281">
        <v>1958</v>
      </c>
      <c r="H29" s="281">
        <v>2689</v>
      </c>
      <c r="I29" s="281">
        <v>625</v>
      </c>
      <c r="J29" s="281">
        <v>1362</v>
      </c>
      <c r="K29" s="866">
        <v>283</v>
      </c>
      <c r="L29" s="281">
        <v>788</v>
      </c>
      <c r="M29" s="281">
        <v>459</v>
      </c>
      <c r="N29" s="281">
        <v>297</v>
      </c>
      <c r="O29" s="281">
        <v>2784</v>
      </c>
      <c r="P29" s="281">
        <v>772</v>
      </c>
      <c r="Q29" s="868">
        <v>2731</v>
      </c>
      <c r="R29" s="281">
        <v>1791</v>
      </c>
      <c r="S29" s="281">
        <v>870</v>
      </c>
      <c r="T29" s="282">
        <v>711</v>
      </c>
      <c r="U29" s="281">
        <v>21050</v>
      </c>
      <c r="V29" s="281">
        <v>358</v>
      </c>
      <c r="W29" s="281">
        <v>222</v>
      </c>
      <c r="X29" s="282">
        <v>21186</v>
      </c>
    </row>
    <row r="30" spans="1:24" ht="19.5" customHeight="1">
      <c r="A30" s="416" t="s">
        <v>231</v>
      </c>
      <c r="B30" s="281">
        <v>1397</v>
      </c>
      <c r="C30" s="868">
        <v>943</v>
      </c>
      <c r="D30" s="281">
        <v>451</v>
      </c>
      <c r="E30" s="281">
        <v>4</v>
      </c>
      <c r="F30" s="868">
        <v>53</v>
      </c>
      <c r="G30" s="281">
        <v>1910</v>
      </c>
      <c r="H30" s="281">
        <v>1264</v>
      </c>
      <c r="I30" s="281">
        <v>603</v>
      </c>
      <c r="J30" s="281">
        <v>503</v>
      </c>
      <c r="K30" s="866">
        <v>254</v>
      </c>
      <c r="L30" s="281">
        <v>120</v>
      </c>
      <c r="M30" s="281">
        <v>270</v>
      </c>
      <c r="N30" s="281">
        <v>26</v>
      </c>
      <c r="O30" s="281">
        <v>1501</v>
      </c>
      <c r="P30" s="281">
        <v>288</v>
      </c>
      <c r="Q30" s="868">
        <v>1827</v>
      </c>
      <c r="R30" s="281">
        <v>537</v>
      </c>
      <c r="S30" s="281">
        <v>877</v>
      </c>
      <c r="T30" s="282">
        <v>419</v>
      </c>
      <c r="U30" s="281">
        <v>11848</v>
      </c>
      <c r="V30" s="281">
        <v>201</v>
      </c>
      <c r="W30" s="281">
        <v>125</v>
      </c>
      <c r="X30" s="282">
        <v>11925</v>
      </c>
    </row>
    <row r="31" spans="1:24" ht="19.5" customHeight="1">
      <c r="A31" s="416" t="s">
        <v>232</v>
      </c>
      <c r="B31" s="281">
        <v>1821</v>
      </c>
      <c r="C31" s="868">
        <v>1702</v>
      </c>
      <c r="D31" s="281">
        <v>119</v>
      </c>
      <c r="E31" s="281">
        <v>0</v>
      </c>
      <c r="F31" s="868">
        <v>0</v>
      </c>
      <c r="G31" s="281">
        <v>2422</v>
      </c>
      <c r="H31" s="281">
        <v>1726</v>
      </c>
      <c r="I31" s="281">
        <v>742</v>
      </c>
      <c r="J31" s="281">
        <v>1415</v>
      </c>
      <c r="K31" s="866">
        <v>330</v>
      </c>
      <c r="L31" s="281">
        <v>257</v>
      </c>
      <c r="M31" s="281">
        <v>399</v>
      </c>
      <c r="N31" s="281">
        <v>166</v>
      </c>
      <c r="O31" s="281">
        <v>1953</v>
      </c>
      <c r="P31" s="281">
        <v>248</v>
      </c>
      <c r="Q31" s="868">
        <v>2333</v>
      </c>
      <c r="R31" s="281">
        <v>1091</v>
      </c>
      <c r="S31" s="281">
        <v>2893</v>
      </c>
      <c r="T31" s="282">
        <v>749</v>
      </c>
      <c r="U31" s="281">
        <v>18543</v>
      </c>
      <c r="V31" s="281">
        <v>315</v>
      </c>
      <c r="W31" s="281">
        <v>195</v>
      </c>
      <c r="X31" s="282">
        <v>18663</v>
      </c>
    </row>
    <row r="32" spans="1:24" ht="19.5" customHeight="1">
      <c r="A32" s="416" t="s">
        <v>233</v>
      </c>
      <c r="B32" s="281">
        <v>1005</v>
      </c>
      <c r="C32" s="868">
        <v>920</v>
      </c>
      <c r="D32" s="281">
        <v>84</v>
      </c>
      <c r="E32" s="281">
        <v>2</v>
      </c>
      <c r="F32" s="868">
        <v>71</v>
      </c>
      <c r="G32" s="281">
        <v>172</v>
      </c>
      <c r="H32" s="281">
        <v>970</v>
      </c>
      <c r="I32" s="281">
        <v>707</v>
      </c>
      <c r="J32" s="281">
        <v>326</v>
      </c>
      <c r="K32" s="866">
        <v>64</v>
      </c>
      <c r="L32" s="281">
        <v>394</v>
      </c>
      <c r="M32" s="281">
        <v>167</v>
      </c>
      <c r="N32" s="281">
        <v>35</v>
      </c>
      <c r="O32" s="281">
        <v>969</v>
      </c>
      <c r="P32" s="281">
        <v>30</v>
      </c>
      <c r="Q32" s="868">
        <v>1672</v>
      </c>
      <c r="R32" s="281">
        <v>440</v>
      </c>
      <c r="S32" s="281">
        <v>476</v>
      </c>
      <c r="T32" s="282">
        <v>335</v>
      </c>
      <c r="U32" s="281">
        <v>7832</v>
      </c>
      <c r="V32" s="281">
        <v>133</v>
      </c>
      <c r="W32" s="281">
        <v>83</v>
      </c>
      <c r="X32" s="282">
        <v>7883</v>
      </c>
    </row>
    <row r="33" spans="1:24" ht="19.5" customHeight="1">
      <c r="A33" s="416" t="s">
        <v>234</v>
      </c>
      <c r="B33" s="281">
        <v>3241</v>
      </c>
      <c r="C33" s="868">
        <v>1892</v>
      </c>
      <c r="D33" s="281">
        <v>1349</v>
      </c>
      <c r="E33" s="281">
        <v>0</v>
      </c>
      <c r="F33" s="868">
        <v>0</v>
      </c>
      <c r="G33" s="281">
        <v>1634</v>
      </c>
      <c r="H33" s="281">
        <v>1893</v>
      </c>
      <c r="I33" s="281">
        <v>605</v>
      </c>
      <c r="J33" s="281">
        <v>383</v>
      </c>
      <c r="K33" s="866">
        <v>36</v>
      </c>
      <c r="L33" s="281">
        <v>158</v>
      </c>
      <c r="M33" s="281">
        <v>202</v>
      </c>
      <c r="N33" s="281">
        <v>0</v>
      </c>
      <c r="O33" s="281">
        <v>1135</v>
      </c>
      <c r="P33" s="281">
        <v>62</v>
      </c>
      <c r="Q33" s="868">
        <v>1813</v>
      </c>
      <c r="R33" s="281">
        <v>423</v>
      </c>
      <c r="S33" s="281">
        <v>1021</v>
      </c>
      <c r="T33" s="282">
        <v>350</v>
      </c>
      <c r="U33" s="281">
        <v>12956</v>
      </c>
      <c r="V33" s="281">
        <v>220</v>
      </c>
      <c r="W33" s="281">
        <v>137</v>
      </c>
      <c r="X33" s="282">
        <v>13039</v>
      </c>
    </row>
    <row r="34" spans="1:24" ht="19.5" customHeight="1">
      <c r="A34" s="416" t="s">
        <v>235</v>
      </c>
      <c r="B34" s="281">
        <v>893</v>
      </c>
      <c r="C34" s="868">
        <v>868</v>
      </c>
      <c r="D34" s="281">
        <v>23</v>
      </c>
      <c r="E34" s="281">
        <v>2</v>
      </c>
      <c r="F34" s="868">
        <v>0</v>
      </c>
      <c r="G34" s="283">
        <v>1056</v>
      </c>
      <c r="H34" s="281">
        <v>1472</v>
      </c>
      <c r="I34" s="281">
        <v>291</v>
      </c>
      <c r="J34" s="281">
        <v>402</v>
      </c>
      <c r="K34" s="867">
        <v>425</v>
      </c>
      <c r="L34" s="281">
        <v>188</v>
      </c>
      <c r="M34" s="281">
        <v>228</v>
      </c>
      <c r="N34" s="281">
        <v>26</v>
      </c>
      <c r="O34" s="281">
        <v>1131</v>
      </c>
      <c r="P34" s="281">
        <v>72</v>
      </c>
      <c r="Q34" s="868">
        <v>1803</v>
      </c>
      <c r="R34" s="281">
        <v>472</v>
      </c>
      <c r="S34" s="281">
        <v>1153</v>
      </c>
      <c r="T34" s="282">
        <v>415</v>
      </c>
      <c r="U34" s="281">
        <v>10024</v>
      </c>
      <c r="V34" s="281">
        <v>170</v>
      </c>
      <c r="W34" s="281">
        <v>106</v>
      </c>
      <c r="X34" s="282">
        <v>10089</v>
      </c>
    </row>
    <row r="35" spans="1:24" ht="19.5" customHeight="1">
      <c r="A35" s="415" t="s">
        <v>236</v>
      </c>
      <c r="B35" s="279">
        <v>4479</v>
      </c>
      <c r="C35" s="280">
        <v>4237</v>
      </c>
      <c r="D35" s="279">
        <v>238</v>
      </c>
      <c r="E35" s="279">
        <v>4</v>
      </c>
      <c r="F35" s="280">
        <v>347</v>
      </c>
      <c r="G35" s="279">
        <v>150065</v>
      </c>
      <c r="H35" s="279">
        <v>18807</v>
      </c>
      <c r="I35" s="279">
        <v>15119</v>
      </c>
      <c r="J35" s="279">
        <v>33011</v>
      </c>
      <c r="K35" s="865">
        <v>10297</v>
      </c>
      <c r="L35" s="279">
        <v>8833</v>
      </c>
      <c r="M35" s="279">
        <v>9239</v>
      </c>
      <c r="N35" s="279">
        <v>10286</v>
      </c>
      <c r="O35" s="279">
        <v>36438</v>
      </c>
      <c r="P35" s="279">
        <v>17645</v>
      </c>
      <c r="Q35" s="280">
        <v>12795</v>
      </c>
      <c r="R35" s="279">
        <v>20468</v>
      </c>
      <c r="S35" s="279">
        <v>35418</v>
      </c>
      <c r="T35" s="280">
        <v>14480</v>
      </c>
      <c r="U35" s="279">
        <v>397725</v>
      </c>
      <c r="V35" s="279">
        <v>6759</v>
      </c>
      <c r="W35" s="279">
        <v>4192</v>
      </c>
      <c r="X35" s="280">
        <v>400292</v>
      </c>
    </row>
    <row r="36" spans="1:24" ht="19.5" customHeight="1">
      <c r="A36" s="416" t="s">
        <v>237</v>
      </c>
      <c r="B36" s="281">
        <v>2542</v>
      </c>
      <c r="C36" s="282">
        <v>2507</v>
      </c>
      <c r="D36" s="281">
        <v>31</v>
      </c>
      <c r="E36" s="281">
        <v>4</v>
      </c>
      <c r="F36" s="282">
        <v>347</v>
      </c>
      <c r="G36" s="281">
        <v>27219</v>
      </c>
      <c r="H36" s="281">
        <v>7096</v>
      </c>
      <c r="I36" s="281">
        <v>6024</v>
      </c>
      <c r="J36" s="281">
        <v>9111</v>
      </c>
      <c r="K36" s="866">
        <v>2371</v>
      </c>
      <c r="L36" s="281">
        <v>2060</v>
      </c>
      <c r="M36" s="281">
        <v>2050</v>
      </c>
      <c r="N36" s="281">
        <v>4075</v>
      </c>
      <c r="O36" s="281">
        <v>10791</v>
      </c>
      <c r="P36" s="281">
        <v>2538</v>
      </c>
      <c r="Q36" s="282">
        <v>8016</v>
      </c>
      <c r="R36" s="281">
        <v>5235</v>
      </c>
      <c r="S36" s="281">
        <v>7445</v>
      </c>
      <c r="T36" s="282">
        <v>3296</v>
      </c>
      <c r="U36" s="281">
        <v>100217</v>
      </c>
      <c r="V36" s="281">
        <v>1703</v>
      </c>
      <c r="W36" s="281">
        <v>1056</v>
      </c>
      <c r="X36" s="282">
        <v>100864</v>
      </c>
    </row>
    <row r="37" spans="1:24" ht="19.5" customHeight="1">
      <c r="A37" s="416" t="s">
        <v>238</v>
      </c>
      <c r="B37" s="281">
        <v>5045</v>
      </c>
      <c r="C37" s="282">
        <v>5008</v>
      </c>
      <c r="D37" s="281">
        <v>32</v>
      </c>
      <c r="E37" s="281">
        <v>5</v>
      </c>
      <c r="F37" s="282">
        <v>29</v>
      </c>
      <c r="G37" s="281">
        <v>27321</v>
      </c>
      <c r="H37" s="281">
        <v>6786</v>
      </c>
      <c r="I37" s="281">
        <v>1637</v>
      </c>
      <c r="J37" s="281">
        <v>8500</v>
      </c>
      <c r="K37" s="866">
        <v>2606</v>
      </c>
      <c r="L37" s="281">
        <v>3434</v>
      </c>
      <c r="M37" s="281">
        <v>5188</v>
      </c>
      <c r="N37" s="281">
        <v>4027</v>
      </c>
      <c r="O37" s="281">
        <v>11348</v>
      </c>
      <c r="P37" s="281">
        <v>3791</v>
      </c>
      <c r="Q37" s="282">
        <v>5649</v>
      </c>
      <c r="R37" s="281">
        <v>4247</v>
      </c>
      <c r="S37" s="281">
        <v>7339</v>
      </c>
      <c r="T37" s="282">
        <v>4339</v>
      </c>
      <c r="U37" s="281">
        <v>101287</v>
      </c>
      <c r="V37" s="281">
        <v>1721</v>
      </c>
      <c r="W37" s="281">
        <v>1068</v>
      </c>
      <c r="X37" s="282">
        <v>101940</v>
      </c>
    </row>
    <row r="38" spans="1:24" ht="19.5" customHeight="1">
      <c r="A38" s="416" t="s">
        <v>239</v>
      </c>
      <c r="B38" s="281">
        <v>4729</v>
      </c>
      <c r="C38" s="282">
        <v>4697</v>
      </c>
      <c r="D38" s="281">
        <v>32</v>
      </c>
      <c r="E38" s="281">
        <v>0</v>
      </c>
      <c r="F38" s="282">
        <v>106</v>
      </c>
      <c r="G38" s="281">
        <v>22169</v>
      </c>
      <c r="H38" s="281">
        <v>6409</v>
      </c>
      <c r="I38" s="281">
        <v>1425</v>
      </c>
      <c r="J38" s="281">
        <v>4858</v>
      </c>
      <c r="K38" s="866">
        <v>1949</v>
      </c>
      <c r="L38" s="281">
        <v>1122</v>
      </c>
      <c r="M38" s="281">
        <v>1395</v>
      </c>
      <c r="N38" s="281">
        <v>955</v>
      </c>
      <c r="O38" s="281">
        <v>8330</v>
      </c>
      <c r="P38" s="281">
        <v>2580</v>
      </c>
      <c r="Q38" s="282">
        <v>4300</v>
      </c>
      <c r="R38" s="281">
        <v>3216</v>
      </c>
      <c r="S38" s="281">
        <v>6708</v>
      </c>
      <c r="T38" s="282">
        <v>2248</v>
      </c>
      <c r="U38" s="281">
        <v>72498</v>
      </c>
      <c r="V38" s="281">
        <v>1232</v>
      </c>
      <c r="W38" s="281">
        <v>764</v>
      </c>
      <c r="X38" s="282">
        <v>72966</v>
      </c>
    </row>
    <row r="39" spans="1:24" ht="19.5" customHeight="1">
      <c r="A39" s="416" t="s">
        <v>240</v>
      </c>
      <c r="B39" s="281">
        <v>4081</v>
      </c>
      <c r="C39" s="282">
        <v>4053</v>
      </c>
      <c r="D39" s="281">
        <v>26</v>
      </c>
      <c r="E39" s="281">
        <v>2</v>
      </c>
      <c r="F39" s="282">
        <v>0</v>
      </c>
      <c r="G39" s="281">
        <v>9944</v>
      </c>
      <c r="H39" s="281">
        <v>2896</v>
      </c>
      <c r="I39" s="281">
        <v>681</v>
      </c>
      <c r="J39" s="281">
        <v>2300</v>
      </c>
      <c r="K39" s="866">
        <v>695</v>
      </c>
      <c r="L39" s="281">
        <v>572</v>
      </c>
      <c r="M39" s="281">
        <v>771</v>
      </c>
      <c r="N39" s="281">
        <v>721</v>
      </c>
      <c r="O39" s="281">
        <v>4594</v>
      </c>
      <c r="P39" s="281">
        <v>344</v>
      </c>
      <c r="Q39" s="282">
        <v>4159</v>
      </c>
      <c r="R39" s="281">
        <v>2511</v>
      </c>
      <c r="S39" s="281">
        <v>4913</v>
      </c>
      <c r="T39" s="282">
        <v>1955</v>
      </c>
      <c r="U39" s="281">
        <v>41137</v>
      </c>
      <c r="V39" s="281">
        <v>699</v>
      </c>
      <c r="W39" s="281">
        <v>434</v>
      </c>
      <c r="X39" s="282">
        <v>41403</v>
      </c>
    </row>
    <row r="40" spans="1:24" ht="19.5" customHeight="1">
      <c r="A40" s="416" t="s">
        <v>241</v>
      </c>
      <c r="B40" s="281">
        <v>555</v>
      </c>
      <c r="C40" s="282">
        <v>448</v>
      </c>
      <c r="D40" s="281">
        <v>104</v>
      </c>
      <c r="E40" s="281">
        <v>2</v>
      </c>
      <c r="F40" s="282">
        <v>112</v>
      </c>
      <c r="G40" s="281">
        <v>19068</v>
      </c>
      <c r="H40" s="281">
        <v>2048</v>
      </c>
      <c r="I40" s="281">
        <v>1281</v>
      </c>
      <c r="J40" s="281">
        <v>1033</v>
      </c>
      <c r="K40" s="866">
        <v>567</v>
      </c>
      <c r="L40" s="281">
        <v>557</v>
      </c>
      <c r="M40" s="281">
        <v>469</v>
      </c>
      <c r="N40" s="281">
        <v>244</v>
      </c>
      <c r="O40" s="281">
        <v>3412</v>
      </c>
      <c r="P40" s="281">
        <v>303</v>
      </c>
      <c r="Q40" s="282">
        <v>3579</v>
      </c>
      <c r="R40" s="281">
        <v>1124</v>
      </c>
      <c r="S40" s="281">
        <v>855</v>
      </c>
      <c r="T40" s="282">
        <v>866</v>
      </c>
      <c r="U40" s="281">
        <v>36072</v>
      </c>
      <c r="V40" s="281">
        <v>613</v>
      </c>
      <c r="W40" s="281">
        <v>380</v>
      </c>
      <c r="X40" s="282">
        <v>36305</v>
      </c>
    </row>
    <row r="41" spans="1:24" ht="19.5" customHeight="1">
      <c r="A41" s="416" t="s">
        <v>242</v>
      </c>
      <c r="B41" s="281">
        <v>2472</v>
      </c>
      <c r="C41" s="282">
        <v>2438</v>
      </c>
      <c r="D41" s="281">
        <v>34</v>
      </c>
      <c r="E41" s="281">
        <v>0</v>
      </c>
      <c r="F41" s="282">
        <v>0</v>
      </c>
      <c r="G41" s="281">
        <v>11543</v>
      </c>
      <c r="H41" s="281">
        <v>3661</v>
      </c>
      <c r="I41" s="281">
        <v>1179</v>
      </c>
      <c r="J41" s="281">
        <v>2032</v>
      </c>
      <c r="K41" s="866">
        <v>1536</v>
      </c>
      <c r="L41" s="281">
        <v>722</v>
      </c>
      <c r="M41" s="281">
        <v>865</v>
      </c>
      <c r="N41" s="281">
        <v>306</v>
      </c>
      <c r="O41" s="281">
        <v>4079</v>
      </c>
      <c r="P41" s="281">
        <v>1143</v>
      </c>
      <c r="Q41" s="282">
        <v>3655</v>
      </c>
      <c r="R41" s="281">
        <v>1900</v>
      </c>
      <c r="S41" s="281">
        <v>2599</v>
      </c>
      <c r="T41" s="282">
        <v>1141</v>
      </c>
      <c r="U41" s="281">
        <v>38833</v>
      </c>
      <c r="V41" s="281">
        <v>660</v>
      </c>
      <c r="W41" s="281">
        <v>409</v>
      </c>
      <c r="X41" s="282">
        <v>39083</v>
      </c>
    </row>
    <row r="42" spans="1:24" ht="19.5" customHeight="1">
      <c r="A42" s="417" t="s">
        <v>243</v>
      </c>
      <c r="B42" s="283">
        <v>2132</v>
      </c>
      <c r="C42" s="284">
        <v>2012</v>
      </c>
      <c r="D42" s="283">
        <v>117</v>
      </c>
      <c r="E42" s="283">
        <v>3</v>
      </c>
      <c r="F42" s="284">
        <v>82</v>
      </c>
      <c r="G42" s="283">
        <v>7960</v>
      </c>
      <c r="H42" s="283">
        <v>3131</v>
      </c>
      <c r="I42" s="283">
        <v>543</v>
      </c>
      <c r="J42" s="283">
        <v>886</v>
      </c>
      <c r="K42" s="867">
        <v>513</v>
      </c>
      <c r="L42" s="283">
        <v>463</v>
      </c>
      <c r="M42" s="283">
        <v>366</v>
      </c>
      <c r="N42" s="283">
        <v>68</v>
      </c>
      <c r="O42" s="283">
        <v>2101</v>
      </c>
      <c r="P42" s="283">
        <v>298</v>
      </c>
      <c r="Q42" s="284">
        <v>2571</v>
      </c>
      <c r="R42" s="283">
        <v>1303</v>
      </c>
      <c r="S42" s="283">
        <v>1718</v>
      </c>
      <c r="T42" s="284">
        <v>846</v>
      </c>
      <c r="U42" s="283">
        <v>24980</v>
      </c>
      <c r="V42" s="283">
        <v>425</v>
      </c>
      <c r="W42" s="283">
        <v>263</v>
      </c>
      <c r="X42" s="284">
        <v>25141</v>
      </c>
    </row>
    <row r="43" spans="1:24" ht="19.5" customHeight="1">
      <c r="A43" s="416" t="s">
        <v>244</v>
      </c>
      <c r="B43" s="279">
        <v>19798</v>
      </c>
      <c r="C43" s="279">
        <v>18725</v>
      </c>
      <c r="D43" s="279">
        <v>545</v>
      </c>
      <c r="E43" s="279">
        <v>528</v>
      </c>
      <c r="F43" s="279">
        <v>907</v>
      </c>
      <c r="G43" s="279">
        <v>190067</v>
      </c>
      <c r="H43" s="279">
        <v>29192</v>
      </c>
      <c r="I43" s="279">
        <v>22220</v>
      </c>
      <c r="J43" s="279">
        <v>38965</v>
      </c>
      <c r="K43" s="865">
        <v>12268</v>
      </c>
      <c r="L43" s="279">
        <v>12612</v>
      </c>
      <c r="M43" s="279">
        <v>10406</v>
      </c>
      <c r="N43" s="279">
        <v>19402</v>
      </c>
      <c r="O43" s="279">
        <v>50268</v>
      </c>
      <c r="P43" s="279">
        <v>18513</v>
      </c>
      <c r="Q43" s="865">
        <v>25346</v>
      </c>
      <c r="R43" s="279">
        <v>22941</v>
      </c>
      <c r="S43" s="279">
        <v>42070</v>
      </c>
      <c r="T43" s="280">
        <v>20417</v>
      </c>
      <c r="U43" s="279">
        <v>535391</v>
      </c>
      <c r="V43" s="281">
        <v>9098</v>
      </c>
      <c r="W43" s="281">
        <v>5643</v>
      </c>
      <c r="X43" s="282">
        <v>538847</v>
      </c>
    </row>
    <row r="44" spans="1:24" ht="19.5" customHeight="1">
      <c r="A44" s="416" t="s">
        <v>245</v>
      </c>
      <c r="B44" s="281">
        <v>12834</v>
      </c>
      <c r="C44" s="281">
        <v>12063</v>
      </c>
      <c r="D44" s="281">
        <v>119</v>
      </c>
      <c r="E44" s="281">
        <v>651</v>
      </c>
      <c r="F44" s="281">
        <v>206</v>
      </c>
      <c r="G44" s="281">
        <v>116053</v>
      </c>
      <c r="H44" s="281">
        <v>27108</v>
      </c>
      <c r="I44" s="281">
        <v>23651</v>
      </c>
      <c r="J44" s="281">
        <v>41186</v>
      </c>
      <c r="K44" s="866">
        <v>20096</v>
      </c>
      <c r="L44" s="281">
        <v>8813</v>
      </c>
      <c r="M44" s="281">
        <v>8635</v>
      </c>
      <c r="N44" s="281">
        <v>12810</v>
      </c>
      <c r="O44" s="281">
        <v>42963</v>
      </c>
      <c r="P44" s="281">
        <v>22657</v>
      </c>
      <c r="Q44" s="866">
        <v>21084</v>
      </c>
      <c r="R44" s="281">
        <v>15061</v>
      </c>
      <c r="S44" s="281">
        <v>35730</v>
      </c>
      <c r="T44" s="282">
        <v>16938</v>
      </c>
      <c r="U44" s="281">
        <v>425823</v>
      </c>
      <c r="V44" s="281">
        <v>7236</v>
      </c>
      <c r="W44" s="281">
        <v>4488</v>
      </c>
      <c r="X44" s="282">
        <v>428572</v>
      </c>
    </row>
    <row r="45" spans="1:24" ht="19.5" customHeight="1">
      <c r="A45" s="416" t="s">
        <v>937</v>
      </c>
      <c r="B45" s="281">
        <v>2070</v>
      </c>
      <c r="C45" s="281">
        <v>1869</v>
      </c>
      <c r="D45" s="281">
        <v>201</v>
      </c>
      <c r="E45" s="281">
        <v>0</v>
      </c>
      <c r="F45" s="281">
        <v>0</v>
      </c>
      <c r="G45" s="281">
        <v>4572</v>
      </c>
      <c r="H45" s="281">
        <v>2762</v>
      </c>
      <c r="I45" s="281">
        <v>335</v>
      </c>
      <c r="J45" s="281">
        <v>8205</v>
      </c>
      <c r="K45" s="866">
        <v>1065</v>
      </c>
      <c r="L45" s="281">
        <v>679</v>
      </c>
      <c r="M45" s="281">
        <v>445</v>
      </c>
      <c r="N45" s="281">
        <v>337</v>
      </c>
      <c r="O45" s="281">
        <v>4054</v>
      </c>
      <c r="P45" s="281">
        <v>1243</v>
      </c>
      <c r="Q45" s="866">
        <v>2106</v>
      </c>
      <c r="R45" s="281">
        <v>1221</v>
      </c>
      <c r="S45" s="281">
        <v>2011</v>
      </c>
      <c r="T45" s="282">
        <v>1640</v>
      </c>
      <c r="U45" s="281">
        <v>32743</v>
      </c>
      <c r="V45" s="281">
        <v>556</v>
      </c>
      <c r="W45" s="281">
        <v>345</v>
      </c>
      <c r="X45" s="282">
        <v>32955</v>
      </c>
    </row>
    <row r="46" spans="1:24" ht="19.5" customHeight="1">
      <c r="A46" s="416" t="s">
        <v>938</v>
      </c>
      <c r="B46" s="281">
        <v>5115</v>
      </c>
      <c r="C46" s="281">
        <v>5071</v>
      </c>
      <c r="D46" s="281">
        <v>39</v>
      </c>
      <c r="E46" s="281">
        <v>5</v>
      </c>
      <c r="F46" s="281">
        <v>100</v>
      </c>
      <c r="G46" s="281">
        <v>9722</v>
      </c>
      <c r="H46" s="281">
        <v>4870</v>
      </c>
      <c r="I46" s="281">
        <v>2243</v>
      </c>
      <c r="J46" s="281">
        <v>4149</v>
      </c>
      <c r="K46" s="866">
        <v>1987</v>
      </c>
      <c r="L46" s="281">
        <v>750</v>
      </c>
      <c r="M46" s="281">
        <v>1321</v>
      </c>
      <c r="N46" s="281">
        <v>1307</v>
      </c>
      <c r="O46" s="281">
        <v>6080</v>
      </c>
      <c r="P46" s="281">
        <v>938</v>
      </c>
      <c r="Q46" s="866">
        <v>5196</v>
      </c>
      <c r="R46" s="281">
        <v>2797</v>
      </c>
      <c r="S46" s="281">
        <v>5367</v>
      </c>
      <c r="T46" s="282">
        <v>2348</v>
      </c>
      <c r="U46" s="281">
        <v>54291</v>
      </c>
      <c r="V46" s="281">
        <v>923</v>
      </c>
      <c r="W46" s="281">
        <v>572</v>
      </c>
      <c r="X46" s="282">
        <v>54641</v>
      </c>
    </row>
    <row r="47" spans="1:24" ht="19.5" customHeight="1" thickBot="1">
      <c r="A47" s="416" t="s">
        <v>939</v>
      </c>
      <c r="B47" s="285">
        <v>3350</v>
      </c>
      <c r="C47" s="285">
        <v>2966</v>
      </c>
      <c r="D47" s="285">
        <v>338</v>
      </c>
      <c r="E47" s="285">
        <v>46</v>
      </c>
      <c r="F47" s="285">
        <v>265</v>
      </c>
      <c r="G47" s="285">
        <v>5976</v>
      </c>
      <c r="H47" s="285">
        <v>2705</v>
      </c>
      <c r="I47" s="285">
        <v>854</v>
      </c>
      <c r="J47" s="285">
        <v>2150</v>
      </c>
      <c r="K47" s="869">
        <v>1279</v>
      </c>
      <c r="L47" s="285">
        <v>628</v>
      </c>
      <c r="M47" s="285">
        <v>756</v>
      </c>
      <c r="N47" s="285">
        <v>516</v>
      </c>
      <c r="O47" s="285">
        <v>4157</v>
      </c>
      <c r="P47" s="285">
        <v>197</v>
      </c>
      <c r="Q47" s="869">
        <v>3210</v>
      </c>
      <c r="R47" s="285">
        <v>1649</v>
      </c>
      <c r="S47" s="285">
        <v>4641</v>
      </c>
      <c r="T47" s="286">
        <v>1325</v>
      </c>
      <c r="U47" s="285">
        <v>33658</v>
      </c>
      <c r="V47" s="285">
        <v>572</v>
      </c>
      <c r="W47" s="285">
        <v>355</v>
      </c>
      <c r="X47" s="286">
        <v>33876</v>
      </c>
    </row>
    <row r="48" spans="1:9" s="3" customFormat="1" ht="15" customHeight="1">
      <c r="A48" s="418" t="s">
        <v>1182</v>
      </c>
      <c r="B48" s="418"/>
      <c r="C48" s="418"/>
      <c r="D48" s="418"/>
      <c r="E48" s="418"/>
      <c r="F48" s="418"/>
      <c r="G48" s="418"/>
      <c r="H48" s="418"/>
      <c r="I48" s="418"/>
    </row>
    <row r="49" spans="11:12" ht="12">
      <c r="K49" s="22"/>
      <c r="L49" s="22"/>
    </row>
    <row r="50" spans="11:12" ht="12">
      <c r="K50" s="22"/>
      <c r="L50" s="22"/>
    </row>
    <row r="51" spans="11:12" ht="12">
      <c r="K51" s="22"/>
      <c r="L51" s="22"/>
    </row>
    <row r="52" spans="11:12" ht="12">
      <c r="K52" s="22"/>
      <c r="L52" s="22"/>
    </row>
    <row r="53" spans="11:12" ht="12">
      <c r="K53" s="22"/>
      <c r="L53" s="22"/>
    </row>
    <row r="54" spans="11:12" ht="12">
      <c r="K54" s="22"/>
      <c r="L54" s="22"/>
    </row>
    <row r="55" spans="11:12" ht="12">
      <c r="K55" s="22"/>
      <c r="L55" s="22"/>
    </row>
    <row r="56" spans="11:12" ht="12">
      <c r="K56" s="22"/>
      <c r="L56" s="22"/>
    </row>
    <row r="57" spans="11:12" ht="12">
      <c r="K57" s="22"/>
      <c r="L57" s="22"/>
    </row>
    <row r="58" spans="11:12" ht="12">
      <c r="K58" s="22"/>
      <c r="L58" s="22"/>
    </row>
    <row r="59" spans="11:12" ht="12">
      <c r="K59" s="22"/>
      <c r="L59" s="22"/>
    </row>
    <row r="60" spans="11:12" ht="12">
      <c r="K60" s="22"/>
      <c r="L60" s="22"/>
    </row>
    <row r="61" spans="11:12" ht="12">
      <c r="K61" s="22"/>
      <c r="L61" s="22"/>
    </row>
    <row r="62" spans="11:12" ht="12">
      <c r="K62" s="22"/>
      <c r="L62" s="22"/>
    </row>
    <row r="63" spans="11:12" ht="12">
      <c r="K63" s="22"/>
      <c r="L63" s="22"/>
    </row>
    <row r="64" spans="11:12" ht="12">
      <c r="K64" s="22"/>
      <c r="L64" s="22"/>
    </row>
    <row r="65" spans="11:12" ht="12">
      <c r="K65" s="22"/>
      <c r="L65" s="22"/>
    </row>
    <row r="66" spans="11:12" ht="12">
      <c r="K66" s="22"/>
      <c r="L66" s="22"/>
    </row>
    <row r="67" spans="11:12" ht="12">
      <c r="K67" s="22"/>
      <c r="L67" s="22"/>
    </row>
    <row r="68" spans="11:12" ht="12">
      <c r="K68" s="22"/>
      <c r="L68" s="22"/>
    </row>
    <row r="69" spans="11:12" ht="12">
      <c r="K69" s="22"/>
      <c r="L69" s="22"/>
    </row>
    <row r="70" spans="11:12" ht="12">
      <c r="K70" s="22"/>
      <c r="L70" s="22"/>
    </row>
    <row r="71" spans="11:12" ht="12">
      <c r="K71" s="22"/>
      <c r="L71" s="22"/>
    </row>
    <row r="72" spans="11:12" ht="12">
      <c r="K72" s="22"/>
      <c r="L72" s="22"/>
    </row>
    <row r="73" spans="11:12" ht="12">
      <c r="K73" s="22"/>
      <c r="L73" s="22"/>
    </row>
    <row r="74" spans="11:12" ht="12">
      <c r="K74" s="22"/>
      <c r="L74" s="22"/>
    </row>
    <row r="75" spans="11:12" ht="12">
      <c r="K75" s="22"/>
      <c r="L75" s="22"/>
    </row>
    <row r="76" spans="11:12" ht="12">
      <c r="K76" s="22"/>
      <c r="L76" s="22"/>
    </row>
    <row r="77" spans="11:12" ht="12">
      <c r="K77" s="22"/>
      <c r="L77" s="22"/>
    </row>
    <row r="78" spans="11:12" ht="12">
      <c r="K78" s="22"/>
      <c r="L78" s="22"/>
    </row>
    <row r="79" spans="11:12" ht="12">
      <c r="K79" s="22"/>
      <c r="L79" s="22"/>
    </row>
    <row r="80" spans="11:12" ht="12">
      <c r="K80" s="22"/>
      <c r="L80" s="22"/>
    </row>
    <row r="81" spans="11:12" ht="12">
      <c r="K81" s="22"/>
      <c r="L81" s="22"/>
    </row>
    <row r="82" spans="11:12" ht="12">
      <c r="K82" s="22"/>
      <c r="L82" s="22"/>
    </row>
    <row r="83" spans="11:12" ht="12">
      <c r="K83" s="22"/>
      <c r="L83" s="22"/>
    </row>
    <row r="84" spans="11:12" ht="12">
      <c r="K84" s="22"/>
      <c r="L84" s="22"/>
    </row>
    <row r="85" spans="11:12" ht="12">
      <c r="K85" s="22"/>
      <c r="L85" s="22"/>
    </row>
    <row r="86" spans="11:12" ht="12">
      <c r="K86" s="22"/>
      <c r="L86" s="22"/>
    </row>
    <row r="87" spans="11:12" ht="12">
      <c r="K87" s="22"/>
      <c r="L87" s="22"/>
    </row>
    <row r="88" spans="11:12" ht="12">
      <c r="K88" s="22"/>
      <c r="L88" s="22"/>
    </row>
    <row r="89" spans="11:12" ht="12">
      <c r="K89" s="22"/>
      <c r="L89" s="22"/>
    </row>
    <row r="90" spans="11:12" ht="12">
      <c r="K90" s="22"/>
      <c r="L90" s="22"/>
    </row>
    <row r="91" spans="11:12" ht="12">
      <c r="K91" s="22"/>
      <c r="L91" s="22"/>
    </row>
    <row r="92" spans="11:12" ht="12">
      <c r="K92" s="22"/>
      <c r="L92" s="22"/>
    </row>
    <row r="93" spans="11:12" ht="12">
      <c r="K93" s="22"/>
      <c r="L93" s="22"/>
    </row>
    <row r="94" spans="11:12" ht="12">
      <c r="K94" s="22"/>
      <c r="L94" s="22"/>
    </row>
    <row r="95" spans="11:12" ht="12">
      <c r="K95" s="22"/>
      <c r="L95" s="22"/>
    </row>
    <row r="96" spans="11:12" ht="12">
      <c r="K96" s="22"/>
      <c r="L96" s="22"/>
    </row>
    <row r="97" spans="11:12" ht="12">
      <c r="K97" s="22"/>
      <c r="L97" s="22"/>
    </row>
    <row r="98" spans="11:12" ht="12">
      <c r="K98" s="22"/>
      <c r="L98" s="22"/>
    </row>
    <row r="99" spans="11:12" ht="12">
      <c r="K99" s="22"/>
      <c r="L99" s="22"/>
    </row>
    <row r="100" spans="11:12" ht="12">
      <c r="K100" s="22"/>
      <c r="L100" s="22"/>
    </row>
    <row r="101" spans="11:12" ht="12">
      <c r="K101" s="22"/>
      <c r="L101" s="22"/>
    </row>
    <row r="102" spans="11:12" ht="12">
      <c r="K102" s="22"/>
      <c r="L102" s="22"/>
    </row>
    <row r="103" spans="11:12" ht="12">
      <c r="K103" s="22"/>
      <c r="L103" s="22"/>
    </row>
    <row r="104" spans="11:12" ht="12">
      <c r="K104" s="22"/>
      <c r="L104" s="22"/>
    </row>
    <row r="105" spans="11:12" ht="12">
      <c r="K105" s="22"/>
      <c r="L105" s="22"/>
    </row>
    <row r="106" spans="11:12" ht="12">
      <c r="K106" s="22"/>
      <c r="L106" s="22"/>
    </row>
    <row r="107" spans="11:12" ht="12">
      <c r="K107" s="22"/>
      <c r="L107" s="22"/>
    </row>
    <row r="108" spans="11:12" ht="12">
      <c r="K108" s="22"/>
      <c r="L108" s="22"/>
    </row>
    <row r="109" spans="11:12" ht="12">
      <c r="K109" s="22"/>
      <c r="L109" s="22"/>
    </row>
    <row r="110" spans="11:12" ht="12">
      <c r="K110" s="22"/>
      <c r="L110" s="22"/>
    </row>
    <row r="111" spans="11:12" ht="12">
      <c r="K111" s="22"/>
      <c r="L111" s="22"/>
    </row>
    <row r="112" spans="11:12" ht="12">
      <c r="K112" s="22"/>
      <c r="L112" s="22"/>
    </row>
    <row r="113" spans="11:12" ht="12">
      <c r="K113" s="22"/>
      <c r="L113" s="22"/>
    </row>
    <row r="114" spans="11:12" ht="12">
      <c r="K114" s="22"/>
      <c r="L114" s="22"/>
    </row>
    <row r="115" spans="11:12" ht="12">
      <c r="K115" s="22"/>
      <c r="L115" s="22"/>
    </row>
    <row r="116" spans="11:12" ht="12">
      <c r="K116" s="22"/>
      <c r="L116" s="22"/>
    </row>
    <row r="117" spans="11:12" ht="12">
      <c r="K117" s="22"/>
      <c r="L117" s="22"/>
    </row>
    <row r="118" spans="11:12" ht="12">
      <c r="K118" s="22"/>
      <c r="L118" s="22"/>
    </row>
    <row r="119" spans="11:12" ht="12">
      <c r="K119" s="22"/>
      <c r="L119" s="22"/>
    </row>
    <row r="120" spans="11:12" ht="12">
      <c r="K120" s="22"/>
      <c r="L120" s="22"/>
    </row>
    <row r="121" spans="11:12" ht="12">
      <c r="K121" s="22"/>
      <c r="L121" s="22"/>
    </row>
    <row r="122" spans="11:12" ht="12">
      <c r="K122" s="22"/>
      <c r="L122" s="22"/>
    </row>
    <row r="123" spans="11:12" ht="12">
      <c r="K123" s="22"/>
      <c r="L123" s="22"/>
    </row>
    <row r="124" spans="11:12" ht="12">
      <c r="K124" s="22"/>
      <c r="L124" s="22"/>
    </row>
    <row r="125" spans="11:12" ht="12">
      <c r="K125" s="22"/>
      <c r="L125" s="22"/>
    </row>
    <row r="126" spans="11:12" ht="12">
      <c r="K126" s="22"/>
      <c r="L126" s="22"/>
    </row>
    <row r="127" spans="11:12" ht="12">
      <c r="K127" s="22"/>
      <c r="L127" s="22"/>
    </row>
    <row r="128" spans="11:12" ht="12">
      <c r="K128" s="22"/>
      <c r="L128" s="22"/>
    </row>
    <row r="129" spans="11:12" ht="12">
      <c r="K129" s="22"/>
      <c r="L129" s="22"/>
    </row>
    <row r="130" spans="11:12" ht="12">
      <c r="K130" s="22"/>
      <c r="L130" s="22"/>
    </row>
    <row r="131" spans="11:12" ht="12">
      <c r="K131" s="22"/>
      <c r="L131" s="22"/>
    </row>
    <row r="132" spans="11:12" ht="12">
      <c r="K132" s="22"/>
      <c r="L132" s="22"/>
    </row>
    <row r="133" spans="11:12" ht="12">
      <c r="K133" s="22"/>
      <c r="L133" s="22"/>
    </row>
    <row r="134" spans="11:12" ht="12">
      <c r="K134" s="22"/>
      <c r="L134" s="22"/>
    </row>
    <row r="135" spans="11:12" ht="12">
      <c r="K135" s="22"/>
      <c r="L135" s="22"/>
    </row>
    <row r="136" spans="11:12" ht="12">
      <c r="K136" s="22"/>
      <c r="L136" s="22"/>
    </row>
  </sheetData>
  <sheetProtection/>
  <mergeCells count="21">
    <mergeCell ref="T6:T7"/>
    <mergeCell ref="U6:U7"/>
    <mergeCell ref="V6:V7"/>
    <mergeCell ref="W6:W7"/>
    <mergeCell ref="X6:X7"/>
    <mergeCell ref="P6:P7"/>
    <mergeCell ref="Q6:Q7"/>
    <mergeCell ref="R6:R7"/>
    <mergeCell ref="S6:S7"/>
    <mergeCell ref="B6:B7"/>
    <mergeCell ref="A6:A7"/>
    <mergeCell ref="J6:J7"/>
    <mergeCell ref="K6:K7"/>
    <mergeCell ref="L6:L7"/>
    <mergeCell ref="M6:M7"/>
    <mergeCell ref="N6:N7"/>
    <mergeCell ref="O6:O7"/>
    <mergeCell ref="G6:G7"/>
    <mergeCell ref="H6:H7"/>
    <mergeCell ref="I6:I7"/>
    <mergeCell ref="F6:F7"/>
  </mergeCells>
  <printOptions/>
  <pageMargins left="0.6692913385826772" right="0.07874015748031496" top="0.5511811023622047" bottom="0.31496062992125984" header="0.3937007874015748" footer="0.2362204724409449"/>
  <pageSetup cellComments="asDisplayed" fitToHeight="1" fitToWidth="1" horizontalDpi="600" verticalDpi="600" orientation="landscape" paperSize="8" scale="95" r:id="rId1"/>
  <headerFooter alignWithMargins="0">
    <oddHeader>&amp;R&amp;D&amp;T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625" style="420" customWidth="1"/>
    <col min="2" max="4" width="17.625" style="419" customWidth="1"/>
    <col min="5" max="6" width="15.625" style="419" customWidth="1"/>
    <col min="7" max="7" width="4.50390625" style="419" customWidth="1"/>
    <col min="8" max="16384" width="9.00390625" style="419" customWidth="1"/>
  </cols>
  <sheetData>
    <row r="1" ht="18" customHeight="1">
      <c r="A1" s="394" t="s">
        <v>941</v>
      </c>
    </row>
    <row r="2" ht="1.5" customHeight="1"/>
    <row r="3" ht="12" customHeight="1"/>
    <row r="4" spans="2:6" ht="1.5" customHeight="1">
      <c r="B4" s="420"/>
      <c r="C4" s="420"/>
      <c r="D4" s="420"/>
      <c r="E4" s="420"/>
      <c r="F4" s="420"/>
    </row>
    <row r="5" spans="1:6" s="421" customFormat="1" ht="15" customHeight="1" thickBot="1">
      <c r="A5" s="421" t="s">
        <v>962</v>
      </c>
      <c r="B5" s="568"/>
      <c r="F5" s="53" t="s">
        <v>963</v>
      </c>
    </row>
    <row r="6" spans="1:6" s="421" customFormat="1" ht="18" customHeight="1" thickTop="1">
      <c r="A6" s="487" t="s">
        <v>934</v>
      </c>
      <c r="B6" s="622" t="s">
        <v>248</v>
      </c>
      <c r="C6" s="623"/>
      <c r="D6" s="624"/>
      <c r="E6" s="622" t="s">
        <v>936</v>
      </c>
      <c r="F6" s="623"/>
    </row>
    <row r="7" spans="1:6" s="422" customFormat="1" ht="18" customHeight="1">
      <c r="A7" s="488"/>
      <c r="B7" s="430" t="s">
        <v>162</v>
      </c>
      <c r="C7" s="430" t="s">
        <v>758</v>
      </c>
      <c r="D7" s="430" t="s">
        <v>826</v>
      </c>
      <c r="E7" s="430" t="s">
        <v>758</v>
      </c>
      <c r="F7" s="431" t="s">
        <v>826</v>
      </c>
    </row>
    <row r="8" spans="1:6" s="424" customFormat="1" ht="19.5" customHeight="1">
      <c r="A8" s="423" t="s">
        <v>209</v>
      </c>
      <c r="B8" s="268">
        <v>3003950</v>
      </c>
      <c r="C8" s="268">
        <v>3166985</v>
      </c>
      <c r="D8" s="268">
        <v>3157969</v>
      </c>
      <c r="E8" s="400">
        <v>5.42735398392117</v>
      </c>
      <c r="F8" s="400">
        <v>-0.28468717092123896</v>
      </c>
    </row>
    <row r="9" spans="1:10" s="424" customFormat="1" ht="19.5" customHeight="1">
      <c r="A9" s="425" t="s">
        <v>210</v>
      </c>
      <c r="B9" s="268">
        <v>1559894</v>
      </c>
      <c r="C9" s="268">
        <v>1638989</v>
      </c>
      <c r="D9" s="268">
        <v>1632850</v>
      </c>
      <c r="E9" s="400">
        <v>5.070576339745832</v>
      </c>
      <c r="F9" s="400">
        <v>-0.3745758282745483</v>
      </c>
      <c r="H9" s="426"/>
      <c r="I9" s="426"/>
      <c r="J9" s="426"/>
    </row>
    <row r="10" spans="1:10" s="424" customFormat="1" ht="19.5" customHeight="1">
      <c r="A10" s="425" t="s">
        <v>211</v>
      </c>
      <c r="B10" s="269">
        <v>172789</v>
      </c>
      <c r="C10" s="269">
        <v>180181</v>
      </c>
      <c r="D10" s="269">
        <v>180406</v>
      </c>
      <c r="E10" s="401">
        <v>4.2779026107137295</v>
      </c>
      <c r="F10" s="401">
        <v>0.12498940487814969</v>
      </c>
      <c r="H10" s="426"/>
      <c r="I10" s="426"/>
      <c r="J10" s="426"/>
    </row>
    <row r="11" spans="1:10" s="424" customFormat="1" ht="19.5" customHeight="1">
      <c r="A11" s="425" t="s">
        <v>212</v>
      </c>
      <c r="B11" s="269">
        <v>548282</v>
      </c>
      <c r="C11" s="269">
        <v>578126</v>
      </c>
      <c r="D11" s="269">
        <v>582471</v>
      </c>
      <c r="E11" s="401">
        <v>5.443052434416736</v>
      </c>
      <c r="F11" s="401">
        <v>0.7516620748157444</v>
      </c>
      <c r="H11" s="426"/>
      <c r="I11" s="426"/>
      <c r="J11" s="426"/>
    </row>
    <row r="12" spans="1:10" s="424" customFormat="1" ht="19.5" customHeight="1">
      <c r="A12" s="425" t="s">
        <v>213</v>
      </c>
      <c r="B12" s="270">
        <v>722987</v>
      </c>
      <c r="C12" s="270">
        <v>769692</v>
      </c>
      <c r="D12" s="270">
        <v>762241</v>
      </c>
      <c r="E12" s="402">
        <v>6.460067632860242</v>
      </c>
      <c r="F12" s="402">
        <v>-0.9681333195302831</v>
      </c>
      <c r="H12" s="426"/>
      <c r="I12" s="426"/>
      <c r="J12" s="426"/>
    </row>
    <row r="13" spans="1:10" s="421" customFormat="1" ht="19.5" customHeight="1">
      <c r="A13" s="427" t="s">
        <v>214</v>
      </c>
      <c r="B13" s="271">
        <v>783257</v>
      </c>
      <c r="C13" s="271">
        <v>814101</v>
      </c>
      <c r="D13" s="271">
        <v>816560</v>
      </c>
      <c r="E13" s="403">
        <v>3.937865604920775</v>
      </c>
      <c r="F13" s="403">
        <v>0.30210649351597</v>
      </c>
      <c r="H13" s="426"/>
      <c r="I13" s="426"/>
      <c r="J13" s="426"/>
    </row>
    <row r="14" spans="1:10" s="421" customFormat="1" ht="19.5" customHeight="1">
      <c r="A14" s="428" t="s">
        <v>215</v>
      </c>
      <c r="B14" s="271">
        <v>116589</v>
      </c>
      <c r="C14" s="271">
        <v>122203</v>
      </c>
      <c r="D14" s="271">
        <v>121935</v>
      </c>
      <c r="E14" s="403">
        <v>4.815145212203309</v>
      </c>
      <c r="F14" s="403">
        <v>-0.2197961461579439</v>
      </c>
      <c r="H14" s="426"/>
      <c r="I14" s="426"/>
      <c r="J14" s="426"/>
    </row>
    <row r="15" spans="1:10" s="421" customFormat="1" ht="19.5" customHeight="1">
      <c r="A15" s="428" t="s">
        <v>216</v>
      </c>
      <c r="B15" s="271">
        <v>72691</v>
      </c>
      <c r="C15" s="271">
        <v>77248</v>
      </c>
      <c r="D15" s="271">
        <v>76503</v>
      </c>
      <c r="E15" s="403">
        <v>6.267792013461582</v>
      </c>
      <c r="F15" s="403">
        <v>-0.9644767873913992</v>
      </c>
      <c r="H15" s="426"/>
      <c r="I15" s="426"/>
      <c r="J15" s="426"/>
    </row>
    <row r="16" spans="1:10" s="421" customFormat="1" ht="19.5" customHeight="1">
      <c r="A16" s="428" t="s">
        <v>217</v>
      </c>
      <c r="B16" s="271">
        <v>57284</v>
      </c>
      <c r="C16" s="271">
        <v>59687</v>
      </c>
      <c r="D16" s="271">
        <v>59555</v>
      </c>
      <c r="E16" s="403">
        <v>4.194266511856144</v>
      </c>
      <c r="F16" s="403">
        <v>-0.22111793044786635</v>
      </c>
      <c r="H16" s="426"/>
      <c r="I16" s="426"/>
      <c r="J16" s="426"/>
    </row>
    <row r="17" spans="1:10" s="421" customFormat="1" ht="19.5" customHeight="1">
      <c r="A17" s="428" t="s">
        <v>218</v>
      </c>
      <c r="B17" s="271">
        <v>185356</v>
      </c>
      <c r="C17" s="271">
        <v>194500</v>
      </c>
      <c r="D17" s="271">
        <v>193558</v>
      </c>
      <c r="E17" s="403">
        <v>4.933462569000713</v>
      </c>
      <c r="F17" s="403">
        <v>-0.48451450523258677</v>
      </c>
      <c r="H17" s="426"/>
      <c r="I17" s="426"/>
      <c r="J17" s="426"/>
    </row>
    <row r="18" spans="1:10" s="421" customFormat="1" ht="19.5" customHeight="1">
      <c r="A18" s="428" t="s">
        <v>219</v>
      </c>
      <c r="B18" s="271">
        <v>145616</v>
      </c>
      <c r="C18" s="271">
        <v>166058</v>
      </c>
      <c r="D18" s="271">
        <v>161848</v>
      </c>
      <c r="E18" s="403">
        <v>14.038418176357826</v>
      </c>
      <c r="F18" s="403">
        <v>-2.5352509567032566</v>
      </c>
      <c r="H18" s="426"/>
      <c r="I18" s="426"/>
      <c r="J18" s="426"/>
    </row>
    <row r="19" spans="1:10" s="421" customFormat="1" ht="19.5" customHeight="1">
      <c r="A19" s="428" t="s">
        <v>220</v>
      </c>
      <c r="B19" s="271">
        <v>35863</v>
      </c>
      <c r="C19" s="271">
        <v>37937</v>
      </c>
      <c r="D19" s="271">
        <v>37940</v>
      </c>
      <c r="E19" s="403">
        <v>5.785184636970668</v>
      </c>
      <c r="F19" s="403">
        <v>0.0070441333149981085</v>
      </c>
      <c r="H19" s="426"/>
      <c r="I19" s="426"/>
      <c r="J19" s="426"/>
    </row>
    <row r="20" spans="1:10" s="421" customFormat="1" ht="19.5" customHeight="1">
      <c r="A20" s="428" t="s">
        <v>221</v>
      </c>
      <c r="B20" s="271">
        <v>31800</v>
      </c>
      <c r="C20" s="271">
        <v>32634</v>
      </c>
      <c r="D20" s="271">
        <v>32627</v>
      </c>
      <c r="E20" s="403">
        <v>2.625533906269716</v>
      </c>
      <c r="F20" s="403">
        <v>-0.02364544265351254</v>
      </c>
      <c r="H20" s="426"/>
      <c r="I20" s="426"/>
      <c r="J20" s="426"/>
    </row>
    <row r="21" spans="1:10" s="421" customFormat="1" ht="19.5" customHeight="1">
      <c r="A21" s="428" t="s">
        <v>222</v>
      </c>
      <c r="B21" s="271">
        <v>25688</v>
      </c>
      <c r="C21" s="271">
        <v>26398</v>
      </c>
      <c r="D21" s="271">
        <v>26361</v>
      </c>
      <c r="E21" s="403">
        <v>2.7650175864644395</v>
      </c>
      <c r="F21" s="403">
        <v>-0.13904163911418957</v>
      </c>
      <c r="H21" s="426"/>
      <c r="I21" s="426"/>
      <c r="J21" s="426"/>
    </row>
    <row r="22" spans="1:10" s="421" customFormat="1" ht="19.5" customHeight="1">
      <c r="A22" s="428" t="s">
        <v>223</v>
      </c>
      <c r="B22" s="271">
        <v>46631</v>
      </c>
      <c r="C22" s="271">
        <v>47978</v>
      </c>
      <c r="D22" s="271">
        <v>47601</v>
      </c>
      <c r="E22" s="403">
        <v>2.888336416803919</v>
      </c>
      <c r="F22" s="403">
        <v>-0.7851448508884709</v>
      </c>
      <c r="H22" s="426"/>
      <c r="I22" s="426"/>
      <c r="J22" s="426"/>
    </row>
    <row r="23" spans="1:10" s="421" customFormat="1" ht="19.5" customHeight="1">
      <c r="A23" s="428" t="s">
        <v>224</v>
      </c>
      <c r="B23" s="271">
        <v>11850</v>
      </c>
      <c r="C23" s="271">
        <v>11933</v>
      </c>
      <c r="D23" s="271">
        <v>11642</v>
      </c>
      <c r="E23" s="403">
        <v>0.6976056255039886</v>
      </c>
      <c r="F23" s="403">
        <v>-2.439331583161439</v>
      </c>
      <c r="H23" s="426"/>
      <c r="I23" s="426"/>
      <c r="J23" s="426"/>
    </row>
    <row r="24" spans="1:10" s="421" customFormat="1" ht="19.5" customHeight="1">
      <c r="A24" s="428" t="s">
        <v>225</v>
      </c>
      <c r="B24" s="271">
        <v>13090</v>
      </c>
      <c r="C24" s="271">
        <v>13584</v>
      </c>
      <c r="D24" s="271">
        <v>13286</v>
      </c>
      <c r="E24" s="403">
        <v>3.7695980203733352</v>
      </c>
      <c r="F24" s="403">
        <v>-2.191514592424166</v>
      </c>
      <c r="H24" s="426"/>
      <c r="I24" s="426"/>
      <c r="J24" s="426"/>
    </row>
    <row r="25" spans="1:10" s="421" customFormat="1" ht="19.5" customHeight="1">
      <c r="A25" s="428" t="s">
        <v>226</v>
      </c>
      <c r="B25" s="271">
        <v>19222</v>
      </c>
      <c r="C25" s="271">
        <v>19525</v>
      </c>
      <c r="D25" s="271">
        <v>18656</v>
      </c>
      <c r="E25" s="403">
        <v>1.5740902502370524</v>
      </c>
      <c r="F25" s="403">
        <v>-4.45087516763932</v>
      </c>
      <c r="H25" s="426"/>
      <c r="I25" s="426"/>
      <c r="J25" s="426"/>
    </row>
    <row r="26" spans="1:10" s="421" customFormat="1" ht="19.5" customHeight="1">
      <c r="A26" s="429" t="s">
        <v>227</v>
      </c>
      <c r="B26" s="271">
        <v>14955</v>
      </c>
      <c r="C26" s="271">
        <v>15206</v>
      </c>
      <c r="D26" s="271">
        <v>14777</v>
      </c>
      <c r="E26" s="404">
        <v>1.6792889019474475</v>
      </c>
      <c r="F26" s="404">
        <v>-2.8178736421520867</v>
      </c>
      <c r="H26" s="426"/>
      <c r="I26" s="426"/>
      <c r="J26" s="426"/>
    </row>
    <row r="27" spans="1:10" s="421" customFormat="1" ht="19.5" customHeight="1">
      <c r="A27" s="428" t="s">
        <v>228</v>
      </c>
      <c r="B27" s="272">
        <v>96449</v>
      </c>
      <c r="C27" s="272">
        <v>100909</v>
      </c>
      <c r="D27" s="272">
        <v>101175</v>
      </c>
      <c r="E27" s="405">
        <v>4.623878997228171</v>
      </c>
      <c r="F27" s="405">
        <v>0.2635964802171567</v>
      </c>
      <c r="H27" s="426"/>
      <c r="I27" s="426"/>
      <c r="J27" s="426"/>
    </row>
    <row r="28" spans="1:10" s="421" customFormat="1" ht="19.5" customHeight="1">
      <c r="A28" s="428" t="s">
        <v>229</v>
      </c>
      <c r="B28" s="271">
        <v>10535</v>
      </c>
      <c r="C28" s="271">
        <v>10985</v>
      </c>
      <c r="D28" s="271">
        <v>10867</v>
      </c>
      <c r="E28" s="403">
        <v>4.272172126404217</v>
      </c>
      <c r="F28" s="403">
        <v>-1.0777002255583568</v>
      </c>
      <c r="H28" s="426"/>
      <c r="I28" s="426"/>
      <c r="J28" s="426"/>
    </row>
    <row r="29" spans="1:10" s="421" customFormat="1" ht="19.5" customHeight="1">
      <c r="A29" s="428" t="s">
        <v>230</v>
      </c>
      <c r="B29" s="271">
        <v>17682</v>
      </c>
      <c r="C29" s="271">
        <v>18207</v>
      </c>
      <c r="D29" s="271">
        <v>18325</v>
      </c>
      <c r="E29" s="403">
        <v>2.9693335108561474</v>
      </c>
      <c r="F29" s="403">
        <v>0.6491555848288394</v>
      </c>
      <c r="H29" s="426"/>
      <c r="I29" s="426"/>
      <c r="J29" s="426"/>
    </row>
    <row r="30" spans="1:10" s="421" customFormat="1" ht="19.5" customHeight="1">
      <c r="A30" s="428" t="s">
        <v>231</v>
      </c>
      <c r="B30" s="271">
        <v>10449</v>
      </c>
      <c r="C30" s="271">
        <v>10781</v>
      </c>
      <c r="D30" s="271">
        <v>10625</v>
      </c>
      <c r="E30" s="403">
        <v>3.1749716437510114</v>
      </c>
      <c r="F30" s="403">
        <v>-1.4442813842743252</v>
      </c>
      <c r="H30" s="426"/>
      <c r="I30" s="426"/>
      <c r="J30" s="426"/>
    </row>
    <row r="31" spans="1:10" s="421" customFormat="1" ht="19.5" customHeight="1">
      <c r="A31" s="428" t="s">
        <v>232</v>
      </c>
      <c r="B31" s="271">
        <v>14978</v>
      </c>
      <c r="C31" s="271">
        <v>15803</v>
      </c>
      <c r="D31" s="271">
        <v>15388</v>
      </c>
      <c r="E31" s="403">
        <v>5.510199455695559</v>
      </c>
      <c r="F31" s="403">
        <v>-2.6262113603703883</v>
      </c>
      <c r="H31" s="426"/>
      <c r="I31" s="426"/>
      <c r="J31" s="426"/>
    </row>
    <row r="32" spans="1:10" s="421" customFormat="1" ht="19.5" customHeight="1">
      <c r="A32" s="428" t="s">
        <v>233</v>
      </c>
      <c r="B32" s="271">
        <v>6080</v>
      </c>
      <c r="C32" s="271">
        <v>6218</v>
      </c>
      <c r="D32" s="271">
        <v>6287</v>
      </c>
      <c r="E32" s="403">
        <v>2.2610082793015853</v>
      </c>
      <c r="F32" s="403">
        <v>1.1156208295948942</v>
      </c>
      <c r="H32" s="426"/>
      <c r="I32" s="426"/>
      <c r="J32" s="426"/>
    </row>
    <row r="33" spans="1:10" s="421" customFormat="1" ht="19.5" customHeight="1">
      <c r="A33" s="428" t="s">
        <v>234</v>
      </c>
      <c r="B33" s="271">
        <v>8517</v>
      </c>
      <c r="C33" s="271">
        <v>8918</v>
      </c>
      <c r="D33" s="271">
        <v>9340</v>
      </c>
      <c r="E33" s="403">
        <v>4.710046818013411</v>
      </c>
      <c r="F33" s="403">
        <v>4.726922678716483</v>
      </c>
      <c r="H33" s="426"/>
      <c r="I33" s="426"/>
      <c r="J33" s="426"/>
    </row>
    <row r="34" spans="1:10" s="421" customFormat="1" ht="19.5" customHeight="1">
      <c r="A34" s="428" t="s">
        <v>235</v>
      </c>
      <c r="B34" s="273">
        <v>8098</v>
      </c>
      <c r="C34" s="273">
        <v>8360</v>
      </c>
      <c r="D34" s="273">
        <v>8399</v>
      </c>
      <c r="E34" s="404">
        <v>3.238537065423187</v>
      </c>
      <c r="F34" s="404">
        <v>0.46935588591577104</v>
      </c>
      <c r="H34" s="426"/>
      <c r="I34" s="426"/>
      <c r="J34" s="426"/>
    </row>
    <row r="35" spans="1:10" s="421" customFormat="1" ht="19.5" customHeight="1">
      <c r="A35" s="427" t="s">
        <v>236</v>
      </c>
      <c r="B35" s="271">
        <v>236131</v>
      </c>
      <c r="C35" s="271">
        <v>253320</v>
      </c>
      <c r="D35" s="271">
        <v>255807</v>
      </c>
      <c r="E35" s="403">
        <v>7.279430867968315</v>
      </c>
      <c r="F35" s="403">
        <v>0.9816988337309507</v>
      </c>
      <c r="H35" s="426"/>
      <c r="I35" s="426"/>
      <c r="J35" s="426"/>
    </row>
    <row r="36" spans="1:10" s="421" customFormat="1" ht="19.5" customHeight="1">
      <c r="A36" s="428" t="s">
        <v>237</v>
      </c>
      <c r="B36" s="271">
        <v>72024</v>
      </c>
      <c r="C36" s="271">
        <v>74417</v>
      </c>
      <c r="D36" s="271">
        <v>76242</v>
      </c>
      <c r="E36" s="403">
        <v>3.3214160152982246</v>
      </c>
      <c r="F36" s="403">
        <v>2.4530481572159895</v>
      </c>
      <c r="H36" s="426"/>
      <c r="I36" s="426"/>
      <c r="J36" s="426"/>
    </row>
    <row r="37" spans="1:10" s="421" customFormat="1" ht="19.5" customHeight="1">
      <c r="A37" s="428" t="s">
        <v>238</v>
      </c>
      <c r="B37" s="271">
        <v>81063</v>
      </c>
      <c r="C37" s="271">
        <v>84954</v>
      </c>
      <c r="D37" s="271">
        <v>84620</v>
      </c>
      <c r="E37" s="403">
        <v>4.79953614805615</v>
      </c>
      <c r="F37" s="403">
        <v>-0.39347358442323455</v>
      </c>
      <c r="H37" s="426"/>
      <c r="I37" s="426"/>
      <c r="J37" s="426"/>
    </row>
    <row r="38" spans="1:10" s="421" customFormat="1" ht="19.5" customHeight="1">
      <c r="A38" s="428" t="s">
        <v>239</v>
      </c>
      <c r="B38" s="271">
        <v>56691</v>
      </c>
      <c r="C38" s="271">
        <v>58642</v>
      </c>
      <c r="D38" s="271">
        <v>58948</v>
      </c>
      <c r="E38" s="403">
        <v>3.440686136696524</v>
      </c>
      <c r="F38" s="403">
        <v>0.5225967264846433</v>
      </c>
      <c r="H38" s="426"/>
      <c r="I38" s="426"/>
      <c r="J38" s="426"/>
    </row>
    <row r="39" spans="1:10" s="421" customFormat="1" ht="19.5" customHeight="1">
      <c r="A39" s="428" t="s">
        <v>240</v>
      </c>
      <c r="B39" s="271">
        <v>33119</v>
      </c>
      <c r="C39" s="271">
        <v>34268</v>
      </c>
      <c r="D39" s="271">
        <v>34197</v>
      </c>
      <c r="E39" s="403">
        <v>3.4710430289457155</v>
      </c>
      <c r="F39" s="403">
        <v>-0.20712897438125016</v>
      </c>
      <c r="H39" s="426"/>
      <c r="I39" s="426"/>
      <c r="J39" s="426"/>
    </row>
    <row r="40" spans="1:10" s="421" customFormat="1" ht="19.5" customHeight="1">
      <c r="A40" s="428" t="s">
        <v>241</v>
      </c>
      <c r="B40" s="271">
        <v>20657</v>
      </c>
      <c r="C40" s="271">
        <v>21859</v>
      </c>
      <c r="D40" s="271">
        <v>22169</v>
      </c>
      <c r="E40" s="403">
        <v>5.818475259638684</v>
      </c>
      <c r="F40" s="403">
        <v>1.4202414533698609</v>
      </c>
      <c r="H40" s="426"/>
      <c r="I40" s="426"/>
      <c r="J40" s="426"/>
    </row>
    <row r="41" spans="1:10" s="421" customFormat="1" ht="19.5" customHeight="1">
      <c r="A41" s="428" t="s">
        <v>242</v>
      </c>
      <c r="B41" s="271">
        <v>31811</v>
      </c>
      <c r="C41" s="271">
        <v>33137</v>
      </c>
      <c r="D41" s="271">
        <v>32887</v>
      </c>
      <c r="E41" s="403">
        <v>4.1653920354528475</v>
      </c>
      <c r="F41" s="403">
        <v>-0.7518852097640752</v>
      </c>
      <c r="H41" s="426"/>
      <c r="I41" s="426"/>
      <c r="J41" s="426"/>
    </row>
    <row r="42" spans="1:10" s="421" customFormat="1" ht="19.5" customHeight="1">
      <c r="A42" s="429" t="s">
        <v>243</v>
      </c>
      <c r="B42" s="271">
        <v>16786</v>
      </c>
      <c r="C42" s="271">
        <v>17530</v>
      </c>
      <c r="D42" s="271">
        <v>17600</v>
      </c>
      <c r="E42" s="403">
        <v>4.434130382596227</v>
      </c>
      <c r="F42" s="403">
        <v>0.39777858655095616</v>
      </c>
      <c r="H42" s="426"/>
      <c r="I42" s="426"/>
      <c r="J42" s="426"/>
    </row>
    <row r="43" spans="1:10" s="421" customFormat="1" ht="19.5" customHeight="1">
      <c r="A43" s="428" t="s">
        <v>244</v>
      </c>
      <c r="B43" s="272">
        <v>340189</v>
      </c>
      <c r="C43" s="272">
        <v>369136</v>
      </c>
      <c r="D43" s="272">
        <v>363415</v>
      </c>
      <c r="E43" s="405">
        <v>8.5089707895365</v>
      </c>
      <c r="F43" s="405">
        <v>-1.549905138426119</v>
      </c>
      <c r="H43" s="426"/>
      <c r="I43" s="426"/>
      <c r="J43" s="426"/>
    </row>
    <row r="44" spans="1:10" s="421" customFormat="1" ht="19.5" customHeight="1">
      <c r="A44" s="428" t="s">
        <v>245</v>
      </c>
      <c r="B44" s="271">
        <v>285809</v>
      </c>
      <c r="C44" s="271">
        <v>299585</v>
      </c>
      <c r="D44" s="271">
        <v>298171</v>
      </c>
      <c r="E44" s="403">
        <v>4.819884835361572</v>
      </c>
      <c r="F44" s="403">
        <v>-0.47205303428769574</v>
      </c>
      <c r="H44" s="426"/>
      <c r="I44" s="426"/>
      <c r="J44" s="426"/>
    </row>
    <row r="45" spans="1:10" s="421" customFormat="1" ht="19.5" customHeight="1">
      <c r="A45" s="428" t="s">
        <v>937</v>
      </c>
      <c r="B45" s="271">
        <v>20500</v>
      </c>
      <c r="C45" s="271">
        <v>22309</v>
      </c>
      <c r="D45" s="271">
        <v>21282</v>
      </c>
      <c r="E45" s="403">
        <v>8.82867786609113</v>
      </c>
      <c r="F45" s="403">
        <v>-4.606933445081453</v>
      </c>
      <c r="H45" s="426"/>
      <c r="I45" s="426"/>
      <c r="J45" s="426"/>
    </row>
    <row r="46" spans="1:10" s="421" customFormat="1" ht="19.5" customHeight="1">
      <c r="A46" s="428" t="s">
        <v>938</v>
      </c>
      <c r="B46" s="271">
        <v>47436</v>
      </c>
      <c r="C46" s="271">
        <v>49176</v>
      </c>
      <c r="D46" s="271">
        <v>49537</v>
      </c>
      <c r="E46" s="403">
        <v>3.6679805467314965</v>
      </c>
      <c r="F46" s="403">
        <v>0.7353824098542795</v>
      </c>
      <c r="H46" s="426"/>
      <c r="I46" s="426"/>
      <c r="J46" s="426"/>
    </row>
    <row r="47" spans="1:10" s="421" customFormat="1" ht="19.5" customHeight="1" thickBot="1">
      <c r="A47" s="428" t="s">
        <v>939</v>
      </c>
      <c r="B47" s="271">
        <v>29054</v>
      </c>
      <c r="C47" s="271">
        <v>29487</v>
      </c>
      <c r="D47" s="271">
        <v>29836</v>
      </c>
      <c r="E47" s="406">
        <v>1.4916430140139891</v>
      </c>
      <c r="F47" s="406">
        <v>1.183422015305389</v>
      </c>
      <c r="H47" s="426"/>
      <c r="I47" s="426"/>
      <c r="J47" s="426"/>
    </row>
    <row r="48" spans="1:6" s="3" customFormat="1" ht="15" customHeight="1">
      <c r="A48" s="25" t="s">
        <v>940</v>
      </c>
      <c r="B48" s="418"/>
      <c r="C48" s="418"/>
      <c r="D48" s="418"/>
      <c r="E48" s="418"/>
      <c r="F48" s="418"/>
    </row>
    <row r="49" ht="13.5">
      <c r="A49" s="42" t="s">
        <v>1182</v>
      </c>
    </row>
  </sheetData>
  <sheetProtection/>
  <printOptions horizontalCentered="1"/>
  <pageMargins left="0.3937007874015748" right="0.3937007874015748" top="0.3937007874015748" bottom="0.3937007874015748" header="0.31496062992125984" footer="0.5118110236220472"/>
  <pageSetup cellComments="asDisplayed" horizontalDpi="600" verticalDpi="600" orientation="portrait" paperSize="9" scale="95" r:id="rId1"/>
  <headerFooter alignWithMargins="0">
    <oddHeader>&amp;R&amp;D&amp;T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J50"/>
  <sheetViews>
    <sheetView zoomScalePageLayoutView="0" workbookViewId="0" topLeftCell="A43">
      <selection activeCell="A1" sqref="A1"/>
    </sheetView>
  </sheetViews>
  <sheetFormatPr defaultColWidth="9.00390625" defaultRowHeight="15" customHeight="1"/>
  <cols>
    <col min="1" max="1" width="17.625" style="432" customWidth="1"/>
    <col min="2" max="4" width="17.625" style="191" customWidth="1"/>
    <col min="5" max="6" width="15.625" style="191" customWidth="1"/>
    <col min="7" max="8" width="0" style="191" hidden="1" customWidth="1"/>
    <col min="9" max="16384" width="9.00390625" style="191" customWidth="1"/>
  </cols>
  <sheetData>
    <row r="1" ht="18" customHeight="1"/>
    <row r="2" ht="1.5" customHeight="1"/>
    <row r="3" spans="4:6" ht="12" customHeight="1">
      <c r="D3" s="27"/>
      <c r="E3" s="27"/>
      <c r="F3" s="27"/>
    </row>
    <row r="4" ht="1.5" customHeight="1"/>
    <row r="5" spans="2:6" ht="15" customHeight="1">
      <c r="B5" s="432"/>
      <c r="C5" s="432"/>
      <c r="D5" s="432"/>
      <c r="E5" s="432"/>
      <c r="F5" s="432"/>
    </row>
    <row r="6" spans="1:6" s="5" customFormat="1" ht="15" customHeight="1" thickBot="1">
      <c r="A6" s="433" t="s">
        <v>964</v>
      </c>
      <c r="B6" s="19"/>
      <c r="F6" s="53" t="s">
        <v>965</v>
      </c>
    </row>
    <row r="7" spans="1:8" s="5" customFormat="1" ht="18" customHeight="1" thickTop="1">
      <c r="A7" s="489" t="s">
        <v>934</v>
      </c>
      <c r="B7" s="625" t="s">
        <v>248</v>
      </c>
      <c r="C7" s="626"/>
      <c r="D7" s="627"/>
      <c r="E7" s="628" t="s">
        <v>936</v>
      </c>
      <c r="F7" s="625"/>
      <c r="G7" s="569" t="s">
        <v>249</v>
      </c>
      <c r="H7" s="570"/>
    </row>
    <row r="8" spans="1:8" s="435" customFormat="1" ht="18" customHeight="1">
      <c r="A8" s="490"/>
      <c r="B8" s="440" t="s">
        <v>162</v>
      </c>
      <c r="C8" s="440" t="s">
        <v>758</v>
      </c>
      <c r="D8" s="440" t="s">
        <v>826</v>
      </c>
      <c r="E8" s="440" t="s">
        <v>758</v>
      </c>
      <c r="F8" s="441" t="s">
        <v>826</v>
      </c>
      <c r="G8" s="434" t="s">
        <v>250</v>
      </c>
      <c r="H8" s="434" t="s">
        <v>251</v>
      </c>
    </row>
    <row r="9" spans="1:9" s="63" customFormat="1" ht="19.5" customHeight="1">
      <c r="A9" s="45" t="s">
        <v>209</v>
      </c>
      <c r="B9" s="852">
        <v>269.9</v>
      </c>
      <c r="C9" s="852">
        <v>287.5</v>
      </c>
      <c r="D9" s="852">
        <v>289.8</v>
      </c>
      <c r="E9" s="400">
        <v>6.520933679140431</v>
      </c>
      <c r="F9" s="400">
        <v>0.800000000000004</v>
      </c>
      <c r="G9" s="436"/>
      <c r="H9" s="437"/>
      <c r="I9" s="170"/>
    </row>
    <row r="10" spans="1:9" s="63" customFormat="1" ht="19.5" customHeight="1">
      <c r="A10" s="397" t="s">
        <v>210</v>
      </c>
      <c r="B10" s="853">
        <v>284.4</v>
      </c>
      <c r="C10" s="853">
        <v>301</v>
      </c>
      <c r="D10" s="853">
        <v>302.1</v>
      </c>
      <c r="E10" s="400">
        <v>5.836849507735592</v>
      </c>
      <c r="F10" s="400">
        <v>0.36544850498339626</v>
      </c>
      <c r="G10" s="436"/>
      <c r="H10" s="437"/>
      <c r="I10" s="170"/>
    </row>
    <row r="11" spans="1:9" s="63" customFormat="1" ht="19.5" customHeight="1">
      <c r="A11" s="397" t="s">
        <v>211</v>
      </c>
      <c r="B11" s="853">
        <v>226.3</v>
      </c>
      <c r="C11" s="853">
        <v>240.2</v>
      </c>
      <c r="D11" s="853">
        <v>245.3</v>
      </c>
      <c r="E11" s="401">
        <v>6.142288996906751</v>
      </c>
      <c r="F11" s="401">
        <v>2.123230641132399</v>
      </c>
      <c r="G11" s="436"/>
      <c r="H11" s="437"/>
      <c r="I11" s="170"/>
    </row>
    <row r="12" spans="1:9" s="63" customFormat="1" ht="19.5" customHeight="1">
      <c r="A12" s="397" t="s">
        <v>212</v>
      </c>
      <c r="B12" s="853">
        <v>258.6</v>
      </c>
      <c r="C12" s="853">
        <v>276.4</v>
      </c>
      <c r="D12" s="853">
        <v>282.2</v>
      </c>
      <c r="E12" s="401">
        <v>6.8832173240525725</v>
      </c>
      <c r="F12" s="401">
        <v>2.0984081041968206</v>
      </c>
      <c r="G12" s="436"/>
      <c r="H12" s="437"/>
      <c r="I12" s="170"/>
    </row>
    <row r="13" spans="1:9" s="63" customFormat="1" ht="19.5" customHeight="1">
      <c r="A13" s="397" t="s">
        <v>213</v>
      </c>
      <c r="B13" s="854">
        <v>261.8</v>
      </c>
      <c r="C13" s="854">
        <v>282.1</v>
      </c>
      <c r="D13" s="854">
        <v>283</v>
      </c>
      <c r="E13" s="402">
        <v>7.75401069518717</v>
      </c>
      <c r="F13" s="402">
        <v>0.3190358029067626</v>
      </c>
      <c r="G13" s="436"/>
      <c r="H13" s="437"/>
      <c r="I13" s="170"/>
    </row>
    <row r="14" spans="1:9" s="5" customFormat="1" ht="19.5" customHeight="1">
      <c r="A14" s="64" t="s">
        <v>214</v>
      </c>
      <c r="B14" s="855">
        <v>309.3</v>
      </c>
      <c r="C14" s="855">
        <v>322.9</v>
      </c>
      <c r="D14" s="855">
        <v>325.3</v>
      </c>
      <c r="E14" s="403">
        <v>4.397025541545414</v>
      </c>
      <c r="F14" s="403">
        <v>0.7432641684732222</v>
      </c>
      <c r="G14" s="438"/>
      <c r="H14" s="439"/>
      <c r="I14" s="22"/>
    </row>
    <row r="15" spans="1:9" s="5" customFormat="1" ht="19.5" customHeight="1">
      <c r="A15" s="58" t="s">
        <v>215</v>
      </c>
      <c r="B15" s="855">
        <v>284.9</v>
      </c>
      <c r="C15" s="855">
        <v>300.3</v>
      </c>
      <c r="D15" s="855">
        <v>301.7</v>
      </c>
      <c r="E15" s="403">
        <v>5.405405405405418</v>
      </c>
      <c r="F15" s="403">
        <v>0.46620046620045863</v>
      </c>
      <c r="G15" s="438"/>
      <c r="H15" s="439"/>
      <c r="I15" s="22"/>
    </row>
    <row r="16" spans="1:9" s="5" customFormat="1" ht="19.5" customHeight="1">
      <c r="A16" s="58" t="s">
        <v>216</v>
      </c>
      <c r="B16" s="855">
        <v>233.5</v>
      </c>
      <c r="C16" s="855">
        <v>252.2</v>
      </c>
      <c r="D16" s="855">
        <v>253.2</v>
      </c>
      <c r="E16" s="403">
        <v>8.0085653104925</v>
      </c>
      <c r="F16" s="403">
        <v>0.3965107057890563</v>
      </c>
      <c r="G16" s="438"/>
      <c r="H16" s="439"/>
      <c r="I16" s="22"/>
    </row>
    <row r="17" spans="1:9" s="5" customFormat="1" ht="19.5" customHeight="1">
      <c r="A17" s="58" t="s">
        <v>217</v>
      </c>
      <c r="B17" s="855">
        <v>235.5</v>
      </c>
      <c r="C17" s="855">
        <v>249.9</v>
      </c>
      <c r="D17" s="855">
        <v>253.5</v>
      </c>
      <c r="E17" s="403">
        <v>6.114649681528665</v>
      </c>
      <c r="F17" s="403">
        <v>1.4405762304921945</v>
      </c>
      <c r="G17" s="438"/>
      <c r="H17" s="439"/>
      <c r="I17" s="22"/>
    </row>
    <row r="18" spans="1:9" s="5" customFormat="1" ht="19.5" customHeight="1">
      <c r="A18" s="58" t="s">
        <v>218</v>
      </c>
      <c r="B18" s="855">
        <v>298</v>
      </c>
      <c r="C18" s="855">
        <v>313.4</v>
      </c>
      <c r="D18" s="855">
        <v>311.8</v>
      </c>
      <c r="E18" s="403">
        <v>5.167785234899322</v>
      </c>
      <c r="F18" s="403">
        <v>-0.5105296745373217</v>
      </c>
      <c r="G18" s="438"/>
      <c r="H18" s="439"/>
      <c r="I18" s="22"/>
    </row>
    <row r="19" spans="1:9" s="5" customFormat="1" ht="19.5" customHeight="1">
      <c r="A19" s="58" t="s">
        <v>219</v>
      </c>
      <c r="B19" s="855">
        <v>305.3</v>
      </c>
      <c r="C19" s="855">
        <v>347.5</v>
      </c>
      <c r="D19" s="855">
        <v>339</v>
      </c>
      <c r="E19" s="403">
        <v>13.822469701932521</v>
      </c>
      <c r="F19" s="403">
        <v>-2.446043165467626</v>
      </c>
      <c r="G19" s="438"/>
      <c r="H19" s="439"/>
      <c r="I19" s="22"/>
    </row>
    <row r="20" spans="1:9" s="5" customFormat="1" ht="19.5" customHeight="1">
      <c r="A20" s="58" t="s">
        <v>220</v>
      </c>
      <c r="B20" s="855">
        <v>216.7</v>
      </c>
      <c r="C20" s="855">
        <v>234.9</v>
      </c>
      <c r="D20" s="855">
        <v>240.6</v>
      </c>
      <c r="E20" s="403">
        <v>8.398707891093686</v>
      </c>
      <c r="F20" s="403">
        <v>2.4265644955300076</v>
      </c>
      <c r="G20" s="438"/>
      <c r="H20" s="439"/>
      <c r="I20" s="22"/>
    </row>
    <row r="21" spans="1:9" s="5" customFormat="1" ht="19.5" customHeight="1">
      <c r="A21" s="58" t="s">
        <v>221</v>
      </c>
      <c r="B21" s="855">
        <v>223.3</v>
      </c>
      <c r="C21" s="855">
        <v>230</v>
      </c>
      <c r="D21" s="855">
        <v>233</v>
      </c>
      <c r="E21" s="403">
        <v>3.0004478280340297</v>
      </c>
      <c r="F21" s="403">
        <v>1.3043478260869565</v>
      </c>
      <c r="G21" s="438"/>
      <c r="H21" s="439"/>
      <c r="I21" s="22"/>
    </row>
    <row r="22" spans="1:9" s="5" customFormat="1" ht="19.5" customHeight="1">
      <c r="A22" s="58" t="s">
        <v>222</v>
      </c>
      <c r="B22" s="855">
        <v>228.2</v>
      </c>
      <c r="C22" s="855">
        <v>238.9</v>
      </c>
      <c r="D22" s="855">
        <v>241.6</v>
      </c>
      <c r="E22" s="403">
        <v>4.688869412795801</v>
      </c>
      <c r="F22" s="442">
        <v>1.1301799916282915</v>
      </c>
      <c r="G22" s="438"/>
      <c r="H22" s="439"/>
      <c r="I22" s="22"/>
    </row>
    <row r="23" spans="1:9" s="5" customFormat="1" ht="19.5" customHeight="1">
      <c r="A23" s="58" t="s">
        <v>223</v>
      </c>
      <c r="B23" s="855">
        <v>248.3</v>
      </c>
      <c r="C23" s="855">
        <v>259</v>
      </c>
      <c r="D23" s="855">
        <v>261.4</v>
      </c>
      <c r="E23" s="403">
        <v>4.309303262182838</v>
      </c>
      <c r="F23" s="403">
        <v>0.9266409266409179</v>
      </c>
      <c r="G23" s="438"/>
      <c r="H23" s="439"/>
      <c r="I23" s="22"/>
    </row>
    <row r="24" spans="1:9" s="5" customFormat="1" ht="19.5" customHeight="1">
      <c r="A24" s="58" t="s">
        <v>224</v>
      </c>
      <c r="B24" s="855">
        <v>214.8</v>
      </c>
      <c r="C24" s="855">
        <v>223.4</v>
      </c>
      <c r="D24" s="855">
        <v>224.7</v>
      </c>
      <c r="E24" s="403">
        <v>4.003724394785844</v>
      </c>
      <c r="F24" s="403">
        <v>0.5819158460161069</v>
      </c>
      <c r="G24" s="438"/>
      <c r="H24" s="439"/>
      <c r="I24" s="22"/>
    </row>
    <row r="25" spans="1:9" s="5" customFormat="1" ht="19.5" customHeight="1">
      <c r="A25" s="58" t="s">
        <v>225</v>
      </c>
      <c r="B25" s="855">
        <v>188.1</v>
      </c>
      <c r="C25" s="855">
        <v>199.6</v>
      </c>
      <c r="D25" s="855">
        <v>201.2</v>
      </c>
      <c r="E25" s="403">
        <v>6.113769271664009</v>
      </c>
      <c r="F25" s="403">
        <v>0.8016032064128228</v>
      </c>
      <c r="G25" s="438"/>
      <c r="H25" s="439"/>
      <c r="I25" s="22"/>
    </row>
    <row r="26" spans="1:9" s="5" customFormat="1" ht="19.5" customHeight="1">
      <c r="A26" s="58" t="s">
        <v>226</v>
      </c>
      <c r="B26" s="855">
        <v>230.1</v>
      </c>
      <c r="C26" s="855">
        <v>238.4</v>
      </c>
      <c r="D26" s="855">
        <v>233.8</v>
      </c>
      <c r="E26" s="403">
        <v>3.6071273359409</v>
      </c>
      <c r="F26" s="403">
        <v>-1.9295302013422795</v>
      </c>
      <c r="G26" s="438"/>
      <c r="H26" s="439"/>
      <c r="I26" s="22"/>
    </row>
    <row r="27" spans="1:9" s="5" customFormat="1" ht="19.5" customHeight="1">
      <c r="A27" s="399" t="s">
        <v>227</v>
      </c>
      <c r="B27" s="856">
        <v>208.1</v>
      </c>
      <c r="C27" s="856">
        <v>216</v>
      </c>
      <c r="D27" s="856">
        <v>214.6</v>
      </c>
      <c r="E27" s="404">
        <v>3.796251802018263</v>
      </c>
      <c r="F27" s="404">
        <v>-0.6481481481481508</v>
      </c>
      <c r="G27" s="438"/>
      <c r="H27" s="439"/>
      <c r="I27" s="22"/>
    </row>
    <row r="28" spans="1:9" s="5" customFormat="1" ht="19.5" customHeight="1">
      <c r="A28" s="58" t="s">
        <v>228</v>
      </c>
      <c r="B28" s="855">
        <v>264.7</v>
      </c>
      <c r="C28" s="855">
        <v>280.3</v>
      </c>
      <c r="D28" s="855">
        <v>284.9</v>
      </c>
      <c r="E28" s="405">
        <v>5.8934642992066575</v>
      </c>
      <c r="F28" s="405">
        <v>1.641098822689963</v>
      </c>
      <c r="G28" s="438"/>
      <c r="H28" s="439"/>
      <c r="I28" s="22"/>
    </row>
    <row r="29" spans="1:9" s="5" customFormat="1" ht="19.5" customHeight="1">
      <c r="A29" s="58" t="s">
        <v>229</v>
      </c>
      <c r="B29" s="855">
        <v>185.8</v>
      </c>
      <c r="C29" s="855">
        <v>199.8</v>
      </c>
      <c r="D29" s="855">
        <v>202.3</v>
      </c>
      <c r="E29" s="403">
        <v>7.534983853606028</v>
      </c>
      <c r="F29" s="403">
        <v>1.2512512512512513</v>
      </c>
      <c r="G29" s="438"/>
      <c r="H29" s="439"/>
      <c r="I29" s="22"/>
    </row>
    <row r="30" spans="1:9" s="5" customFormat="1" ht="19.5" customHeight="1">
      <c r="A30" s="58" t="s">
        <v>230</v>
      </c>
      <c r="B30" s="855">
        <v>204.7</v>
      </c>
      <c r="C30" s="855">
        <v>215.4</v>
      </c>
      <c r="D30" s="855">
        <v>222.1</v>
      </c>
      <c r="E30" s="403">
        <v>5.227161700048861</v>
      </c>
      <c r="F30" s="403">
        <v>3.110492107706587</v>
      </c>
      <c r="G30" s="438"/>
      <c r="H30" s="439"/>
      <c r="I30" s="22"/>
    </row>
    <row r="31" spans="1:9" s="5" customFormat="1" ht="19.5" customHeight="1">
      <c r="A31" s="58" t="s">
        <v>231</v>
      </c>
      <c r="B31" s="855">
        <v>190.1</v>
      </c>
      <c r="C31" s="855">
        <v>199.8</v>
      </c>
      <c r="D31" s="855">
        <v>201.1</v>
      </c>
      <c r="E31" s="403">
        <v>5.102577590741724</v>
      </c>
      <c r="F31" s="403">
        <v>0.6506506506506421</v>
      </c>
      <c r="G31" s="438"/>
      <c r="H31" s="439"/>
      <c r="I31" s="22"/>
    </row>
    <row r="32" spans="1:9" s="5" customFormat="1" ht="19.5" customHeight="1">
      <c r="A32" s="58" t="s">
        <v>232</v>
      </c>
      <c r="B32" s="855">
        <v>188.2</v>
      </c>
      <c r="C32" s="855">
        <v>202.9</v>
      </c>
      <c r="D32" s="855">
        <v>203.2</v>
      </c>
      <c r="E32" s="403">
        <v>7.810839532412336</v>
      </c>
      <c r="F32" s="403">
        <v>0.14785608674222914</v>
      </c>
      <c r="G32" s="438"/>
      <c r="H32" s="439"/>
      <c r="I32" s="22"/>
    </row>
    <row r="33" spans="1:9" s="5" customFormat="1" ht="19.5" customHeight="1">
      <c r="A33" s="58" t="s">
        <v>233</v>
      </c>
      <c r="B33" s="855">
        <v>182.4</v>
      </c>
      <c r="C33" s="855">
        <v>191.5</v>
      </c>
      <c r="D33" s="855">
        <v>199.5</v>
      </c>
      <c r="E33" s="403">
        <v>4.989035087719295</v>
      </c>
      <c r="F33" s="403">
        <v>4.177545691906006</v>
      </c>
      <c r="G33" s="438"/>
      <c r="H33" s="439"/>
      <c r="I33" s="22"/>
    </row>
    <row r="34" spans="1:9" s="5" customFormat="1" ht="19.5" customHeight="1">
      <c r="A34" s="58" t="s">
        <v>234</v>
      </c>
      <c r="B34" s="855">
        <v>203.6</v>
      </c>
      <c r="C34" s="855">
        <v>216.8</v>
      </c>
      <c r="D34" s="855">
        <v>232.9</v>
      </c>
      <c r="E34" s="403">
        <v>6.4833005893909705</v>
      </c>
      <c r="F34" s="403">
        <v>7.4261992619926165</v>
      </c>
      <c r="G34" s="438"/>
      <c r="H34" s="439"/>
      <c r="I34" s="22"/>
    </row>
    <row r="35" spans="1:9" s="5" customFormat="1" ht="19.5" customHeight="1">
      <c r="A35" s="58" t="s">
        <v>235</v>
      </c>
      <c r="B35" s="856">
        <v>173.8</v>
      </c>
      <c r="C35" s="856">
        <v>185</v>
      </c>
      <c r="D35" s="856">
        <v>190.8</v>
      </c>
      <c r="E35" s="404">
        <v>6.444188722669729</v>
      </c>
      <c r="F35" s="404">
        <v>3.1351351351351413</v>
      </c>
      <c r="G35" s="438"/>
      <c r="H35" s="439"/>
      <c r="I35" s="22"/>
    </row>
    <row r="36" spans="1:9" s="5" customFormat="1" ht="19.5" customHeight="1">
      <c r="A36" s="64" t="s">
        <v>236</v>
      </c>
      <c r="B36" s="855">
        <v>278</v>
      </c>
      <c r="C36" s="855">
        <v>301.8</v>
      </c>
      <c r="D36" s="855">
        <v>308.3</v>
      </c>
      <c r="E36" s="403">
        <v>8.561151079136694</v>
      </c>
      <c r="F36" s="403">
        <v>2.1537442014579193</v>
      </c>
      <c r="G36" s="438"/>
      <c r="H36" s="439"/>
      <c r="I36" s="22"/>
    </row>
    <row r="37" spans="1:9" s="5" customFormat="1" ht="19.5" customHeight="1">
      <c r="A37" s="58" t="s">
        <v>237</v>
      </c>
      <c r="B37" s="855">
        <v>263.1</v>
      </c>
      <c r="C37" s="855">
        <v>274.6</v>
      </c>
      <c r="D37" s="855">
        <v>284.7</v>
      </c>
      <c r="E37" s="403">
        <v>4.3709616115545415</v>
      </c>
      <c r="F37" s="403">
        <v>3.6780772032046487</v>
      </c>
      <c r="G37" s="438"/>
      <c r="H37" s="439"/>
      <c r="I37" s="22"/>
    </row>
    <row r="38" spans="1:9" s="5" customFormat="1" ht="19.5" customHeight="1">
      <c r="A38" s="58" t="s">
        <v>238</v>
      </c>
      <c r="B38" s="855">
        <v>253.7</v>
      </c>
      <c r="C38" s="855">
        <v>269.2</v>
      </c>
      <c r="D38" s="855">
        <v>270.6</v>
      </c>
      <c r="E38" s="403">
        <v>6.109578242018133</v>
      </c>
      <c r="F38" s="403">
        <v>0.5200594353640543</v>
      </c>
      <c r="G38" s="438"/>
      <c r="H38" s="439"/>
      <c r="I38" s="22"/>
    </row>
    <row r="39" spans="1:9" s="5" customFormat="1" ht="19.5" customHeight="1">
      <c r="A39" s="58" t="s">
        <v>239</v>
      </c>
      <c r="B39" s="855">
        <v>240.3</v>
      </c>
      <c r="C39" s="855">
        <v>251.8</v>
      </c>
      <c r="D39" s="855">
        <v>256</v>
      </c>
      <c r="E39" s="403">
        <v>4.78568456096546</v>
      </c>
      <c r="F39" s="403">
        <v>1.6679904686258888</v>
      </c>
      <c r="G39" s="438"/>
      <c r="H39" s="439"/>
      <c r="I39" s="22"/>
    </row>
    <row r="40" spans="1:9" s="5" customFormat="1" ht="19.5" customHeight="1">
      <c r="A40" s="58" t="s">
        <v>240</v>
      </c>
      <c r="B40" s="855">
        <v>214.6</v>
      </c>
      <c r="C40" s="855">
        <v>226.1</v>
      </c>
      <c r="D40" s="855">
        <v>230.8</v>
      </c>
      <c r="E40" s="403">
        <v>5.358807082945014</v>
      </c>
      <c r="F40" s="403">
        <v>2.078726227333046</v>
      </c>
      <c r="G40" s="438"/>
      <c r="H40" s="439"/>
      <c r="I40" s="22"/>
    </row>
    <row r="41" spans="1:9" s="5" customFormat="1" ht="19.5" customHeight="1">
      <c r="A41" s="58" t="s">
        <v>241</v>
      </c>
      <c r="B41" s="855">
        <v>266.5</v>
      </c>
      <c r="C41" s="855">
        <v>289.9</v>
      </c>
      <c r="D41" s="855">
        <v>302.9</v>
      </c>
      <c r="E41" s="403">
        <v>8.78048780487804</v>
      </c>
      <c r="F41" s="403">
        <v>4.4843049327354265</v>
      </c>
      <c r="G41" s="438"/>
      <c r="H41" s="439"/>
      <c r="I41" s="22"/>
    </row>
    <row r="42" spans="1:9" s="5" customFormat="1" ht="19.5" customHeight="1">
      <c r="A42" s="58" t="s">
        <v>242</v>
      </c>
      <c r="B42" s="855">
        <v>229.7</v>
      </c>
      <c r="C42" s="855">
        <v>244.5</v>
      </c>
      <c r="D42" s="855">
        <v>247.3</v>
      </c>
      <c r="E42" s="403">
        <v>6.443186765346109</v>
      </c>
      <c r="F42" s="403">
        <v>1.1451942740286345</v>
      </c>
      <c r="G42" s="438"/>
      <c r="H42" s="439"/>
      <c r="I42" s="22"/>
    </row>
    <row r="43" spans="1:9" s="5" customFormat="1" ht="19.5" customHeight="1">
      <c r="A43" s="399" t="s">
        <v>243</v>
      </c>
      <c r="B43" s="856">
        <v>233.8</v>
      </c>
      <c r="C43" s="856">
        <v>249.6</v>
      </c>
      <c r="D43" s="856">
        <v>254.9</v>
      </c>
      <c r="E43" s="403">
        <v>6.757912745936691</v>
      </c>
      <c r="F43" s="403">
        <v>2.1233974358974406</v>
      </c>
      <c r="G43" s="438"/>
      <c r="H43" s="439"/>
      <c r="I43" s="22"/>
    </row>
    <row r="44" spans="1:9" s="5" customFormat="1" ht="19.5" customHeight="1">
      <c r="A44" s="58" t="s">
        <v>244</v>
      </c>
      <c r="B44" s="855">
        <v>265.5</v>
      </c>
      <c r="C44" s="855">
        <v>291.8</v>
      </c>
      <c r="D44" s="855">
        <v>290.5</v>
      </c>
      <c r="E44" s="405">
        <v>9.905838041431265</v>
      </c>
      <c r="F44" s="405">
        <v>-0.44551062371487704</v>
      </c>
      <c r="G44" s="438"/>
      <c r="H44" s="439"/>
      <c r="I44" s="22"/>
    </row>
    <row r="45" spans="1:9" s="5" customFormat="1" ht="19.5" customHeight="1">
      <c r="A45" s="58" t="s">
        <v>245</v>
      </c>
      <c r="B45" s="855">
        <v>272.2</v>
      </c>
      <c r="C45" s="855">
        <v>288.4</v>
      </c>
      <c r="D45" s="855">
        <v>291.3</v>
      </c>
      <c r="E45" s="403">
        <v>5.951506245407785</v>
      </c>
      <c r="F45" s="403">
        <v>1.0055478502080561</v>
      </c>
      <c r="G45" s="438"/>
      <c r="H45" s="439"/>
      <c r="I45" s="22"/>
    </row>
    <row r="46" spans="1:9" s="5" customFormat="1" ht="19.5" customHeight="1">
      <c r="A46" s="58" t="s">
        <v>937</v>
      </c>
      <c r="B46" s="855">
        <v>266.9</v>
      </c>
      <c r="C46" s="855">
        <v>292.3</v>
      </c>
      <c r="D46" s="855">
        <v>281.3</v>
      </c>
      <c r="E46" s="403">
        <v>9.516672911202711</v>
      </c>
      <c r="F46" s="403">
        <v>-3.76325692781389</v>
      </c>
      <c r="G46" s="438"/>
      <c r="H46" s="439"/>
      <c r="I46" s="22"/>
    </row>
    <row r="47" spans="1:10" s="5" customFormat="1" ht="19.5" customHeight="1">
      <c r="A47" s="58" t="s">
        <v>938</v>
      </c>
      <c r="B47" s="855">
        <v>221.5</v>
      </c>
      <c r="C47" s="855">
        <v>233</v>
      </c>
      <c r="D47" s="855">
        <v>237.7</v>
      </c>
      <c r="E47" s="403">
        <v>5.191873589164786</v>
      </c>
      <c r="F47" s="403">
        <v>2.017167381974244</v>
      </c>
      <c r="G47" s="438"/>
      <c r="H47" s="439"/>
      <c r="I47" s="22"/>
      <c r="J47" s="22"/>
    </row>
    <row r="48" spans="1:9" s="5" customFormat="1" ht="19.5" customHeight="1" thickBot="1">
      <c r="A48" s="58" t="s">
        <v>939</v>
      </c>
      <c r="B48" s="857">
        <v>208</v>
      </c>
      <c r="C48" s="857">
        <v>214.7</v>
      </c>
      <c r="D48" s="857">
        <v>220.9</v>
      </c>
      <c r="E48" s="406">
        <v>3.221153846153841</v>
      </c>
      <c r="F48" s="406">
        <v>2.887750349324647</v>
      </c>
      <c r="G48" s="438"/>
      <c r="H48" s="439"/>
      <c r="I48" s="22"/>
    </row>
    <row r="49" spans="1:6" s="3" customFormat="1" ht="15" customHeight="1">
      <c r="A49" s="25" t="s">
        <v>940</v>
      </c>
      <c r="B49" s="418"/>
      <c r="C49" s="418"/>
      <c r="D49" s="418"/>
      <c r="E49" s="418"/>
      <c r="F49" s="418"/>
    </row>
    <row r="50" ht="15" customHeight="1">
      <c r="A50" s="42" t="s">
        <v>1182</v>
      </c>
    </row>
  </sheetData>
  <sheetProtection/>
  <printOptions/>
  <pageMargins left="0.7086614173228347" right="0.03937007874015748" top="0.3937007874015748" bottom="0.3937007874015748" header="0.2755905511811024" footer="0.5118110236220472"/>
  <pageSetup cellComments="asDisplayed" horizontalDpi="600" verticalDpi="600" orientation="portrait" paperSize="9" scale="91" r:id="rId1"/>
  <headerFooter alignWithMargins="0">
    <oddHeader>&amp;R&amp;D&amp;T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73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38" customWidth="1"/>
    <col min="2" max="2" width="10.625" style="5" customWidth="1"/>
    <col min="3" max="6" width="10.125" style="5" customWidth="1"/>
    <col min="7" max="7" width="10.625" style="443" customWidth="1"/>
    <col min="8" max="8" width="8.375" style="5" customWidth="1"/>
    <col min="9" max="9" width="7.625" style="5" customWidth="1"/>
    <col min="10" max="10" width="10.625" style="5" customWidth="1"/>
    <col min="11" max="11" width="9.625" style="5" customWidth="1"/>
    <col min="12" max="12" width="10.25390625" style="5" customWidth="1"/>
    <col min="13" max="13" width="12.25390625" style="5" customWidth="1"/>
    <col min="14" max="15" width="9.625" style="5" customWidth="1"/>
    <col min="16" max="16" width="11.625" style="5" customWidth="1"/>
    <col min="17" max="17" width="12.625" style="5" customWidth="1"/>
    <col min="18" max="18" width="13.25390625" style="5" customWidth="1"/>
    <col min="19" max="16384" width="9.00390625" style="5" customWidth="1"/>
  </cols>
  <sheetData>
    <row r="1" ht="14.25">
      <c r="A1" s="394" t="s">
        <v>941</v>
      </c>
    </row>
    <row r="2" ht="1.5" customHeight="1"/>
    <row r="3" spans="13:18" ht="12" customHeight="1">
      <c r="M3" s="27"/>
      <c r="N3" s="27"/>
      <c r="O3" s="27"/>
      <c r="P3" s="27"/>
      <c r="Q3" s="27"/>
      <c r="R3" s="27"/>
    </row>
    <row r="4" ht="1.5" customHeight="1">
      <c r="A4" s="22"/>
    </row>
    <row r="5" spans="1:18" ht="16.5" customHeight="1" thickBot="1">
      <c r="A5" s="5" t="s">
        <v>1181</v>
      </c>
      <c r="R5" s="53" t="s">
        <v>2</v>
      </c>
    </row>
    <row r="6" spans="1:18" s="12" customFormat="1" ht="45.75" thickTop="1">
      <c r="A6" s="491" t="s">
        <v>934</v>
      </c>
      <c r="B6" s="494" t="s">
        <v>966</v>
      </c>
      <c r="C6" s="495"/>
      <c r="D6" s="444"/>
      <c r="E6" s="444"/>
      <c r="F6" s="445"/>
      <c r="G6" s="496" t="s">
        <v>967</v>
      </c>
      <c r="H6" s="444"/>
      <c r="I6" s="444"/>
      <c r="J6" s="444"/>
      <c r="K6" s="444"/>
      <c r="L6" s="445"/>
      <c r="M6" s="573" t="s">
        <v>968</v>
      </c>
      <c r="N6" s="446"/>
      <c r="O6" s="445"/>
      <c r="P6" s="499" t="s">
        <v>969</v>
      </c>
      <c r="Q6" s="486" t="s">
        <v>970</v>
      </c>
      <c r="R6" s="504" t="s">
        <v>971</v>
      </c>
    </row>
    <row r="7" spans="1:18" s="6" customFormat="1" ht="9" customHeight="1">
      <c r="A7" s="492"/>
      <c r="B7" s="447"/>
      <c r="C7" s="571" t="s">
        <v>252</v>
      </c>
      <c r="D7" s="572" t="s">
        <v>972</v>
      </c>
      <c r="E7" s="448"/>
      <c r="F7" s="449"/>
      <c r="G7" s="497"/>
      <c r="H7" s="507" t="s">
        <v>973</v>
      </c>
      <c r="I7" s="507" t="s">
        <v>974</v>
      </c>
      <c r="J7" s="510" t="s">
        <v>253</v>
      </c>
      <c r="K7" s="507" t="s">
        <v>975</v>
      </c>
      <c r="L7" s="512" t="s">
        <v>976</v>
      </c>
      <c r="M7" s="497"/>
      <c r="N7" s="513" t="s">
        <v>977</v>
      </c>
      <c r="O7" s="507" t="s">
        <v>254</v>
      </c>
      <c r="P7" s="500"/>
      <c r="Q7" s="502"/>
      <c r="R7" s="505"/>
    </row>
    <row r="8" spans="1:18" s="12" customFormat="1" ht="25.5" customHeight="1">
      <c r="A8" s="493"/>
      <c r="B8" s="447"/>
      <c r="C8" s="508"/>
      <c r="D8" s="509"/>
      <c r="E8" s="450" t="s">
        <v>255</v>
      </c>
      <c r="F8" s="450" t="s">
        <v>256</v>
      </c>
      <c r="G8" s="498"/>
      <c r="H8" s="508"/>
      <c r="I8" s="508"/>
      <c r="J8" s="511"/>
      <c r="K8" s="508"/>
      <c r="L8" s="411"/>
      <c r="M8" s="498"/>
      <c r="N8" s="514"/>
      <c r="O8" s="508"/>
      <c r="P8" s="501"/>
      <c r="Q8" s="503"/>
      <c r="R8" s="506"/>
    </row>
    <row r="9" spans="1:18" s="63" customFormat="1" ht="19.5" customHeight="1">
      <c r="A9" s="395" t="s">
        <v>209</v>
      </c>
      <c r="B9" s="813">
        <v>2047957</v>
      </c>
      <c r="C9" s="813">
        <v>1738592</v>
      </c>
      <c r="D9" s="814">
        <v>309365</v>
      </c>
      <c r="E9" s="813">
        <v>283176</v>
      </c>
      <c r="F9" s="815">
        <v>26189</v>
      </c>
      <c r="G9" s="813">
        <v>197174</v>
      </c>
      <c r="H9" s="813">
        <v>261513</v>
      </c>
      <c r="I9" s="813">
        <v>64339</v>
      </c>
      <c r="J9" s="816">
        <v>5875</v>
      </c>
      <c r="K9" s="813">
        <v>188021</v>
      </c>
      <c r="L9" s="815">
        <v>3278</v>
      </c>
      <c r="M9" s="817">
        <v>912838</v>
      </c>
      <c r="N9" s="813">
        <v>913924</v>
      </c>
      <c r="O9" s="816">
        <v>-1086</v>
      </c>
      <c r="P9" s="813">
        <v>3157969</v>
      </c>
      <c r="Q9" s="813">
        <v>301342</v>
      </c>
      <c r="R9" s="817">
        <v>3459311</v>
      </c>
    </row>
    <row r="10" spans="1:18" s="63" customFormat="1" ht="19.5" customHeight="1">
      <c r="A10" s="395" t="s">
        <v>210</v>
      </c>
      <c r="B10" s="818">
        <v>1068608</v>
      </c>
      <c r="C10" s="818">
        <v>907184</v>
      </c>
      <c r="D10" s="819">
        <v>161424</v>
      </c>
      <c r="E10" s="818">
        <v>147759</v>
      </c>
      <c r="F10" s="820">
        <v>13665</v>
      </c>
      <c r="G10" s="818">
        <v>106747</v>
      </c>
      <c r="H10" s="818">
        <v>135420</v>
      </c>
      <c r="I10" s="818">
        <v>28673</v>
      </c>
      <c r="J10" s="821">
        <v>6882</v>
      </c>
      <c r="K10" s="818">
        <v>98262</v>
      </c>
      <c r="L10" s="820">
        <v>1603</v>
      </c>
      <c r="M10" s="822">
        <v>457495</v>
      </c>
      <c r="N10" s="818">
        <v>457344</v>
      </c>
      <c r="O10" s="821">
        <v>151</v>
      </c>
      <c r="P10" s="818">
        <v>1632850</v>
      </c>
      <c r="Q10" s="818">
        <v>150148</v>
      </c>
      <c r="R10" s="822">
        <v>1782998</v>
      </c>
    </row>
    <row r="11" spans="1:18" s="63" customFormat="1" ht="19.5" customHeight="1">
      <c r="A11" s="397" t="s">
        <v>211</v>
      </c>
      <c r="B11" s="823">
        <v>120155</v>
      </c>
      <c r="C11" s="823">
        <v>102004</v>
      </c>
      <c r="D11" s="824">
        <v>18151</v>
      </c>
      <c r="E11" s="823">
        <v>16614</v>
      </c>
      <c r="F11" s="825">
        <v>1537</v>
      </c>
      <c r="G11" s="823">
        <v>11016</v>
      </c>
      <c r="H11" s="823">
        <v>15638</v>
      </c>
      <c r="I11" s="823">
        <v>4621</v>
      </c>
      <c r="J11" s="826">
        <v>-110</v>
      </c>
      <c r="K11" s="823">
        <v>10976</v>
      </c>
      <c r="L11" s="825">
        <v>150</v>
      </c>
      <c r="M11" s="827">
        <v>49236</v>
      </c>
      <c r="N11" s="823">
        <v>49413</v>
      </c>
      <c r="O11" s="826">
        <v>-177</v>
      </c>
      <c r="P11" s="823">
        <v>180406</v>
      </c>
      <c r="Q11" s="823">
        <v>16806</v>
      </c>
      <c r="R11" s="827">
        <v>197212</v>
      </c>
    </row>
    <row r="12" spans="1:18" s="63" customFormat="1" ht="19.5" customHeight="1">
      <c r="A12" s="397" t="s">
        <v>212</v>
      </c>
      <c r="B12" s="823">
        <v>373194</v>
      </c>
      <c r="C12" s="823">
        <v>316819</v>
      </c>
      <c r="D12" s="824">
        <v>56375</v>
      </c>
      <c r="E12" s="823">
        <v>51603</v>
      </c>
      <c r="F12" s="825">
        <v>4772</v>
      </c>
      <c r="G12" s="823">
        <v>35975</v>
      </c>
      <c r="H12" s="823">
        <v>47490</v>
      </c>
      <c r="I12" s="823">
        <v>11516</v>
      </c>
      <c r="J12" s="826">
        <v>1745</v>
      </c>
      <c r="K12" s="823">
        <v>33538</v>
      </c>
      <c r="L12" s="825">
        <v>692</v>
      </c>
      <c r="M12" s="827">
        <v>173302</v>
      </c>
      <c r="N12" s="823">
        <v>173827</v>
      </c>
      <c r="O12" s="826">
        <v>-525</v>
      </c>
      <c r="P12" s="823">
        <v>582471</v>
      </c>
      <c r="Q12" s="823">
        <v>57648</v>
      </c>
      <c r="R12" s="827">
        <v>640120</v>
      </c>
    </row>
    <row r="13" spans="1:18" s="63" customFormat="1" ht="19.5" customHeight="1">
      <c r="A13" s="398" t="s">
        <v>213</v>
      </c>
      <c r="B13" s="828">
        <v>486000</v>
      </c>
      <c r="C13" s="828">
        <v>412585</v>
      </c>
      <c r="D13" s="829">
        <v>73415</v>
      </c>
      <c r="E13" s="828">
        <v>67200</v>
      </c>
      <c r="F13" s="830">
        <v>6215</v>
      </c>
      <c r="G13" s="828">
        <v>43437</v>
      </c>
      <c r="H13" s="828">
        <v>62965</v>
      </c>
      <c r="I13" s="828">
        <v>19529</v>
      </c>
      <c r="J13" s="831">
        <v>-2642</v>
      </c>
      <c r="K13" s="828">
        <v>45245</v>
      </c>
      <c r="L13" s="830">
        <v>834</v>
      </c>
      <c r="M13" s="832">
        <v>232804</v>
      </c>
      <c r="N13" s="828">
        <v>233341</v>
      </c>
      <c r="O13" s="831">
        <v>-537</v>
      </c>
      <c r="P13" s="828">
        <v>762241</v>
      </c>
      <c r="Q13" s="828">
        <v>76740</v>
      </c>
      <c r="R13" s="832">
        <v>838981</v>
      </c>
    </row>
    <row r="14" spans="1:18" ht="19.5" customHeight="1">
      <c r="A14" s="58" t="s">
        <v>214</v>
      </c>
      <c r="B14" s="833">
        <v>545140</v>
      </c>
      <c r="C14" s="833">
        <v>462791</v>
      </c>
      <c r="D14" s="834">
        <v>82349</v>
      </c>
      <c r="E14" s="833">
        <v>75378</v>
      </c>
      <c r="F14" s="835">
        <v>6971</v>
      </c>
      <c r="G14" s="833">
        <v>55971</v>
      </c>
      <c r="H14" s="833">
        <v>67013</v>
      </c>
      <c r="I14" s="833">
        <v>11042</v>
      </c>
      <c r="J14" s="836">
        <v>6209</v>
      </c>
      <c r="K14" s="833">
        <v>48702</v>
      </c>
      <c r="L14" s="835">
        <v>1060</v>
      </c>
      <c r="M14" s="837">
        <v>215449</v>
      </c>
      <c r="N14" s="833">
        <v>214648</v>
      </c>
      <c r="O14" s="836">
        <v>801</v>
      </c>
      <c r="P14" s="833">
        <v>816560</v>
      </c>
      <c r="Q14" s="833">
        <v>69657</v>
      </c>
      <c r="R14" s="837">
        <v>886217</v>
      </c>
    </row>
    <row r="15" spans="1:18" ht="19.5" customHeight="1">
      <c r="A15" s="58" t="s">
        <v>215</v>
      </c>
      <c r="B15" s="838">
        <v>77475</v>
      </c>
      <c r="C15" s="838">
        <v>65772</v>
      </c>
      <c r="D15" s="839">
        <v>11703</v>
      </c>
      <c r="E15" s="838">
        <v>10713</v>
      </c>
      <c r="F15" s="840">
        <v>991</v>
      </c>
      <c r="G15" s="838">
        <v>7992</v>
      </c>
      <c r="H15" s="838">
        <v>9947</v>
      </c>
      <c r="I15" s="838">
        <v>1955</v>
      </c>
      <c r="J15" s="841">
        <v>671</v>
      </c>
      <c r="K15" s="838">
        <v>7245</v>
      </c>
      <c r="L15" s="840">
        <v>76</v>
      </c>
      <c r="M15" s="842">
        <v>36467</v>
      </c>
      <c r="N15" s="838">
        <v>36597</v>
      </c>
      <c r="O15" s="841">
        <v>-130</v>
      </c>
      <c r="P15" s="838">
        <v>121935</v>
      </c>
      <c r="Q15" s="838">
        <v>11685</v>
      </c>
      <c r="R15" s="842">
        <v>133619</v>
      </c>
    </row>
    <row r="16" spans="1:18" ht="19.5" customHeight="1">
      <c r="A16" s="58" t="s">
        <v>216</v>
      </c>
      <c r="B16" s="838">
        <v>49572</v>
      </c>
      <c r="C16" s="838">
        <v>42083</v>
      </c>
      <c r="D16" s="839">
        <v>7488</v>
      </c>
      <c r="E16" s="838">
        <v>6854</v>
      </c>
      <c r="F16" s="840">
        <v>634</v>
      </c>
      <c r="G16" s="838">
        <v>3633</v>
      </c>
      <c r="H16" s="838">
        <v>6931</v>
      </c>
      <c r="I16" s="838">
        <v>3298</v>
      </c>
      <c r="J16" s="841">
        <v>-1479</v>
      </c>
      <c r="K16" s="838">
        <v>5031</v>
      </c>
      <c r="L16" s="840">
        <v>81</v>
      </c>
      <c r="M16" s="842">
        <v>23298</v>
      </c>
      <c r="N16" s="838">
        <v>23415</v>
      </c>
      <c r="O16" s="841">
        <v>-117</v>
      </c>
      <c r="P16" s="838">
        <v>76503</v>
      </c>
      <c r="Q16" s="838">
        <v>7570</v>
      </c>
      <c r="R16" s="842">
        <v>84073</v>
      </c>
    </row>
    <row r="17" spans="1:18" ht="19.5" customHeight="1">
      <c r="A17" s="58" t="s">
        <v>217</v>
      </c>
      <c r="B17" s="838">
        <v>40215</v>
      </c>
      <c r="C17" s="838">
        <v>34140</v>
      </c>
      <c r="D17" s="839">
        <v>6075</v>
      </c>
      <c r="E17" s="838">
        <v>5561</v>
      </c>
      <c r="F17" s="840">
        <v>514</v>
      </c>
      <c r="G17" s="838">
        <v>3472</v>
      </c>
      <c r="H17" s="838">
        <v>5082</v>
      </c>
      <c r="I17" s="838">
        <v>1609</v>
      </c>
      <c r="J17" s="841">
        <v>-208</v>
      </c>
      <c r="K17" s="838">
        <v>3650</v>
      </c>
      <c r="L17" s="840">
        <v>30</v>
      </c>
      <c r="M17" s="842">
        <v>15868</v>
      </c>
      <c r="N17" s="838">
        <v>15959</v>
      </c>
      <c r="O17" s="841">
        <v>-91</v>
      </c>
      <c r="P17" s="838">
        <v>59555</v>
      </c>
      <c r="Q17" s="838">
        <v>5436</v>
      </c>
      <c r="R17" s="842">
        <v>64991</v>
      </c>
    </row>
    <row r="18" spans="1:18" ht="19.5" customHeight="1">
      <c r="A18" s="58" t="s">
        <v>218</v>
      </c>
      <c r="B18" s="838">
        <v>119359</v>
      </c>
      <c r="C18" s="838">
        <v>101328</v>
      </c>
      <c r="D18" s="839">
        <v>18030</v>
      </c>
      <c r="E18" s="838">
        <v>16504</v>
      </c>
      <c r="F18" s="840">
        <v>1526</v>
      </c>
      <c r="G18" s="838">
        <v>13383</v>
      </c>
      <c r="H18" s="838">
        <v>16135</v>
      </c>
      <c r="I18" s="838">
        <v>2753</v>
      </c>
      <c r="J18" s="841">
        <v>1392</v>
      </c>
      <c r="K18" s="838">
        <v>11861</v>
      </c>
      <c r="L18" s="840">
        <v>130</v>
      </c>
      <c r="M18" s="842">
        <v>60816</v>
      </c>
      <c r="N18" s="838">
        <v>60988</v>
      </c>
      <c r="O18" s="841">
        <v>-172</v>
      </c>
      <c r="P18" s="838">
        <v>193558</v>
      </c>
      <c r="Q18" s="838">
        <v>18727</v>
      </c>
      <c r="R18" s="842">
        <v>212285</v>
      </c>
    </row>
    <row r="19" spans="1:18" ht="19.5" customHeight="1">
      <c r="A19" s="58" t="s">
        <v>219</v>
      </c>
      <c r="B19" s="838">
        <v>93675</v>
      </c>
      <c r="C19" s="838">
        <v>79524</v>
      </c>
      <c r="D19" s="839">
        <v>14151</v>
      </c>
      <c r="E19" s="838">
        <v>12953</v>
      </c>
      <c r="F19" s="840">
        <v>1198</v>
      </c>
      <c r="G19" s="838">
        <v>9789</v>
      </c>
      <c r="H19" s="838">
        <v>12066</v>
      </c>
      <c r="I19" s="838">
        <v>2277</v>
      </c>
      <c r="J19" s="841">
        <v>1004</v>
      </c>
      <c r="K19" s="838">
        <v>8701</v>
      </c>
      <c r="L19" s="840">
        <v>84</v>
      </c>
      <c r="M19" s="842">
        <v>58385</v>
      </c>
      <c r="N19" s="838">
        <v>58542</v>
      </c>
      <c r="O19" s="841">
        <v>-157</v>
      </c>
      <c r="P19" s="838">
        <v>161848</v>
      </c>
      <c r="Q19" s="838">
        <v>20892</v>
      </c>
      <c r="R19" s="842">
        <v>182741</v>
      </c>
    </row>
    <row r="20" spans="1:18" ht="19.5" customHeight="1">
      <c r="A20" s="58" t="s">
        <v>220</v>
      </c>
      <c r="B20" s="838">
        <v>24476</v>
      </c>
      <c r="C20" s="838">
        <v>20779</v>
      </c>
      <c r="D20" s="839">
        <v>3697</v>
      </c>
      <c r="E20" s="838">
        <v>3384</v>
      </c>
      <c r="F20" s="840">
        <v>313</v>
      </c>
      <c r="G20" s="838">
        <v>2134</v>
      </c>
      <c r="H20" s="838">
        <v>3358</v>
      </c>
      <c r="I20" s="838">
        <v>1224</v>
      </c>
      <c r="J20" s="841">
        <v>-319</v>
      </c>
      <c r="K20" s="838">
        <v>2421</v>
      </c>
      <c r="L20" s="840">
        <v>32</v>
      </c>
      <c r="M20" s="842">
        <v>11330</v>
      </c>
      <c r="N20" s="838">
        <v>11370</v>
      </c>
      <c r="O20" s="841">
        <v>-40</v>
      </c>
      <c r="P20" s="838">
        <v>37940</v>
      </c>
      <c r="Q20" s="838">
        <v>3817</v>
      </c>
      <c r="R20" s="842">
        <v>41757</v>
      </c>
    </row>
    <row r="21" spans="1:18" ht="19.5" customHeight="1">
      <c r="A21" s="58" t="s">
        <v>221</v>
      </c>
      <c r="B21" s="838">
        <v>25434</v>
      </c>
      <c r="C21" s="838">
        <v>21592</v>
      </c>
      <c r="D21" s="839">
        <v>3842</v>
      </c>
      <c r="E21" s="838">
        <v>3517</v>
      </c>
      <c r="F21" s="840">
        <v>325</v>
      </c>
      <c r="G21" s="838">
        <v>2258</v>
      </c>
      <c r="H21" s="838">
        <v>3006</v>
      </c>
      <c r="I21" s="838">
        <v>748</v>
      </c>
      <c r="J21" s="841">
        <v>83</v>
      </c>
      <c r="K21" s="838">
        <v>2160</v>
      </c>
      <c r="L21" s="840">
        <v>15</v>
      </c>
      <c r="M21" s="842">
        <v>4935</v>
      </c>
      <c r="N21" s="838">
        <v>4967</v>
      </c>
      <c r="O21" s="841">
        <v>-32</v>
      </c>
      <c r="P21" s="838">
        <v>32627</v>
      </c>
      <c r="Q21" s="838">
        <v>1692</v>
      </c>
      <c r="R21" s="842">
        <v>34319</v>
      </c>
    </row>
    <row r="22" spans="1:18" ht="19.5" customHeight="1">
      <c r="A22" s="58" t="s">
        <v>222</v>
      </c>
      <c r="B22" s="838">
        <v>19836</v>
      </c>
      <c r="C22" s="838">
        <v>16840</v>
      </c>
      <c r="D22" s="839">
        <v>2997</v>
      </c>
      <c r="E22" s="838">
        <v>2743</v>
      </c>
      <c r="F22" s="840">
        <v>254</v>
      </c>
      <c r="G22" s="838">
        <v>1920</v>
      </c>
      <c r="H22" s="838">
        <v>2442</v>
      </c>
      <c r="I22" s="838">
        <v>521</v>
      </c>
      <c r="J22" s="841">
        <v>159</v>
      </c>
      <c r="K22" s="838">
        <v>1752</v>
      </c>
      <c r="L22" s="840">
        <v>9</v>
      </c>
      <c r="M22" s="842">
        <v>4605</v>
      </c>
      <c r="N22" s="838">
        <v>4621</v>
      </c>
      <c r="O22" s="841">
        <v>-16</v>
      </c>
      <c r="P22" s="838">
        <v>26361</v>
      </c>
      <c r="Q22" s="838">
        <v>1525</v>
      </c>
      <c r="R22" s="842">
        <v>27886</v>
      </c>
    </row>
    <row r="23" spans="1:18" ht="19.5" customHeight="1">
      <c r="A23" s="58" t="s">
        <v>223</v>
      </c>
      <c r="B23" s="838">
        <v>32764</v>
      </c>
      <c r="C23" s="838">
        <v>27814</v>
      </c>
      <c r="D23" s="839">
        <v>4949</v>
      </c>
      <c r="E23" s="838">
        <v>4530</v>
      </c>
      <c r="F23" s="840">
        <v>419</v>
      </c>
      <c r="G23" s="838">
        <v>3249</v>
      </c>
      <c r="H23" s="838">
        <v>4086</v>
      </c>
      <c r="I23" s="838">
        <v>837</v>
      </c>
      <c r="J23" s="841">
        <v>264</v>
      </c>
      <c r="K23" s="838">
        <v>2951</v>
      </c>
      <c r="L23" s="840">
        <v>34</v>
      </c>
      <c r="M23" s="842">
        <v>11588</v>
      </c>
      <c r="N23" s="838">
        <v>11607</v>
      </c>
      <c r="O23" s="841">
        <v>-19</v>
      </c>
      <c r="P23" s="838">
        <v>47601</v>
      </c>
      <c r="Q23" s="838">
        <v>3842</v>
      </c>
      <c r="R23" s="842">
        <v>51443</v>
      </c>
    </row>
    <row r="24" spans="1:18" ht="19.5" customHeight="1">
      <c r="A24" s="58" t="s">
        <v>224</v>
      </c>
      <c r="B24" s="838">
        <v>8227</v>
      </c>
      <c r="C24" s="838">
        <v>6985</v>
      </c>
      <c r="D24" s="839">
        <v>1243</v>
      </c>
      <c r="E24" s="838">
        <v>1138</v>
      </c>
      <c r="F24" s="840">
        <v>105</v>
      </c>
      <c r="G24" s="838">
        <v>416</v>
      </c>
      <c r="H24" s="838">
        <v>1021</v>
      </c>
      <c r="I24" s="838">
        <v>605</v>
      </c>
      <c r="J24" s="841">
        <v>-324</v>
      </c>
      <c r="K24" s="838">
        <v>733</v>
      </c>
      <c r="L24" s="840">
        <v>7</v>
      </c>
      <c r="M24" s="842">
        <v>2998</v>
      </c>
      <c r="N24" s="838">
        <v>2802</v>
      </c>
      <c r="O24" s="841">
        <v>196</v>
      </c>
      <c r="P24" s="838">
        <v>11642</v>
      </c>
      <c r="Q24" s="838">
        <v>1068</v>
      </c>
      <c r="R24" s="842">
        <v>12710</v>
      </c>
    </row>
    <row r="25" spans="1:18" ht="19.5" customHeight="1">
      <c r="A25" s="58" t="s">
        <v>225</v>
      </c>
      <c r="B25" s="838">
        <v>9132</v>
      </c>
      <c r="C25" s="838">
        <v>7752</v>
      </c>
      <c r="D25" s="839">
        <v>1379</v>
      </c>
      <c r="E25" s="838">
        <v>1263</v>
      </c>
      <c r="F25" s="840">
        <v>117</v>
      </c>
      <c r="G25" s="838">
        <v>566</v>
      </c>
      <c r="H25" s="838">
        <v>1264</v>
      </c>
      <c r="I25" s="838">
        <v>697</v>
      </c>
      <c r="J25" s="841">
        <v>-335</v>
      </c>
      <c r="K25" s="838">
        <v>890</v>
      </c>
      <c r="L25" s="840">
        <v>11</v>
      </c>
      <c r="M25" s="842">
        <v>3588</v>
      </c>
      <c r="N25" s="838">
        <v>3610</v>
      </c>
      <c r="O25" s="841">
        <v>-22</v>
      </c>
      <c r="P25" s="838">
        <v>13286</v>
      </c>
      <c r="Q25" s="838">
        <v>1323</v>
      </c>
      <c r="R25" s="842">
        <v>14609</v>
      </c>
    </row>
    <row r="26" spans="1:18" ht="19.5" customHeight="1">
      <c r="A26" s="58" t="s">
        <v>226</v>
      </c>
      <c r="B26" s="838">
        <v>12889</v>
      </c>
      <c r="C26" s="838">
        <v>10942</v>
      </c>
      <c r="D26" s="839">
        <v>1947</v>
      </c>
      <c r="E26" s="838">
        <v>1782</v>
      </c>
      <c r="F26" s="840">
        <v>165</v>
      </c>
      <c r="G26" s="838">
        <v>1139</v>
      </c>
      <c r="H26" s="838">
        <v>1629</v>
      </c>
      <c r="I26" s="838">
        <v>489</v>
      </c>
      <c r="J26" s="841">
        <v>-22</v>
      </c>
      <c r="K26" s="838">
        <v>1148</v>
      </c>
      <c r="L26" s="840">
        <v>13</v>
      </c>
      <c r="M26" s="842">
        <v>4628</v>
      </c>
      <c r="N26" s="838">
        <v>4662</v>
      </c>
      <c r="O26" s="841">
        <v>-34</v>
      </c>
      <c r="P26" s="838">
        <v>18656</v>
      </c>
      <c r="Q26" s="838">
        <v>1667</v>
      </c>
      <c r="R26" s="842">
        <v>20323</v>
      </c>
    </row>
    <row r="27" spans="1:18" ht="19.5" customHeight="1">
      <c r="A27" s="58" t="s">
        <v>227</v>
      </c>
      <c r="B27" s="843">
        <v>10416</v>
      </c>
      <c r="C27" s="843">
        <v>8842</v>
      </c>
      <c r="D27" s="844">
        <v>1573</v>
      </c>
      <c r="E27" s="843">
        <v>1440</v>
      </c>
      <c r="F27" s="845">
        <v>133</v>
      </c>
      <c r="G27" s="843">
        <v>823</v>
      </c>
      <c r="H27" s="843">
        <v>1440</v>
      </c>
      <c r="I27" s="843">
        <v>616</v>
      </c>
      <c r="J27" s="846">
        <v>-214</v>
      </c>
      <c r="K27" s="843">
        <v>1017</v>
      </c>
      <c r="L27" s="845">
        <v>20</v>
      </c>
      <c r="M27" s="847">
        <v>3539</v>
      </c>
      <c r="N27" s="843">
        <v>3555</v>
      </c>
      <c r="O27" s="846">
        <v>-16</v>
      </c>
      <c r="P27" s="843">
        <v>14777</v>
      </c>
      <c r="Q27" s="843">
        <v>1247</v>
      </c>
      <c r="R27" s="847">
        <v>16024</v>
      </c>
    </row>
    <row r="28" spans="1:18" ht="19.5" customHeight="1">
      <c r="A28" s="64" t="s">
        <v>228</v>
      </c>
      <c r="B28" s="833">
        <v>63220</v>
      </c>
      <c r="C28" s="833">
        <v>53670</v>
      </c>
      <c r="D28" s="834">
        <v>9550</v>
      </c>
      <c r="E28" s="833">
        <v>8742</v>
      </c>
      <c r="F28" s="835">
        <v>808</v>
      </c>
      <c r="G28" s="833">
        <v>6695</v>
      </c>
      <c r="H28" s="833">
        <v>8343</v>
      </c>
      <c r="I28" s="833">
        <v>1647</v>
      </c>
      <c r="J28" s="836">
        <v>674</v>
      </c>
      <c r="K28" s="833">
        <v>5918</v>
      </c>
      <c r="L28" s="835">
        <v>103</v>
      </c>
      <c r="M28" s="837">
        <v>31260</v>
      </c>
      <c r="N28" s="833">
        <v>31402</v>
      </c>
      <c r="O28" s="836">
        <v>-142</v>
      </c>
      <c r="P28" s="833">
        <v>101175</v>
      </c>
      <c r="Q28" s="833">
        <v>10129</v>
      </c>
      <c r="R28" s="837">
        <v>111304</v>
      </c>
    </row>
    <row r="29" spans="1:18" ht="19.5" customHeight="1">
      <c r="A29" s="58" t="s">
        <v>229</v>
      </c>
      <c r="B29" s="838">
        <v>7876</v>
      </c>
      <c r="C29" s="838">
        <v>6686</v>
      </c>
      <c r="D29" s="839">
        <v>1190</v>
      </c>
      <c r="E29" s="838">
        <v>1089</v>
      </c>
      <c r="F29" s="840">
        <v>101</v>
      </c>
      <c r="G29" s="838">
        <v>706</v>
      </c>
      <c r="H29" s="838">
        <v>1045</v>
      </c>
      <c r="I29" s="838">
        <v>340</v>
      </c>
      <c r="J29" s="841">
        <v>-18</v>
      </c>
      <c r="K29" s="838">
        <v>717</v>
      </c>
      <c r="L29" s="840">
        <v>7</v>
      </c>
      <c r="M29" s="842">
        <v>2285</v>
      </c>
      <c r="N29" s="838">
        <v>2229</v>
      </c>
      <c r="O29" s="841">
        <v>56</v>
      </c>
      <c r="P29" s="838">
        <v>10867</v>
      </c>
      <c r="Q29" s="838">
        <v>843</v>
      </c>
      <c r="R29" s="842">
        <v>11710</v>
      </c>
    </row>
    <row r="30" spans="1:18" ht="19.5" customHeight="1">
      <c r="A30" s="58" t="s">
        <v>230</v>
      </c>
      <c r="B30" s="838">
        <v>13175</v>
      </c>
      <c r="C30" s="838">
        <v>11185</v>
      </c>
      <c r="D30" s="839">
        <v>1990</v>
      </c>
      <c r="E30" s="838">
        <v>1822</v>
      </c>
      <c r="F30" s="840">
        <v>169</v>
      </c>
      <c r="G30" s="838">
        <v>1016</v>
      </c>
      <c r="H30" s="838">
        <v>1619</v>
      </c>
      <c r="I30" s="838">
        <v>603</v>
      </c>
      <c r="J30" s="841">
        <v>-131</v>
      </c>
      <c r="K30" s="838">
        <v>1135</v>
      </c>
      <c r="L30" s="840">
        <v>12</v>
      </c>
      <c r="M30" s="842">
        <v>4134</v>
      </c>
      <c r="N30" s="838">
        <v>4148</v>
      </c>
      <c r="O30" s="841">
        <v>-14</v>
      </c>
      <c r="P30" s="838">
        <v>18325</v>
      </c>
      <c r="Q30" s="838">
        <v>1493</v>
      </c>
      <c r="R30" s="842">
        <v>19818</v>
      </c>
    </row>
    <row r="31" spans="1:18" ht="19.5" customHeight="1">
      <c r="A31" s="58" t="s">
        <v>231</v>
      </c>
      <c r="B31" s="838">
        <v>7801</v>
      </c>
      <c r="C31" s="838">
        <v>6622</v>
      </c>
      <c r="D31" s="839">
        <v>1178</v>
      </c>
      <c r="E31" s="838">
        <v>1079</v>
      </c>
      <c r="F31" s="840">
        <v>100</v>
      </c>
      <c r="G31" s="838">
        <v>514</v>
      </c>
      <c r="H31" s="838">
        <v>986</v>
      </c>
      <c r="I31" s="838">
        <v>472</v>
      </c>
      <c r="J31" s="841">
        <v>-176</v>
      </c>
      <c r="K31" s="838">
        <v>687</v>
      </c>
      <c r="L31" s="840">
        <v>3</v>
      </c>
      <c r="M31" s="842">
        <v>2311</v>
      </c>
      <c r="N31" s="838">
        <v>2334</v>
      </c>
      <c r="O31" s="841">
        <v>-23</v>
      </c>
      <c r="P31" s="838">
        <v>10625</v>
      </c>
      <c r="Q31" s="838">
        <v>840</v>
      </c>
      <c r="R31" s="842">
        <v>11466</v>
      </c>
    </row>
    <row r="32" spans="1:18" ht="19.5" customHeight="1">
      <c r="A32" s="58" t="s">
        <v>232</v>
      </c>
      <c r="B32" s="838">
        <v>10888</v>
      </c>
      <c r="C32" s="838">
        <v>9244</v>
      </c>
      <c r="D32" s="839">
        <v>1645</v>
      </c>
      <c r="E32" s="838">
        <v>1506</v>
      </c>
      <c r="F32" s="840">
        <v>139</v>
      </c>
      <c r="G32" s="838">
        <v>913</v>
      </c>
      <c r="H32" s="838">
        <v>1383</v>
      </c>
      <c r="I32" s="838">
        <v>471</v>
      </c>
      <c r="J32" s="841">
        <v>-44</v>
      </c>
      <c r="K32" s="838">
        <v>949</v>
      </c>
      <c r="L32" s="840">
        <v>8</v>
      </c>
      <c r="M32" s="842">
        <v>3587</v>
      </c>
      <c r="N32" s="838">
        <v>3615</v>
      </c>
      <c r="O32" s="841">
        <v>-28</v>
      </c>
      <c r="P32" s="838">
        <v>15388</v>
      </c>
      <c r="Q32" s="838">
        <v>1315</v>
      </c>
      <c r="R32" s="842">
        <v>16703</v>
      </c>
    </row>
    <row r="33" spans="1:18" ht="19.5" customHeight="1">
      <c r="A33" s="58" t="s">
        <v>233</v>
      </c>
      <c r="B33" s="838">
        <v>4731</v>
      </c>
      <c r="C33" s="838">
        <v>4016</v>
      </c>
      <c r="D33" s="839">
        <v>715</v>
      </c>
      <c r="E33" s="838">
        <v>654</v>
      </c>
      <c r="F33" s="840">
        <v>61</v>
      </c>
      <c r="G33" s="838">
        <v>207</v>
      </c>
      <c r="H33" s="838">
        <v>618</v>
      </c>
      <c r="I33" s="838">
        <v>410</v>
      </c>
      <c r="J33" s="841">
        <v>-230</v>
      </c>
      <c r="K33" s="838">
        <v>435</v>
      </c>
      <c r="L33" s="840">
        <v>2</v>
      </c>
      <c r="M33" s="842">
        <v>1349</v>
      </c>
      <c r="N33" s="838">
        <v>1356</v>
      </c>
      <c r="O33" s="841">
        <v>-7</v>
      </c>
      <c r="P33" s="838">
        <v>6287</v>
      </c>
      <c r="Q33" s="838">
        <v>556</v>
      </c>
      <c r="R33" s="842">
        <v>6843</v>
      </c>
    </row>
    <row r="34" spans="1:18" ht="19.5" customHeight="1">
      <c r="A34" s="58" t="s">
        <v>234</v>
      </c>
      <c r="B34" s="838">
        <v>6363</v>
      </c>
      <c r="C34" s="838">
        <v>5402</v>
      </c>
      <c r="D34" s="839">
        <v>961</v>
      </c>
      <c r="E34" s="838">
        <v>880</v>
      </c>
      <c r="F34" s="840">
        <v>81</v>
      </c>
      <c r="G34" s="838">
        <v>482</v>
      </c>
      <c r="H34" s="838">
        <v>822</v>
      </c>
      <c r="I34" s="838">
        <v>340</v>
      </c>
      <c r="J34" s="841">
        <v>-104</v>
      </c>
      <c r="K34" s="838">
        <v>583</v>
      </c>
      <c r="L34" s="840">
        <v>3</v>
      </c>
      <c r="M34" s="842">
        <v>2495</v>
      </c>
      <c r="N34" s="838">
        <v>2505</v>
      </c>
      <c r="O34" s="841">
        <v>-10</v>
      </c>
      <c r="P34" s="838">
        <v>9340</v>
      </c>
      <c r="Q34" s="838">
        <v>919</v>
      </c>
      <c r="R34" s="842">
        <v>10258</v>
      </c>
    </row>
    <row r="35" spans="1:18" ht="19.5" customHeight="1">
      <c r="A35" s="399" t="s">
        <v>235</v>
      </c>
      <c r="B35" s="843">
        <v>6102</v>
      </c>
      <c r="C35" s="843">
        <v>5180</v>
      </c>
      <c r="D35" s="844">
        <v>922</v>
      </c>
      <c r="E35" s="843">
        <v>844</v>
      </c>
      <c r="F35" s="845">
        <v>78</v>
      </c>
      <c r="G35" s="843">
        <v>483</v>
      </c>
      <c r="H35" s="843">
        <v>821</v>
      </c>
      <c r="I35" s="843">
        <v>338</v>
      </c>
      <c r="J35" s="846">
        <v>-80</v>
      </c>
      <c r="K35" s="843">
        <v>552</v>
      </c>
      <c r="L35" s="845">
        <v>11</v>
      </c>
      <c r="M35" s="847">
        <v>1815</v>
      </c>
      <c r="N35" s="843">
        <v>1824</v>
      </c>
      <c r="O35" s="846">
        <v>-9</v>
      </c>
      <c r="P35" s="843">
        <v>8399</v>
      </c>
      <c r="Q35" s="843">
        <v>711</v>
      </c>
      <c r="R35" s="847">
        <v>9110</v>
      </c>
    </row>
    <row r="36" spans="1:18" ht="19.5" customHeight="1">
      <c r="A36" s="58" t="s">
        <v>236</v>
      </c>
      <c r="B36" s="833">
        <v>154112</v>
      </c>
      <c r="C36" s="833">
        <v>130831</v>
      </c>
      <c r="D36" s="834">
        <v>23280</v>
      </c>
      <c r="E36" s="833">
        <v>21309</v>
      </c>
      <c r="F36" s="835">
        <v>1971</v>
      </c>
      <c r="G36" s="833">
        <v>15818</v>
      </c>
      <c r="H36" s="833">
        <v>19652</v>
      </c>
      <c r="I36" s="833">
        <v>3834</v>
      </c>
      <c r="J36" s="836">
        <v>1776</v>
      </c>
      <c r="K36" s="833">
        <v>13691</v>
      </c>
      <c r="L36" s="835">
        <v>351</v>
      </c>
      <c r="M36" s="837">
        <v>85878</v>
      </c>
      <c r="N36" s="833">
        <v>86070</v>
      </c>
      <c r="O36" s="836">
        <v>-192</v>
      </c>
      <c r="P36" s="833">
        <v>255807</v>
      </c>
      <c r="Q36" s="833">
        <v>28211</v>
      </c>
      <c r="R36" s="837">
        <v>284018</v>
      </c>
    </row>
    <row r="37" spans="1:18" ht="19.5" customHeight="1">
      <c r="A37" s="58" t="s">
        <v>237</v>
      </c>
      <c r="B37" s="838">
        <v>50203</v>
      </c>
      <c r="C37" s="838">
        <v>42620</v>
      </c>
      <c r="D37" s="839">
        <v>7584</v>
      </c>
      <c r="E37" s="838">
        <v>6942</v>
      </c>
      <c r="F37" s="840">
        <v>642</v>
      </c>
      <c r="G37" s="838">
        <v>5053</v>
      </c>
      <c r="H37" s="838">
        <v>6305</v>
      </c>
      <c r="I37" s="838">
        <v>1251</v>
      </c>
      <c r="J37" s="841">
        <v>426</v>
      </c>
      <c r="K37" s="838">
        <v>4539</v>
      </c>
      <c r="L37" s="840">
        <v>88</v>
      </c>
      <c r="M37" s="842">
        <v>20986</v>
      </c>
      <c r="N37" s="838">
        <v>21047</v>
      </c>
      <c r="O37" s="841">
        <v>-61</v>
      </c>
      <c r="P37" s="838">
        <v>76242</v>
      </c>
      <c r="Q37" s="838">
        <v>7108</v>
      </c>
      <c r="R37" s="842">
        <v>83350</v>
      </c>
    </row>
    <row r="38" spans="1:18" ht="19.5" customHeight="1">
      <c r="A38" s="58" t="s">
        <v>238</v>
      </c>
      <c r="B38" s="838">
        <v>56774</v>
      </c>
      <c r="C38" s="838">
        <v>48197</v>
      </c>
      <c r="D38" s="839">
        <v>8576</v>
      </c>
      <c r="E38" s="838">
        <v>7850</v>
      </c>
      <c r="F38" s="840">
        <v>726</v>
      </c>
      <c r="G38" s="838">
        <v>5713</v>
      </c>
      <c r="H38" s="838">
        <v>7254</v>
      </c>
      <c r="I38" s="838">
        <v>1542</v>
      </c>
      <c r="J38" s="841">
        <v>449</v>
      </c>
      <c r="K38" s="838">
        <v>5190</v>
      </c>
      <c r="L38" s="840">
        <v>74</v>
      </c>
      <c r="M38" s="842">
        <v>22133</v>
      </c>
      <c r="N38" s="838">
        <v>22232</v>
      </c>
      <c r="O38" s="841">
        <v>-99</v>
      </c>
      <c r="P38" s="838">
        <v>84620</v>
      </c>
      <c r="Q38" s="838">
        <v>7184</v>
      </c>
      <c r="R38" s="842">
        <v>91804</v>
      </c>
    </row>
    <row r="39" spans="1:18" ht="19.5" customHeight="1">
      <c r="A39" s="58" t="s">
        <v>239</v>
      </c>
      <c r="B39" s="838">
        <v>39288</v>
      </c>
      <c r="C39" s="838">
        <v>33353</v>
      </c>
      <c r="D39" s="839">
        <v>5935</v>
      </c>
      <c r="E39" s="838">
        <v>5433</v>
      </c>
      <c r="F39" s="840">
        <v>502</v>
      </c>
      <c r="G39" s="838">
        <v>3986</v>
      </c>
      <c r="H39" s="838">
        <v>5108</v>
      </c>
      <c r="I39" s="838">
        <v>1123</v>
      </c>
      <c r="J39" s="841">
        <v>328</v>
      </c>
      <c r="K39" s="838">
        <v>3609</v>
      </c>
      <c r="L39" s="840">
        <v>49</v>
      </c>
      <c r="M39" s="842">
        <v>15674</v>
      </c>
      <c r="N39" s="838">
        <v>15705</v>
      </c>
      <c r="O39" s="841">
        <v>-31</v>
      </c>
      <c r="P39" s="838">
        <v>58948</v>
      </c>
      <c r="Q39" s="838">
        <v>5142</v>
      </c>
      <c r="R39" s="842">
        <v>64090</v>
      </c>
    </row>
    <row r="40" spans="1:18" ht="19.5" customHeight="1">
      <c r="A40" s="58" t="s">
        <v>240</v>
      </c>
      <c r="B40" s="838">
        <v>24148</v>
      </c>
      <c r="C40" s="838">
        <v>20501</v>
      </c>
      <c r="D40" s="839">
        <v>3648</v>
      </c>
      <c r="E40" s="838">
        <v>3339</v>
      </c>
      <c r="F40" s="840">
        <v>309</v>
      </c>
      <c r="G40" s="838">
        <v>1863</v>
      </c>
      <c r="H40" s="838">
        <v>3164</v>
      </c>
      <c r="I40" s="838">
        <v>1300</v>
      </c>
      <c r="J40" s="841">
        <v>-407</v>
      </c>
      <c r="K40" s="838">
        <v>2203</v>
      </c>
      <c r="L40" s="840">
        <v>67</v>
      </c>
      <c r="M40" s="842">
        <v>8186</v>
      </c>
      <c r="N40" s="838">
        <v>8233</v>
      </c>
      <c r="O40" s="841">
        <v>-47</v>
      </c>
      <c r="P40" s="838">
        <v>34197</v>
      </c>
      <c r="Q40" s="838">
        <v>2918</v>
      </c>
      <c r="R40" s="842">
        <v>37115</v>
      </c>
    </row>
    <row r="41" spans="1:18" ht="19.5" customHeight="1">
      <c r="A41" s="58" t="s">
        <v>241</v>
      </c>
      <c r="B41" s="838">
        <v>13945</v>
      </c>
      <c r="C41" s="838">
        <v>11838</v>
      </c>
      <c r="D41" s="839">
        <v>2107</v>
      </c>
      <c r="E41" s="838">
        <v>1928</v>
      </c>
      <c r="F41" s="840">
        <v>178</v>
      </c>
      <c r="G41" s="838">
        <v>733</v>
      </c>
      <c r="H41" s="838">
        <v>1601</v>
      </c>
      <c r="I41" s="838">
        <v>868</v>
      </c>
      <c r="J41" s="841">
        <v>-433</v>
      </c>
      <c r="K41" s="838">
        <v>1149</v>
      </c>
      <c r="L41" s="840">
        <v>17</v>
      </c>
      <c r="M41" s="842">
        <v>7491</v>
      </c>
      <c r="N41" s="838">
        <v>7520</v>
      </c>
      <c r="O41" s="841">
        <v>-29</v>
      </c>
      <c r="P41" s="838">
        <v>22169</v>
      </c>
      <c r="Q41" s="838">
        <v>2559</v>
      </c>
      <c r="R41" s="842">
        <v>24728</v>
      </c>
    </row>
    <row r="42" spans="1:18" ht="19.5" customHeight="1">
      <c r="A42" s="58" t="s">
        <v>242</v>
      </c>
      <c r="B42" s="838">
        <v>22914</v>
      </c>
      <c r="C42" s="838">
        <v>19452</v>
      </c>
      <c r="D42" s="839">
        <v>3461</v>
      </c>
      <c r="E42" s="838">
        <v>3168</v>
      </c>
      <c r="F42" s="840">
        <v>293</v>
      </c>
      <c r="G42" s="838">
        <v>1958</v>
      </c>
      <c r="H42" s="838">
        <v>2904</v>
      </c>
      <c r="I42" s="838">
        <v>946</v>
      </c>
      <c r="J42" s="841">
        <v>-152</v>
      </c>
      <c r="K42" s="838">
        <v>2068</v>
      </c>
      <c r="L42" s="840">
        <v>42</v>
      </c>
      <c r="M42" s="842">
        <v>8016</v>
      </c>
      <c r="N42" s="838">
        <v>8062</v>
      </c>
      <c r="O42" s="841">
        <v>-46</v>
      </c>
      <c r="P42" s="838">
        <v>32887</v>
      </c>
      <c r="Q42" s="838">
        <v>2754</v>
      </c>
      <c r="R42" s="842">
        <v>35642</v>
      </c>
    </row>
    <row r="43" spans="1:18" ht="19.5" customHeight="1">
      <c r="A43" s="58" t="s">
        <v>243</v>
      </c>
      <c r="B43" s="843">
        <v>11811</v>
      </c>
      <c r="C43" s="843">
        <v>10026</v>
      </c>
      <c r="D43" s="844">
        <v>1784</v>
      </c>
      <c r="E43" s="843">
        <v>1633</v>
      </c>
      <c r="F43" s="845">
        <v>151</v>
      </c>
      <c r="G43" s="843">
        <v>850</v>
      </c>
      <c r="H43" s="843">
        <v>1503</v>
      </c>
      <c r="I43" s="843">
        <v>653</v>
      </c>
      <c r="J43" s="846">
        <v>-243</v>
      </c>
      <c r="K43" s="843">
        <v>1089</v>
      </c>
      <c r="L43" s="845">
        <v>4</v>
      </c>
      <c r="M43" s="847">
        <v>4939</v>
      </c>
      <c r="N43" s="843">
        <v>4959</v>
      </c>
      <c r="O43" s="846">
        <v>-20</v>
      </c>
      <c r="P43" s="843">
        <v>17600</v>
      </c>
      <c r="Q43" s="843">
        <v>1772</v>
      </c>
      <c r="R43" s="847">
        <v>19372</v>
      </c>
    </row>
    <row r="44" spans="1:18" ht="19.5" customHeight="1">
      <c r="A44" s="64" t="s">
        <v>244</v>
      </c>
      <c r="B44" s="833">
        <v>228029</v>
      </c>
      <c r="C44" s="833">
        <v>193583</v>
      </c>
      <c r="D44" s="833">
        <v>34446</v>
      </c>
      <c r="E44" s="833">
        <v>31530</v>
      </c>
      <c r="F44" s="835">
        <v>2916</v>
      </c>
      <c r="G44" s="833">
        <v>20901</v>
      </c>
      <c r="H44" s="833">
        <v>29443</v>
      </c>
      <c r="I44" s="833">
        <v>8542</v>
      </c>
      <c r="J44" s="836">
        <v>-592</v>
      </c>
      <c r="K44" s="833">
        <v>21032</v>
      </c>
      <c r="L44" s="835">
        <v>461</v>
      </c>
      <c r="M44" s="837">
        <v>114485</v>
      </c>
      <c r="N44" s="833">
        <v>114765</v>
      </c>
      <c r="O44" s="836">
        <v>-280</v>
      </c>
      <c r="P44" s="833">
        <v>363415</v>
      </c>
      <c r="Q44" s="833">
        <v>37975</v>
      </c>
      <c r="R44" s="837">
        <v>401390</v>
      </c>
    </row>
    <row r="45" spans="1:18" ht="19.5" customHeight="1">
      <c r="A45" s="58" t="s">
        <v>245</v>
      </c>
      <c r="B45" s="838">
        <v>188994</v>
      </c>
      <c r="C45" s="838">
        <v>160444</v>
      </c>
      <c r="D45" s="838">
        <v>28549</v>
      </c>
      <c r="E45" s="838">
        <v>26133</v>
      </c>
      <c r="F45" s="840">
        <v>2417</v>
      </c>
      <c r="G45" s="838">
        <v>16324</v>
      </c>
      <c r="H45" s="838">
        <v>24284</v>
      </c>
      <c r="I45" s="838">
        <v>7961</v>
      </c>
      <c r="J45" s="841">
        <v>-1502</v>
      </c>
      <c r="K45" s="838">
        <v>17534</v>
      </c>
      <c r="L45" s="840">
        <v>292</v>
      </c>
      <c r="M45" s="842">
        <v>92853</v>
      </c>
      <c r="N45" s="838">
        <v>93019</v>
      </c>
      <c r="O45" s="841">
        <v>-166</v>
      </c>
      <c r="P45" s="838">
        <v>298171</v>
      </c>
      <c r="Q45" s="838">
        <v>30204</v>
      </c>
      <c r="R45" s="842">
        <v>328374</v>
      </c>
    </row>
    <row r="46" spans="1:18" ht="19.5" customHeight="1">
      <c r="A46" s="58" t="s">
        <v>937</v>
      </c>
      <c r="B46" s="838">
        <v>12747</v>
      </c>
      <c r="C46" s="838">
        <v>10821</v>
      </c>
      <c r="D46" s="838">
        <v>1926</v>
      </c>
      <c r="E46" s="838">
        <v>1763</v>
      </c>
      <c r="F46" s="840">
        <v>163</v>
      </c>
      <c r="G46" s="838">
        <v>1289</v>
      </c>
      <c r="H46" s="838">
        <v>1837</v>
      </c>
      <c r="I46" s="838">
        <v>548</v>
      </c>
      <c r="J46" s="841">
        <v>-93</v>
      </c>
      <c r="K46" s="838">
        <v>1365</v>
      </c>
      <c r="L46" s="840">
        <v>17</v>
      </c>
      <c r="M46" s="842">
        <v>7246</v>
      </c>
      <c r="N46" s="838">
        <v>7268</v>
      </c>
      <c r="O46" s="841">
        <v>-22</v>
      </c>
      <c r="P46" s="838">
        <v>21282</v>
      </c>
      <c r="Q46" s="838">
        <v>2323</v>
      </c>
      <c r="R46" s="842">
        <v>23604</v>
      </c>
    </row>
    <row r="47" spans="1:18" ht="19.5" customHeight="1">
      <c r="A47" s="58" t="s">
        <v>938</v>
      </c>
      <c r="B47" s="838">
        <v>35398</v>
      </c>
      <c r="C47" s="838">
        <v>30051</v>
      </c>
      <c r="D47" s="838">
        <v>5347</v>
      </c>
      <c r="E47" s="838">
        <v>4895</v>
      </c>
      <c r="F47" s="840">
        <v>453</v>
      </c>
      <c r="G47" s="838">
        <v>2853</v>
      </c>
      <c r="H47" s="838">
        <v>4549</v>
      </c>
      <c r="I47" s="838">
        <v>1696</v>
      </c>
      <c r="J47" s="841">
        <v>-448</v>
      </c>
      <c r="K47" s="838">
        <v>3267</v>
      </c>
      <c r="L47" s="840">
        <v>34</v>
      </c>
      <c r="M47" s="842">
        <v>11286</v>
      </c>
      <c r="N47" s="838">
        <v>11301</v>
      </c>
      <c r="O47" s="841">
        <v>-15</v>
      </c>
      <c r="P47" s="838">
        <v>49537</v>
      </c>
      <c r="Q47" s="838">
        <v>3851</v>
      </c>
      <c r="R47" s="842">
        <v>53388</v>
      </c>
    </row>
    <row r="48" spans="1:18" ht="19.5" customHeight="1" thickBot="1">
      <c r="A48" s="58" t="s">
        <v>939</v>
      </c>
      <c r="B48" s="848">
        <v>20833</v>
      </c>
      <c r="C48" s="843">
        <v>17686</v>
      </c>
      <c r="D48" s="848">
        <v>3147</v>
      </c>
      <c r="E48" s="848">
        <v>2881</v>
      </c>
      <c r="F48" s="845">
        <v>266</v>
      </c>
      <c r="G48" s="848">
        <v>2070</v>
      </c>
      <c r="H48" s="848">
        <v>2852</v>
      </c>
      <c r="I48" s="848">
        <v>782</v>
      </c>
      <c r="J48" s="849">
        <v>-7</v>
      </c>
      <c r="K48" s="848">
        <v>2046</v>
      </c>
      <c r="L48" s="850">
        <v>31</v>
      </c>
      <c r="M48" s="851">
        <v>6934</v>
      </c>
      <c r="N48" s="848">
        <v>6988</v>
      </c>
      <c r="O48" s="846">
        <v>-54</v>
      </c>
      <c r="P48" s="843">
        <v>29836</v>
      </c>
      <c r="Q48" s="843">
        <v>2387</v>
      </c>
      <c r="R48" s="851">
        <v>32224</v>
      </c>
    </row>
    <row r="49" spans="1:18" s="3" customFormat="1" ht="15" customHeight="1">
      <c r="A49" s="451" t="s">
        <v>978</v>
      </c>
      <c r="B49" s="152"/>
      <c r="C49" s="152"/>
      <c r="D49" s="152"/>
      <c r="E49" s="152"/>
      <c r="F49" s="152"/>
      <c r="G49" s="153"/>
      <c r="H49" s="154"/>
      <c r="I49" s="154"/>
      <c r="J49" s="155"/>
      <c r="K49" s="155"/>
      <c r="L49" s="155"/>
      <c r="M49" s="155"/>
      <c r="N49" s="155"/>
      <c r="O49" s="153"/>
      <c r="P49" s="153"/>
      <c r="Q49" s="153"/>
      <c r="R49" s="153"/>
    </row>
    <row r="50" spans="1:18" s="3" customFormat="1" ht="15" customHeight="1">
      <c r="A50" s="18" t="s">
        <v>979</v>
      </c>
      <c r="B50" s="154"/>
      <c r="C50" s="154"/>
      <c r="D50" s="154"/>
      <c r="E50" s="154"/>
      <c r="F50" s="154"/>
      <c r="G50" s="155"/>
      <c r="H50" s="154"/>
      <c r="I50" s="154"/>
      <c r="J50" s="155"/>
      <c r="K50" s="155"/>
      <c r="L50" s="155"/>
      <c r="M50" s="155"/>
      <c r="N50" s="155"/>
      <c r="O50" s="155"/>
      <c r="P50" s="155"/>
      <c r="Q50" s="155"/>
      <c r="R50" s="155"/>
    </row>
    <row r="51" s="42" customFormat="1" ht="15" customHeight="1">
      <c r="A51" s="42" t="s">
        <v>1182</v>
      </c>
    </row>
    <row r="52" spans="10:11" ht="12">
      <c r="J52" s="22"/>
      <c r="K52" s="22"/>
    </row>
    <row r="53" spans="10:11" ht="12">
      <c r="J53" s="22"/>
      <c r="K53" s="22"/>
    </row>
    <row r="54" spans="10:11" ht="12">
      <c r="J54" s="22"/>
      <c r="K54" s="22"/>
    </row>
    <row r="55" spans="10:11" ht="12">
      <c r="J55" s="22"/>
      <c r="K55" s="22"/>
    </row>
    <row r="56" spans="10:11" ht="12">
      <c r="J56" s="22"/>
      <c r="K56" s="22"/>
    </row>
    <row r="57" spans="10:11" ht="12">
      <c r="J57" s="22"/>
      <c r="K57" s="22"/>
    </row>
    <row r="58" spans="10:11" ht="12">
      <c r="J58" s="22"/>
      <c r="K58" s="22"/>
    </row>
    <row r="59" spans="10:11" ht="12">
      <c r="J59" s="22"/>
      <c r="K59" s="22"/>
    </row>
    <row r="60" spans="10:11" ht="12">
      <c r="J60" s="22"/>
      <c r="K60" s="22"/>
    </row>
    <row r="61" spans="10:11" ht="12">
      <c r="J61" s="22"/>
      <c r="K61" s="22"/>
    </row>
    <row r="62" spans="10:11" ht="12">
      <c r="J62" s="22"/>
      <c r="K62" s="22"/>
    </row>
    <row r="63" spans="10:11" ht="12">
      <c r="J63" s="22"/>
      <c r="K63" s="22"/>
    </row>
    <row r="64" spans="10:11" ht="12">
      <c r="J64" s="22"/>
      <c r="K64" s="22"/>
    </row>
    <row r="65" spans="10:11" ht="12">
      <c r="J65" s="22"/>
      <c r="K65" s="22"/>
    </row>
    <row r="66" spans="10:11" ht="12">
      <c r="J66" s="22"/>
      <c r="K66" s="22"/>
    </row>
    <row r="67" spans="10:11" ht="12">
      <c r="J67" s="22"/>
      <c r="K67" s="22"/>
    </row>
    <row r="68" spans="10:11" ht="12">
      <c r="J68" s="22"/>
      <c r="K68" s="22"/>
    </row>
    <row r="69" spans="10:11" ht="12">
      <c r="J69" s="22"/>
      <c r="K69" s="22"/>
    </row>
    <row r="70" spans="10:11" ht="12">
      <c r="J70" s="22"/>
      <c r="K70" s="22"/>
    </row>
    <row r="71" spans="10:11" ht="12">
      <c r="J71" s="22"/>
      <c r="K71" s="22"/>
    </row>
    <row r="72" spans="10:11" ht="12">
      <c r="J72" s="22"/>
      <c r="K72" s="22"/>
    </row>
    <row r="73" spans="10:11" ht="12">
      <c r="J73" s="22"/>
      <c r="K73" s="22"/>
    </row>
  </sheetData>
  <sheetProtection/>
  <printOptions/>
  <pageMargins left="0.7874015748031497" right="0.1968503937007874" top="0.3937007874015748" bottom="0.3937007874015748" header="0.1968503937007874" footer="0.2755905511811024"/>
  <pageSetup cellComments="asDisplayed" horizontalDpi="600" verticalDpi="600" orientation="landscape" paperSize="8" scale="93" r:id="rId1"/>
  <headerFooter alignWithMargins="0">
    <oddHeader>&amp;R&amp;D&amp;T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H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23.75390625" style="1" customWidth="1"/>
    <col min="3" max="22" width="10.375" style="1" customWidth="1"/>
    <col min="23" max="23" width="4.00390625" style="1" customWidth="1"/>
    <col min="24" max="24" width="23.75390625" style="1" customWidth="1"/>
    <col min="25" max="44" width="10.375" style="1" customWidth="1"/>
    <col min="45" max="45" width="2.875" style="1" customWidth="1"/>
    <col min="46" max="46" width="23.75390625" style="1" customWidth="1"/>
    <col min="47" max="60" width="13.625" style="1" customWidth="1"/>
    <col min="61" max="16384" width="9.00390625" style="1" customWidth="1"/>
  </cols>
  <sheetData>
    <row r="1" spans="1:45" ht="18" customHeight="1">
      <c r="A1" s="2" t="s">
        <v>1019</v>
      </c>
      <c r="D1" s="574"/>
      <c r="G1" s="3"/>
      <c r="H1" s="3"/>
      <c r="I1" s="3"/>
      <c r="W1" s="2" t="s">
        <v>782</v>
      </c>
      <c r="X1" s="2"/>
      <c r="AS1" s="2" t="s">
        <v>782</v>
      </c>
    </row>
    <row r="2" spans="1:60" ht="17.25" customHeight="1" thickBot="1">
      <c r="A2" s="8" t="s">
        <v>783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" t="s">
        <v>1</v>
      </c>
      <c r="W2" s="18" t="s">
        <v>783</v>
      </c>
      <c r="X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4" t="s">
        <v>2</v>
      </c>
      <c r="AS2" s="8" t="s">
        <v>783</v>
      </c>
      <c r="AV2" s="3"/>
      <c r="AY2" s="3"/>
      <c r="AZ2" s="3"/>
      <c r="BA2" s="3"/>
      <c r="BH2" s="4" t="s">
        <v>2</v>
      </c>
    </row>
    <row r="3" spans="1:60" ht="15" customHeight="1" thickTop="1">
      <c r="A3" s="575" t="s">
        <v>3</v>
      </c>
      <c r="B3" s="576"/>
      <c r="C3" s="287" t="s">
        <v>31</v>
      </c>
      <c r="D3" s="288" t="s">
        <v>32</v>
      </c>
      <c r="E3" s="288" t="s">
        <v>4</v>
      </c>
      <c r="F3" s="288" t="s">
        <v>5</v>
      </c>
      <c r="G3" s="289" t="s">
        <v>1020</v>
      </c>
      <c r="H3" s="289" t="s">
        <v>1021</v>
      </c>
      <c r="I3" s="289" t="s">
        <v>1022</v>
      </c>
      <c r="J3" s="289" t="s">
        <v>1023</v>
      </c>
      <c r="K3" s="289" t="s">
        <v>1024</v>
      </c>
      <c r="L3" s="290">
        <v>22</v>
      </c>
      <c r="M3" s="290">
        <v>25</v>
      </c>
      <c r="N3" s="290">
        <v>26</v>
      </c>
      <c r="O3" s="290">
        <v>27</v>
      </c>
      <c r="P3" s="290">
        <v>28</v>
      </c>
      <c r="Q3" s="290">
        <v>29</v>
      </c>
      <c r="R3" s="290">
        <v>30</v>
      </c>
      <c r="S3" s="290">
        <v>31</v>
      </c>
      <c r="T3" s="290">
        <v>32</v>
      </c>
      <c r="U3" s="290">
        <v>33</v>
      </c>
      <c r="V3" s="291">
        <v>34</v>
      </c>
      <c r="W3" s="575" t="s">
        <v>3</v>
      </c>
      <c r="X3" s="576"/>
      <c r="Y3" s="290">
        <v>35</v>
      </c>
      <c r="Z3" s="287">
        <v>39</v>
      </c>
      <c r="AA3" s="289" t="s">
        <v>1025</v>
      </c>
      <c r="AB3" s="287">
        <v>46</v>
      </c>
      <c r="AC3" s="289" t="s">
        <v>1026</v>
      </c>
      <c r="AD3" s="287">
        <v>48</v>
      </c>
      <c r="AE3" s="289" t="s">
        <v>1027</v>
      </c>
      <c r="AF3" s="287">
        <v>53</v>
      </c>
      <c r="AG3" s="289" t="s">
        <v>1028</v>
      </c>
      <c r="AH3" s="287">
        <v>57</v>
      </c>
      <c r="AI3" s="289" t="s">
        <v>1029</v>
      </c>
      <c r="AJ3" s="287">
        <v>61</v>
      </c>
      <c r="AK3" s="289" t="s">
        <v>1030</v>
      </c>
      <c r="AL3" s="287">
        <v>64</v>
      </c>
      <c r="AM3" s="289" t="s">
        <v>1031</v>
      </c>
      <c r="AN3" s="287">
        <v>66</v>
      </c>
      <c r="AO3" s="289" t="s">
        <v>1032</v>
      </c>
      <c r="AP3" s="287">
        <v>68</v>
      </c>
      <c r="AQ3" s="289" t="s">
        <v>1033</v>
      </c>
      <c r="AR3" s="291">
        <v>70</v>
      </c>
      <c r="AS3" s="575" t="s">
        <v>3</v>
      </c>
      <c r="AT3" s="516"/>
      <c r="AU3" s="290">
        <v>71</v>
      </c>
      <c r="AV3" s="290">
        <v>72</v>
      </c>
      <c r="AW3" s="290">
        <v>73</v>
      </c>
      <c r="AX3" s="290">
        <v>74</v>
      </c>
      <c r="AY3" s="290">
        <v>75</v>
      </c>
      <c r="AZ3" s="290">
        <v>76</v>
      </c>
      <c r="BA3" s="290">
        <v>78</v>
      </c>
      <c r="BB3" s="290">
        <v>79</v>
      </c>
      <c r="BC3" s="290">
        <v>81</v>
      </c>
      <c r="BD3" s="290">
        <v>82</v>
      </c>
      <c r="BE3" s="290">
        <v>83</v>
      </c>
      <c r="BF3" s="291">
        <v>87</v>
      </c>
      <c r="BG3" s="290">
        <v>88</v>
      </c>
      <c r="BH3" s="291">
        <v>97</v>
      </c>
    </row>
    <row r="4" spans="1:60" ht="39.75" customHeight="1">
      <c r="A4" s="577"/>
      <c r="B4" s="515"/>
      <c r="C4" s="809" t="s">
        <v>1034</v>
      </c>
      <c r="D4" s="809" t="s">
        <v>64</v>
      </c>
      <c r="E4" s="809" t="s">
        <v>65</v>
      </c>
      <c r="F4" s="809" t="s">
        <v>66</v>
      </c>
      <c r="G4" s="810" t="s">
        <v>67</v>
      </c>
      <c r="H4" s="809" t="s">
        <v>68</v>
      </c>
      <c r="I4" s="809" t="s">
        <v>69</v>
      </c>
      <c r="J4" s="809" t="s">
        <v>70</v>
      </c>
      <c r="K4" s="809" t="s">
        <v>71</v>
      </c>
      <c r="L4" s="809" t="s">
        <v>779</v>
      </c>
      <c r="M4" s="809" t="s">
        <v>91</v>
      </c>
      <c r="N4" s="809" t="s">
        <v>72</v>
      </c>
      <c r="O4" s="809" t="s">
        <v>73</v>
      </c>
      <c r="P4" s="809" t="s">
        <v>74</v>
      </c>
      <c r="Q4" s="809" t="s">
        <v>75</v>
      </c>
      <c r="R4" s="809" t="s">
        <v>76</v>
      </c>
      <c r="S4" s="809" t="s">
        <v>77</v>
      </c>
      <c r="T4" s="809" t="s">
        <v>44</v>
      </c>
      <c r="U4" s="809" t="s">
        <v>78</v>
      </c>
      <c r="V4" s="811" t="s">
        <v>780</v>
      </c>
      <c r="W4" s="577"/>
      <c r="X4" s="515"/>
      <c r="Y4" s="809" t="s">
        <v>79</v>
      </c>
      <c r="Z4" s="809" t="s">
        <v>80</v>
      </c>
      <c r="AA4" s="809" t="s">
        <v>81</v>
      </c>
      <c r="AB4" s="809" t="s">
        <v>712</v>
      </c>
      <c r="AC4" s="809" t="s">
        <v>82</v>
      </c>
      <c r="AD4" s="809" t="s">
        <v>83</v>
      </c>
      <c r="AE4" s="809" t="s">
        <v>84</v>
      </c>
      <c r="AF4" s="809" t="s">
        <v>88</v>
      </c>
      <c r="AG4" s="809" t="s">
        <v>85</v>
      </c>
      <c r="AH4" s="809" t="s">
        <v>713</v>
      </c>
      <c r="AI4" s="809" t="s">
        <v>86</v>
      </c>
      <c r="AJ4" s="809" t="s">
        <v>87</v>
      </c>
      <c r="AK4" s="809" t="s">
        <v>89</v>
      </c>
      <c r="AL4" s="809" t="s">
        <v>90</v>
      </c>
      <c r="AM4" s="809" t="s">
        <v>1035</v>
      </c>
      <c r="AN4" s="809" t="s">
        <v>1036</v>
      </c>
      <c r="AO4" s="809" t="s">
        <v>1037</v>
      </c>
      <c r="AP4" s="809" t="s">
        <v>22</v>
      </c>
      <c r="AQ4" s="809" t="s">
        <v>23</v>
      </c>
      <c r="AR4" s="811" t="s">
        <v>24</v>
      </c>
      <c r="AS4" s="577"/>
      <c r="AT4" s="515"/>
      <c r="AU4" s="812" t="s">
        <v>43</v>
      </c>
      <c r="AV4" s="812" t="s">
        <v>1038</v>
      </c>
      <c r="AW4" s="812" t="s">
        <v>1039</v>
      </c>
      <c r="AX4" s="812" t="s">
        <v>45</v>
      </c>
      <c r="AY4" s="812" t="s">
        <v>46</v>
      </c>
      <c r="AZ4" s="812" t="s">
        <v>25</v>
      </c>
      <c r="BA4" s="812" t="s">
        <v>47</v>
      </c>
      <c r="BB4" s="812" t="s">
        <v>48</v>
      </c>
      <c r="BC4" s="15" t="s">
        <v>26</v>
      </c>
      <c r="BD4" s="15" t="s">
        <v>27</v>
      </c>
      <c r="BE4" s="15" t="s">
        <v>28</v>
      </c>
      <c r="BF4" s="16" t="s">
        <v>29</v>
      </c>
      <c r="BG4" s="16" t="s">
        <v>49</v>
      </c>
      <c r="BH4" s="17" t="s">
        <v>30</v>
      </c>
    </row>
    <row r="5" spans="1:60" s="5" customFormat="1" ht="16.5" customHeight="1">
      <c r="A5" s="292" t="s">
        <v>31</v>
      </c>
      <c r="B5" s="20" t="s">
        <v>50</v>
      </c>
      <c r="C5" s="293">
        <v>27205</v>
      </c>
      <c r="D5" s="293">
        <v>43</v>
      </c>
      <c r="E5" s="293">
        <v>0</v>
      </c>
      <c r="F5" s="293">
        <v>0</v>
      </c>
      <c r="G5" s="293">
        <v>65151</v>
      </c>
      <c r="H5" s="293">
        <v>501</v>
      </c>
      <c r="I5" s="293">
        <v>3</v>
      </c>
      <c r="J5" s="293">
        <v>1092</v>
      </c>
      <c r="K5" s="293">
        <v>0</v>
      </c>
      <c r="L5" s="293">
        <v>14</v>
      </c>
      <c r="M5" s="293">
        <v>0</v>
      </c>
      <c r="N5" s="293">
        <v>0</v>
      </c>
      <c r="O5" s="293">
        <v>3</v>
      </c>
      <c r="P5" s="293">
        <v>0</v>
      </c>
      <c r="Q5" s="293">
        <v>0</v>
      </c>
      <c r="R5" s="293">
        <v>0</v>
      </c>
      <c r="S5" s="293">
        <v>0</v>
      </c>
      <c r="T5" s="293">
        <v>0</v>
      </c>
      <c r="U5" s="293">
        <v>0</v>
      </c>
      <c r="V5" s="294">
        <v>0</v>
      </c>
      <c r="W5" s="292" t="s">
        <v>31</v>
      </c>
      <c r="X5" s="20" t="s">
        <v>50</v>
      </c>
      <c r="Y5" s="293">
        <v>0</v>
      </c>
      <c r="Z5" s="293">
        <v>650</v>
      </c>
      <c r="AA5" s="293">
        <v>617</v>
      </c>
      <c r="AB5" s="293">
        <v>0</v>
      </c>
      <c r="AC5" s="293">
        <v>0</v>
      </c>
      <c r="AD5" s="293">
        <v>0</v>
      </c>
      <c r="AE5" s="293">
        <v>95</v>
      </c>
      <c r="AF5" s="293">
        <v>0</v>
      </c>
      <c r="AG5" s="293">
        <v>2</v>
      </c>
      <c r="AH5" s="293">
        <v>2</v>
      </c>
      <c r="AI5" s="293">
        <v>0</v>
      </c>
      <c r="AJ5" s="293">
        <v>11</v>
      </c>
      <c r="AK5" s="293">
        <v>702</v>
      </c>
      <c r="AL5" s="293">
        <v>1567</v>
      </c>
      <c r="AM5" s="293">
        <v>118</v>
      </c>
      <c r="AN5" s="293">
        <v>3</v>
      </c>
      <c r="AO5" s="293">
        <v>6110</v>
      </c>
      <c r="AP5" s="293">
        <v>0</v>
      </c>
      <c r="AQ5" s="293">
        <v>0</v>
      </c>
      <c r="AR5" s="294">
        <v>103889</v>
      </c>
      <c r="AS5" s="292" t="s">
        <v>31</v>
      </c>
      <c r="AT5" s="26" t="s">
        <v>50</v>
      </c>
      <c r="AU5" s="293">
        <v>370</v>
      </c>
      <c r="AV5" s="293">
        <v>24831</v>
      </c>
      <c r="AW5" s="293">
        <v>0</v>
      </c>
      <c r="AX5" s="293">
        <v>0</v>
      </c>
      <c r="AY5" s="293">
        <v>3049</v>
      </c>
      <c r="AZ5" s="293">
        <v>-1004</v>
      </c>
      <c r="BA5" s="293">
        <v>27246</v>
      </c>
      <c r="BB5" s="293">
        <v>131135</v>
      </c>
      <c r="BC5" s="293">
        <v>160836</v>
      </c>
      <c r="BD5" s="293">
        <v>188082</v>
      </c>
      <c r="BE5" s="293">
        <v>291971</v>
      </c>
      <c r="BF5" s="293">
        <v>-38682</v>
      </c>
      <c r="BG5" s="293">
        <v>149400</v>
      </c>
      <c r="BH5" s="294">
        <v>253289</v>
      </c>
    </row>
    <row r="6" spans="1:60" s="5" customFormat="1" ht="16.5" customHeight="1">
      <c r="A6" s="292" t="s">
        <v>32</v>
      </c>
      <c r="B6" s="20" t="s">
        <v>51</v>
      </c>
      <c r="C6" s="220">
        <v>38</v>
      </c>
      <c r="D6" s="220">
        <v>1796</v>
      </c>
      <c r="E6" s="220">
        <v>0</v>
      </c>
      <c r="F6" s="220">
        <v>0</v>
      </c>
      <c r="G6" s="220">
        <v>322</v>
      </c>
      <c r="H6" s="220">
        <v>0</v>
      </c>
      <c r="I6" s="220">
        <v>2026</v>
      </c>
      <c r="J6" s="220">
        <v>22</v>
      </c>
      <c r="K6" s="220">
        <v>0</v>
      </c>
      <c r="L6" s="220">
        <v>0</v>
      </c>
      <c r="M6" s="220">
        <v>0</v>
      </c>
      <c r="N6" s="220">
        <v>0</v>
      </c>
      <c r="O6" s="220">
        <v>0</v>
      </c>
      <c r="P6" s="220">
        <v>0</v>
      </c>
      <c r="Q6" s="220">
        <v>0</v>
      </c>
      <c r="R6" s="220">
        <v>0</v>
      </c>
      <c r="S6" s="220">
        <v>0</v>
      </c>
      <c r="T6" s="220">
        <v>0</v>
      </c>
      <c r="U6" s="220">
        <v>0</v>
      </c>
      <c r="V6" s="295">
        <v>0</v>
      </c>
      <c r="W6" s="292" t="s">
        <v>32</v>
      </c>
      <c r="X6" s="20" t="s">
        <v>51</v>
      </c>
      <c r="Y6" s="220">
        <v>0</v>
      </c>
      <c r="Z6" s="220">
        <v>156</v>
      </c>
      <c r="AA6" s="220">
        <v>27</v>
      </c>
      <c r="AB6" s="220">
        <v>0</v>
      </c>
      <c r="AC6" s="220">
        <v>0</v>
      </c>
      <c r="AD6" s="220">
        <v>0</v>
      </c>
      <c r="AE6" s="220">
        <v>0</v>
      </c>
      <c r="AF6" s="220">
        <v>0</v>
      </c>
      <c r="AG6" s="220">
        <v>0</v>
      </c>
      <c r="AH6" s="220">
        <v>0</v>
      </c>
      <c r="AI6" s="220">
        <v>0</v>
      </c>
      <c r="AJ6" s="220">
        <v>1</v>
      </c>
      <c r="AK6" s="220">
        <v>19</v>
      </c>
      <c r="AL6" s="220">
        <v>45</v>
      </c>
      <c r="AM6" s="220">
        <v>0</v>
      </c>
      <c r="AN6" s="220">
        <v>0</v>
      </c>
      <c r="AO6" s="220">
        <v>376</v>
      </c>
      <c r="AP6" s="220">
        <v>0</v>
      </c>
      <c r="AQ6" s="220">
        <v>0</v>
      </c>
      <c r="AR6" s="295">
        <v>4828</v>
      </c>
      <c r="AS6" s="292" t="s">
        <v>32</v>
      </c>
      <c r="AT6" s="26" t="s">
        <v>51</v>
      </c>
      <c r="AU6" s="220">
        <v>23</v>
      </c>
      <c r="AV6" s="220">
        <v>1281</v>
      </c>
      <c r="AW6" s="220">
        <v>0</v>
      </c>
      <c r="AX6" s="220">
        <v>0</v>
      </c>
      <c r="AY6" s="220">
        <v>0</v>
      </c>
      <c r="AZ6" s="220">
        <v>5388</v>
      </c>
      <c r="BA6" s="220">
        <v>6692</v>
      </c>
      <c r="BB6" s="220">
        <v>11520</v>
      </c>
      <c r="BC6" s="220">
        <v>5778</v>
      </c>
      <c r="BD6" s="220">
        <v>12470</v>
      </c>
      <c r="BE6" s="220">
        <v>17298</v>
      </c>
      <c r="BF6" s="220">
        <v>-1564</v>
      </c>
      <c r="BG6" s="220">
        <v>10906</v>
      </c>
      <c r="BH6" s="295">
        <v>15734</v>
      </c>
    </row>
    <row r="7" spans="1:60" s="5" customFormat="1" ht="16.5" customHeight="1">
      <c r="A7" s="292" t="s">
        <v>4</v>
      </c>
      <c r="B7" s="20" t="s">
        <v>52</v>
      </c>
      <c r="C7" s="220">
        <v>0</v>
      </c>
      <c r="D7" s="220">
        <v>0</v>
      </c>
      <c r="E7" s="220">
        <v>103</v>
      </c>
      <c r="F7" s="220">
        <v>0</v>
      </c>
      <c r="G7" s="220">
        <v>2030</v>
      </c>
      <c r="H7" s="220">
        <v>0</v>
      </c>
      <c r="I7" s="220">
        <v>0</v>
      </c>
      <c r="J7" s="220">
        <v>35</v>
      </c>
      <c r="K7" s="220">
        <v>0</v>
      </c>
      <c r="L7" s="220">
        <v>0</v>
      </c>
      <c r="M7" s="220">
        <v>0</v>
      </c>
      <c r="N7" s="220">
        <v>0</v>
      </c>
      <c r="O7" s="220">
        <v>0</v>
      </c>
      <c r="P7" s="220">
        <v>0</v>
      </c>
      <c r="Q7" s="220">
        <v>0</v>
      </c>
      <c r="R7" s="220">
        <v>0</v>
      </c>
      <c r="S7" s="220">
        <v>0</v>
      </c>
      <c r="T7" s="220">
        <v>0</v>
      </c>
      <c r="U7" s="220">
        <v>0</v>
      </c>
      <c r="V7" s="295">
        <v>0</v>
      </c>
      <c r="W7" s="292" t="s">
        <v>4</v>
      </c>
      <c r="X7" s="20" t="s">
        <v>52</v>
      </c>
      <c r="Y7" s="220">
        <v>0</v>
      </c>
      <c r="Z7" s="220">
        <v>12</v>
      </c>
      <c r="AA7" s="220">
        <v>0</v>
      </c>
      <c r="AB7" s="220">
        <v>0</v>
      </c>
      <c r="AC7" s="220">
        <v>0</v>
      </c>
      <c r="AD7" s="220">
        <v>0</v>
      </c>
      <c r="AE7" s="220">
        <v>0</v>
      </c>
      <c r="AF7" s="220">
        <v>0</v>
      </c>
      <c r="AG7" s="220">
        <v>0</v>
      </c>
      <c r="AH7" s="220">
        <v>0</v>
      </c>
      <c r="AI7" s="220">
        <v>0</v>
      </c>
      <c r="AJ7" s="220">
        <v>2</v>
      </c>
      <c r="AK7" s="220">
        <v>20</v>
      </c>
      <c r="AL7" s="220">
        <v>376</v>
      </c>
      <c r="AM7" s="220">
        <v>0</v>
      </c>
      <c r="AN7" s="220">
        <v>0</v>
      </c>
      <c r="AO7" s="220">
        <v>1344</v>
      </c>
      <c r="AP7" s="220">
        <v>0</v>
      </c>
      <c r="AQ7" s="220">
        <v>0</v>
      </c>
      <c r="AR7" s="295">
        <v>3922</v>
      </c>
      <c r="AS7" s="292" t="s">
        <v>4</v>
      </c>
      <c r="AT7" s="26" t="s">
        <v>52</v>
      </c>
      <c r="AU7" s="220">
        <v>106</v>
      </c>
      <c r="AV7" s="220">
        <v>2064</v>
      </c>
      <c r="AW7" s="220">
        <v>0</v>
      </c>
      <c r="AX7" s="220">
        <v>0</v>
      </c>
      <c r="AY7" s="220">
        <v>0</v>
      </c>
      <c r="AZ7" s="220">
        <v>2</v>
      </c>
      <c r="BA7" s="220">
        <v>2172</v>
      </c>
      <c r="BB7" s="220">
        <v>6094</v>
      </c>
      <c r="BC7" s="220">
        <v>185</v>
      </c>
      <c r="BD7" s="220">
        <v>2357</v>
      </c>
      <c r="BE7" s="220">
        <v>6279</v>
      </c>
      <c r="BF7" s="220">
        <v>-3067</v>
      </c>
      <c r="BG7" s="220">
        <v>-710</v>
      </c>
      <c r="BH7" s="295">
        <v>3212</v>
      </c>
    </row>
    <row r="8" spans="1:60" s="5" customFormat="1" ht="15.75" customHeight="1">
      <c r="A8" s="292" t="s">
        <v>5</v>
      </c>
      <c r="B8" s="20" t="s">
        <v>6</v>
      </c>
      <c r="C8" s="220">
        <v>0</v>
      </c>
      <c r="D8" s="220">
        <v>7</v>
      </c>
      <c r="E8" s="220">
        <v>0</v>
      </c>
      <c r="F8" s="220">
        <v>12</v>
      </c>
      <c r="G8" s="220">
        <v>96</v>
      </c>
      <c r="H8" s="220">
        <v>11</v>
      </c>
      <c r="I8" s="220">
        <v>28</v>
      </c>
      <c r="J8" s="220">
        <v>386</v>
      </c>
      <c r="K8" s="220">
        <v>713</v>
      </c>
      <c r="L8" s="220">
        <v>2</v>
      </c>
      <c r="M8" s="220">
        <v>3492</v>
      </c>
      <c r="N8" s="220">
        <v>31</v>
      </c>
      <c r="O8" s="220">
        <v>7990</v>
      </c>
      <c r="P8" s="220">
        <v>19</v>
      </c>
      <c r="Q8" s="220">
        <v>4</v>
      </c>
      <c r="R8" s="220">
        <v>13</v>
      </c>
      <c r="S8" s="220">
        <v>5</v>
      </c>
      <c r="T8" s="220">
        <v>67</v>
      </c>
      <c r="U8" s="220">
        <v>7</v>
      </c>
      <c r="V8" s="295">
        <v>5</v>
      </c>
      <c r="W8" s="292" t="s">
        <v>5</v>
      </c>
      <c r="X8" s="20" t="s">
        <v>6</v>
      </c>
      <c r="Y8" s="220">
        <v>23</v>
      </c>
      <c r="Z8" s="220">
        <v>83</v>
      </c>
      <c r="AA8" s="220">
        <v>3935</v>
      </c>
      <c r="AB8" s="220">
        <v>35554</v>
      </c>
      <c r="AC8" s="220">
        <v>0</v>
      </c>
      <c r="AD8" s="220">
        <v>0</v>
      </c>
      <c r="AE8" s="220">
        <v>2</v>
      </c>
      <c r="AF8" s="220">
        <v>0</v>
      </c>
      <c r="AG8" s="220">
        <v>0</v>
      </c>
      <c r="AH8" s="220">
        <v>0</v>
      </c>
      <c r="AI8" s="220">
        <v>0</v>
      </c>
      <c r="AJ8" s="220">
        <v>3</v>
      </c>
      <c r="AK8" s="220">
        <v>1</v>
      </c>
      <c r="AL8" s="220">
        <v>7</v>
      </c>
      <c r="AM8" s="220">
        <v>4</v>
      </c>
      <c r="AN8" s="220">
        <v>2</v>
      </c>
      <c r="AO8" s="220">
        <v>5</v>
      </c>
      <c r="AP8" s="220">
        <v>0</v>
      </c>
      <c r="AQ8" s="220">
        <v>7</v>
      </c>
      <c r="AR8" s="295">
        <v>52514</v>
      </c>
      <c r="AS8" s="292" t="s">
        <v>5</v>
      </c>
      <c r="AT8" s="26" t="s">
        <v>6</v>
      </c>
      <c r="AU8" s="220">
        <v>-39</v>
      </c>
      <c r="AV8" s="220">
        <v>-46</v>
      </c>
      <c r="AW8" s="220">
        <v>0</v>
      </c>
      <c r="AX8" s="220">
        <v>0</v>
      </c>
      <c r="AY8" s="220">
        <v>-108</v>
      </c>
      <c r="AZ8" s="220">
        <v>116</v>
      </c>
      <c r="BA8" s="220">
        <v>-77</v>
      </c>
      <c r="BB8" s="220">
        <v>52437</v>
      </c>
      <c r="BC8" s="220">
        <v>3402</v>
      </c>
      <c r="BD8" s="220">
        <v>3325</v>
      </c>
      <c r="BE8" s="220">
        <v>55839</v>
      </c>
      <c r="BF8" s="220">
        <v>-46074</v>
      </c>
      <c r="BG8" s="220">
        <v>-42749</v>
      </c>
      <c r="BH8" s="295">
        <v>9765</v>
      </c>
    </row>
    <row r="9" spans="1:60" s="5" customFormat="1" ht="15.75" customHeight="1">
      <c r="A9" s="292">
        <v>11</v>
      </c>
      <c r="B9" s="20" t="s">
        <v>53</v>
      </c>
      <c r="C9" s="220">
        <v>16016</v>
      </c>
      <c r="D9" s="220">
        <v>536</v>
      </c>
      <c r="E9" s="220">
        <v>185</v>
      </c>
      <c r="F9" s="220">
        <v>0</v>
      </c>
      <c r="G9" s="220">
        <v>65349</v>
      </c>
      <c r="H9" s="220">
        <v>72</v>
      </c>
      <c r="I9" s="220">
        <v>49</v>
      </c>
      <c r="J9" s="220">
        <v>3047</v>
      </c>
      <c r="K9" s="220">
        <v>0</v>
      </c>
      <c r="L9" s="220">
        <v>2</v>
      </c>
      <c r="M9" s="220">
        <v>15</v>
      </c>
      <c r="N9" s="220">
        <v>0</v>
      </c>
      <c r="O9" s="220">
        <v>0</v>
      </c>
      <c r="P9" s="220">
        <v>0</v>
      </c>
      <c r="Q9" s="220">
        <v>0</v>
      </c>
      <c r="R9" s="220">
        <v>0</v>
      </c>
      <c r="S9" s="220">
        <v>0</v>
      </c>
      <c r="T9" s="220">
        <v>0</v>
      </c>
      <c r="U9" s="220">
        <v>0</v>
      </c>
      <c r="V9" s="295">
        <v>0</v>
      </c>
      <c r="W9" s="292">
        <v>11</v>
      </c>
      <c r="X9" s="20" t="s">
        <v>53</v>
      </c>
      <c r="Y9" s="220">
        <v>0</v>
      </c>
      <c r="Z9" s="220">
        <v>2053</v>
      </c>
      <c r="AA9" s="220">
        <v>25</v>
      </c>
      <c r="AB9" s="220">
        <v>0</v>
      </c>
      <c r="AC9" s="220">
        <v>0</v>
      </c>
      <c r="AD9" s="220">
        <v>0</v>
      </c>
      <c r="AE9" s="220">
        <v>77</v>
      </c>
      <c r="AF9" s="220">
        <v>0</v>
      </c>
      <c r="AG9" s="220">
        <v>0</v>
      </c>
      <c r="AH9" s="220">
        <v>5</v>
      </c>
      <c r="AI9" s="220">
        <v>0</v>
      </c>
      <c r="AJ9" s="220">
        <v>122</v>
      </c>
      <c r="AK9" s="220">
        <v>1776</v>
      </c>
      <c r="AL9" s="220">
        <v>5907</v>
      </c>
      <c r="AM9" s="220">
        <v>80</v>
      </c>
      <c r="AN9" s="220">
        <v>1</v>
      </c>
      <c r="AO9" s="220">
        <v>45633</v>
      </c>
      <c r="AP9" s="220">
        <v>0</v>
      </c>
      <c r="AQ9" s="220">
        <v>103</v>
      </c>
      <c r="AR9" s="295">
        <v>141053</v>
      </c>
      <c r="AS9" s="292">
        <v>11</v>
      </c>
      <c r="AT9" s="26" t="s">
        <v>53</v>
      </c>
      <c r="AU9" s="220">
        <v>6393</v>
      </c>
      <c r="AV9" s="220">
        <v>206934</v>
      </c>
      <c r="AW9" s="220">
        <v>0</v>
      </c>
      <c r="AX9" s="220">
        <v>0</v>
      </c>
      <c r="AY9" s="220">
        <v>0</v>
      </c>
      <c r="AZ9" s="220">
        <v>-678</v>
      </c>
      <c r="BA9" s="220">
        <v>212649</v>
      </c>
      <c r="BB9" s="220">
        <v>353702</v>
      </c>
      <c r="BC9" s="220">
        <v>256083</v>
      </c>
      <c r="BD9" s="220">
        <v>468732</v>
      </c>
      <c r="BE9" s="220">
        <v>609785</v>
      </c>
      <c r="BF9" s="220">
        <v>-288311</v>
      </c>
      <c r="BG9" s="220">
        <v>180421</v>
      </c>
      <c r="BH9" s="295">
        <v>321474</v>
      </c>
    </row>
    <row r="10" spans="1:60" s="5" customFormat="1" ht="15.75" customHeight="1">
      <c r="A10" s="292">
        <v>15</v>
      </c>
      <c r="B10" s="20" t="s">
        <v>7</v>
      </c>
      <c r="C10" s="220">
        <v>1571</v>
      </c>
      <c r="D10" s="220">
        <v>36</v>
      </c>
      <c r="E10" s="220">
        <v>79</v>
      </c>
      <c r="F10" s="220">
        <v>42</v>
      </c>
      <c r="G10" s="220">
        <v>290</v>
      </c>
      <c r="H10" s="220">
        <v>25643</v>
      </c>
      <c r="I10" s="220">
        <v>1986</v>
      </c>
      <c r="J10" s="220">
        <v>311</v>
      </c>
      <c r="K10" s="220">
        <v>1</v>
      </c>
      <c r="L10" s="220">
        <v>112</v>
      </c>
      <c r="M10" s="220">
        <v>291</v>
      </c>
      <c r="N10" s="220">
        <v>29</v>
      </c>
      <c r="O10" s="220">
        <v>101</v>
      </c>
      <c r="P10" s="220">
        <v>99</v>
      </c>
      <c r="Q10" s="220">
        <v>44</v>
      </c>
      <c r="R10" s="220">
        <v>216</v>
      </c>
      <c r="S10" s="220">
        <v>57</v>
      </c>
      <c r="T10" s="220">
        <v>1352</v>
      </c>
      <c r="U10" s="220">
        <v>267</v>
      </c>
      <c r="V10" s="295">
        <v>153</v>
      </c>
      <c r="W10" s="296">
        <v>15</v>
      </c>
      <c r="X10" s="20" t="s">
        <v>7</v>
      </c>
      <c r="Y10" s="220">
        <v>92</v>
      </c>
      <c r="Z10" s="220">
        <v>1602</v>
      </c>
      <c r="AA10" s="220">
        <v>1392</v>
      </c>
      <c r="AB10" s="220">
        <v>17</v>
      </c>
      <c r="AC10" s="220">
        <v>34</v>
      </c>
      <c r="AD10" s="220">
        <v>84</v>
      </c>
      <c r="AE10" s="220">
        <v>2389</v>
      </c>
      <c r="AF10" s="220">
        <v>334</v>
      </c>
      <c r="AG10" s="220">
        <v>4</v>
      </c>
      <c r="AH10" s="220">
        <v>356</v>
      </c>
      <c r="AI10" s="220">
        <v>127</v>
      </c>
      <c r="AJ10" s="220">
        <v>1402</v>
      </c>
      <c r="AK10" s="220">
        <v>132</v>
      </c>
      <c r="AL10" s="220">
        <v>1954</v>
      </c>
      <c r="AM10" s="220">
        <v>1704</v>
      </c>
      <c r="AN10" s="220">
        <v>545</v>
      </c>
      <c r="AO10" s="220">
        <v>1434</v>
      </c>
      <c r="AP10" s="220">
        <v>209</v>
      </c>
      <c r="AQ10" s="220">
        <v>17</v>
      </c>
      <c r="AR10" s="295">
        <v>46508</v>
      </c>
      <c r="AS10" s="296">
        <v>15</v>
      </c>
      <c r="AT10" s="26" t="s">
        <v>7</v>
      </c>
      <c r="AU10" s="220">
        <v>811</v>
      </c>
      <c r="AV10" s="220">
        <v>28713</v>
      </c>
      <c r="AW10" s="220">
        <v>0</v>
      </c>
      <c r="AX10" s="220">
        <v>7</v>
      </c>
      <c r="AY10" s="220">
        <v>1836</v>
      </c>
      <c r="AZ10" s="220">
        <v>-370</v>
      </c>
      <c r="BA10" s="220">
        <v>30997</v>
      </c>
      <c r="BB10" s="220">
        <v>77505</v>
      </c>
      <c r="BC10" s="220">
        <v>92717</v>
      </c>
      <c r="BD10" s="220">
        <v>123714</v>
      </c>
      <c r="BE10" s="220">
        <v>170222</v>
      </c>
      <c r="BF10" s="220">
        <v>-68276</v>
      </c>
      <c r="BG10" s="220">
        <v>55438</v>
      </c>
      <c r="BH10" s="295">
        <v>101946</v>
      </c>
    </row>
    <row r="11" spans="1:60" s="5" customFormat="1" ht="15.75" customHeight="1">
      <c r="A11" s="292">
        <v>16</v>
      </c>
      <c r="B11" s="20" t="s">
        <v>8</v>
      </c>
      <c r="C11" s="220">
        <v>7506</v>
      </c>
      <c r="D11" s="220">
        <v>195</v>
      </c>
      <c r="E11" s="220">
        <v>7</v>
      </c>
      <c r="F11" s="220">
        <v>22</v>
      </c>
      <c r="G11" s="220">
        <v>6131</v>
      </c>
      <c r="H11" s="220">
        <v>601</v>
      </c>
      <c r="I11" s="220">
        <v>26099</v>
      </c>
      <c r="J11" s="220">
        <v>7177</v>
      </c>
      <c r="K11" s="220">
        <v>0</v>
      </c>
      <c r="L11" s="220">
        <v>580</v>
      </c>
      <c r="M11" s="220">
        <v>1441</v>
      </c>
      <c r="N11" s="220">
        <v>29</v>
      </c>
      <c r="O11" s="220">
        <v>344</v>
      </c>
      <c r="P11" s="220">
        <v>214</v>
      </c>
      <c r="Q11" s="220">
        <v>59</v>
      </c>
      <c r="R11" s="220">
        <v>250</v>
      </c>
      <c r="S11" s="220">
        <v>333</v>
      </c>
      <c r="T11" s="220">
        <v>4409</v>
      </c>
      <c r="U11" s="220">
        <v>818</v>
      </c>
      <c r="V11" s="295">
        <v>1377</v>
      </c>
      <c r="W11" s="292">
        <v>16</v>
      </c>
      <c r="X11" s="20" t="s">
        <v>8</v>
      </c>
      <c r="Y11" s="220">
        <v>132</v>
      </c>
      <c r="Z11" s="220">
        <v>8441</v>
      </c>
      <c r="AA11" s="220">
        <v>23240</v>
      </c>
      <c r="AB11" s="220">
        <v>147</v>
      </c>
      <c r="AC11" s="220">
        <v>107</v>
      </c>
      <c r="AD11" s="220">
        <v>148</v>
      </c>
      <c r="AE11" s="220">
        <v>4163</v>
      </c>
      <c r="AF11" s="220">
        <v>1052</v>
      </c>
      <c r="AG11" s="220">
        <v>185</v>
      </c>
      <c r="AH11" s="220">
        <v>828</v>
      </c>
      <c r="AI11" s="220">
        <v>2095</v>
      </c>
      <c r="AJ11" s="220">
        <v>518</v>
      </c>
      <c r="AK11" s="220">
        <v>1463</v>
      </c>
      <c r="AL11" s="220">
        <v>3740</v>
      </c>
      <c r="AM11" s="220">
        <v>1115</v>
      </c>
      <c r="AN11" s="220">
        <v>1210</v>
      </c>
      <c r="AO11" s="220">
        <v>1941</v>
      </c>
      <c r="AP11" s="220">
        <v>4634</v>
      </c>
      <c r="AQ11" s="220">
        <v>39</v>
      </c>
      <c r="AR11" s="295">
        <v>112790</v>
      </c>
      <c r="AS11" s="292">
        <v>16</v>
      </c>
      <c r="AT11" s="26" t="s">
        <v>8</v>
      </c>
      <c r="AU11" s="220">
        <v>528</v>
      </c>
      <c r="AV11" s="220">
        <v>5516</v>
      </c>
      <c r="AW11" s="220">
        <v>18</v>
      </c>
      <c r="AX11" s="220">
        <v>262</v>
      </c>
      <c r="AY11" s="220">
        <v>10063</v>
      </c>
      <c r="AZ11" s="220">
        <v>-261</v>
      </c>
      <c r="BA11" s="220">
        <v>16126</v>
      </c>
      <c r="BB11" s="220">
        <v>128916</v>
      </c>
      <c r="BC11" s="220">
        <v>90059</v>
      </c>
      <c r="BD11" s="220">
        <v>106185</v>
      </c>
      <c r="BE11" s="220">
        <v>218975</v>
      </c>
      <c r="BF11" s="220">
        <v>-111448</v>
      </c>
      <c r="BG11" s="220">
        <v>-5263</v>
      </c>
      <c r="BH11" s="295">
        <v>107527</v>
      </c>
    </row>
    <row r="12" spans="1:60" s="5" customFormat="1" ht="15.75" customHeight="1">
      <c r="A12" s="292">
        <v>20</v>
      </c>
      <c r="B12" s="20" t="s">
        <v>9</v>
      </c>
      <c r="C12" s="220">
        <v>20317</v>
      </c>
      <c r="D12" s="220">
        <v>13</v>
      </c>
      <c r="E12" s="220">
        <v>13</v>
      </c>
      <c r="F12" s="220">
        <v>173</v>
      </c>
      <c r="G12" s="220">
        <v>3069</v>
      </c>
      <c r="H12" s="220">
        <v>7899</v>
      </c>
      <c r="I12" s="220">
        <v>3798</v>
      </c>
      <c r="J12" s="220">
        <v>62792</v>
      </c>
      <c r="K12" s="220">
        <v>202</v>
      </c>
      <c r="L12" s="220">
        <v>16680</v>
      </c>
      <c r="M12" s="220">
        <v>4442</v>
      </c>
      <c r="N12" s="220">
        <v>126</v>
      </c>
      <c r="O12" s="220">
        <v>1092</v>
      </c>
      <c r="P12" s="220">
        <v>744</v>
      </c>
      <c r="Q12" s="220">
        <v>151</v>
      </c>
      <c r="R12" s="220">
        <v>837</v>
      </c>
      <c r="S12" s="220">
        <v>617</v>
      </c>
      <c r="T12" s="220">
        <v>7242</v>
      </c>
      <c r="U12" s="220">
        <v>1255</v>
      </c>
      <c r="V12" s="295">
        <v>2249</v>
      </c>
      <c r="W12" s="292">
        <v>20</v>
      </c>
      <c r="X12" s="20" t="s">
        <v>9</v>
      </c>
      <c r="Y12" s="220">
        <v>1102</v>
      </c>
      <c r="Z12" s="220">
        <v>5564</v>
      </c>
      <c r="AA12" s="220">
        <v>2459</v>
      </c>
      <c r="AB12" s="220">
        <v>56</v>
      </c>
      <c r="AC12" s="220">
        <v>353</v>
      </c>
      <c r="AD12" s="220">
        <v>625</v>
      </c>
      <c r="AE12" s="220">
        <v>6</v>
      </c>
      <c r="AF12" s="220">
        <v>4</v>
      </c>
      <c r="AG12" s="220">
        <v>23</v>
      </c>
      <c r="AH12" s="220">
        <v>115</v>
      </c>
      <c r="AI12" s="220">
        <v>211</v>
      </c>
      <c r="AJ12" s="220">
        <v>365</v>
      </c>
      <c r="AK12" s="220">
        <v>395</v>
      </c>
      <c r="AL12" s="220">
        <v>81810</v>
      </c>
      <c r="AM12" s="220">
        <v>151</v>
      </c>
      <c r="AN12" s="220">
        <v>1424</v>
      </c>
      <c r="AO12" s="220">
        <v>1930</v>
      </c>
      <c r="AP12" s="220">
        <v>100</v>
      </c>
      <c r="AQ12" s="220">
        <v>245</v>
      </c>
      <c r="AR12" s="295">
        <v>230649</v>
      </c>
      <c r="AS12" s="292">
        <v>20</v>
      </c>
      <c r="AT12" s="26" t="s">
        <v>9</v>
      </c>
      <c r="AU12" s="220">
        <v>1268</v>
      </c>
      <c r="AV12" s="220">
        <v>18573</v>
      </c>
      <c r="AW12" s="220">
        <v>0</v>
      </c>
      <c r="AX12" s="220">
        <v>0</v>
      </c>
      <c r="AY12" s="220">
        <v>0</v>
      </c>
      <c r="AZ12" s="220">
        <v>-305</v>
      </c>
      <c r="BA12" s="220">
        <v>19536</v>
      </c>
      <c r="BB12" s="220">
        <v>250185</v>
      </c>
      <c r="BC12" s="220">
        <v>234269</v>
      </c>
      <c r="BD12" s="220">
        <v>253805</v>
      </c>
      <c r="BE12" s="220">
        <v>484454</v>
      </c>
      <c r="BF12" s="220">
        <v>-206480</v>
      </c>
      <c r="BG12" s="220">
        <v>47325</v>
      </c>
      <c r="BH12" s="295">
        <v>277974</v>
      </c>
    </row>
    <row r="13" spans="1:60" s="5" customFormat="1" ht="15.75" customHeight="1">
      <c r="A13" s="292">
        <v>21</v>
      </c>
      <c r="B13" s="20" t="s">
        <v>33</v>
      </c>
      <c r="C13" s="220">
        <v>2088</v>
      </c>
      <c r="D13" s="220">
        <v>152</v>
      </c>
      <c r="E13" s="220">
        <v>207</v>
      </c>
      <c r="F13" s="220">
        <v>272</v>
      </c>
      <c r="G13" s="220">
        <v>1246</v>
      </c>
      <c r="H13" s="220">
        <v>284</v>
      </c>
      <c r="I13" s="220">
        <v>481</v>
      </c>
      <c r="J13" s="220">
        <v>1139</v>
      </c>
      <c r="K13" s="220">
        <v>1796</v>
      </c>
      <c r="L13" s="220">
        <v>87</v>
      </c>
      <c r="M13" s="220">
        <v>1687</v>
      </c>
      <c r="N13" s="220">
        <v>276</v>
      </c>
      <c r="O13" s="220">
        <v>124</v>
      </c>
      <c r="P13" s="220">
        <v>242</v>
      </c>
      <c r="Q13" s="220">
        <v>47</v>
      </c>
      <c r="R13" s="220">
        <v>236</v>
      </c>
      <c r="S13" s="220">
        <v>57</v>
      </c>
      <c r="T13" s="220">
        <v>434</v>
      </c>
      <c r="U13" s="220">
        <v>141</v>
      </c>
      <c r="V13" s="295">
        <v>49</v>
      </c>
      <c r="W13" s="292">
        <v>21</v>
      </c>
      <c r="X13" s="20" t="s">
        <v>33</v>
      </c>
      <c r="Y13" s="220">
        <v>332</v>
      </c>
      <c r="Z13" s="220">
        <v>208</v>
      </c>
      <c r="AA13" s="220">
        <v>8812</v>
      </c>
      <c r="AB13" s="220">
        <v>3705</v>
      </c>
      <c r="AC13" s="220">
        <v>421</v>
      </c>
      <c r="AD13" s="220">
        <v>515</v>
      </c>
      <c r="AE13" s="220">
        <v>994</v>
      </c>
      <c r="AF13" s="220">
        <v>111</v>
      </c>
      <c r="AG13" s="220">
        <v>82</v>
      </c>
      <c r="AH13" s="220">
        <v>48367</v>
      </c>
      <c r="AI13" s="220">
        <v>146</v>
      </c>
      <c r="AJ13" s="220">
        <v>4066</v>
      </c>
      <c r="AK13" s="220">
        <v>887</v>
      </c>
      <c r="AL13" s="220">
        <v>1443</v>
      </c>
      <c r="AM13" s="220">
        <v>216</v>
      </c>
      <c r="AN13" s="220">
        <v>650</v>
      </c>
      <c r="AO13" s="220">
        <v>1655</v>
      </c>
      <c r="AP13" s="220">
        <v>0</v>
      </c>
      <c r="AQ13" s="220">
        <v>651</v>
      </c>
      <c r="AR13" s="295">
        <v>84306</v>
      </c>
      <c r="AS13" s="292">
        <v>21</v>
      </c>
      <c r="AT13" s="26" t="s">
        <v>33</v>
      </c>
      <c r="AU13" s="220">
        <v>116</v>
      </c>
      <c r="AV13" s="220">
        <v>59953</v>
      </c>
      <c r="AW13" s="220">
        <v>0</v>
      </c>
      <c r="AX13" s="220">
        <v>0</v>
      </c>
      <c r="AY13" s="220">
        <v>0</v>
      </c>
      <c r="AZ13" s="220">
        <v>336</v>
      </c>
      <c r="BA13" s="220">
        <v>60405</v>
      </c>
      <c r="BB13" s="220">
        <v>144711</v>
      </c>
      <c r="BC13" s="220">
        <v>622</v>
      </c>
      <c r="BD13" s="220">
        <v>61027</v>
      </c>
      <c r="BE13" s="220">
        <v>145333</v>
      </c>
      <c r="BF13" s="220">
        <v>-139609</v>
      </c>
      <c r="BG13" s="220">
        <v>-78582</v>
      </c>
      <c r="BH13" s="295">
        <v>5724</v>
      </c>
    </row>
    <row r="14" spans="1:60" s="5" customFormat="1" ht="15.75" customHeight="1">
      <c r="A14" s="292">
        <v>22</v>
      </c>
      <c r="B14" s="20" t="s">
        <v>781</v>
      </c>
      <c r="C14" s="220">
        <v>1738</v>
      </c>
      <c r="D14" s="220">
        <v>266</v>
      </c>
      <c r="E14" s="220">
        <v>62</v>
      </c>
      <c r="F14" s="220">
        <v>39</v>
      </c>
      <c r="G14" s="220">
        <v>5483</v>
      </c>
      <c r="H14" s="220">
        <v>1019</v>
      </c>
      <c r="I14" s="220">
        <v>6251</v>
      </c>
      <c r="J14" s="220">
        <v>10724</v>
      </c>
      <c r="K14" s="220">
        <v>4</v>
      </c>
      <c r="L14" s="220">
        <v>20708</v>
      </c>
      <c r="M14" s="220">
        <v>956</v>
      </c>
      <c r="N14" s="220">
        <v>30</v>
      </c>
      <c r="O14" s="220">
        <v>1043</v>
      </c>
      <c r="P14" s="220">
        <v>317</v>
      </c>
      <c r="Q14" s="220">
        <v>489</v>
      </c>
      <c r="R14" s="220">
        <v>3902</v>
      </c>
      <c r="S14" s="220">
        <v>2298</v>
      </c>
      <c r="T14" s="220">
        <v>10542</v>
      </c>
      <c r="U14" s="220">
        <v>7368</v>
      </c>
      <c r="V14" s="295">
        <v>5178</v>
      </c>
      <c r="W14" s="292">
        <v>22</v>
      </c>
      <c r="X14" s="20" t="s">
        <v>781</v>
      </c>
      <c r="Y14" s="220">
        <v>4627</v>
      </c>
      <c r="Z14" s="220">
        <v>11015</v>
      </c>
      <c r="AA14" s="220">
        <v>6461</v>
      </c>
      <c r="AB14" s="220">
        <v>0</v>
      </c>
      <c r="AC14" s="220">
        <v>1506</v>
      </c>
      <c r="AD14" s="220">
        <v>591</v>
      </c>
      <c r="AE14" s="220">
        <v>3723</v>
      </c>
      <c r="AF14" s="220">
        <v>693</v>
      </c>
      <c r="AG14" s="220">
        <v>284</v>
      </c>
      <c r="AH14" s="220">
        <v>1267</v>
      </c>
      <c r="AI14" s="220">
        <v>248</v>
      </c>
      <c r="AJ14" s="220">
        <v>751</v>
      </c>
      <c r="AK14" s="220">
        <v>244</v>
      </c>
      <c r="AL14" s="220">
        <v>1330</v>
      </c>
      <c r="AM14" s="220">
        <v>513</v>
      </c>
      <c r="AN14" s="220">
        <v>5763</v>
      </c>
      <c r="AO14" s="220">
        <v>896</v>
      </c>
      <c r="AP14" s="220">
        <v>507</v>
      </c>
      <c r="AQ14" s="220">
        <v>132</v>
      </c>
      <c r="AR14" s="295">
        <v>118968</v>
      </c>
      <c r="AS14" s="292">
        <v>22</v>
      </c>
      <c r="AT14" s="20" t="s">
        <v>781</v>
      </c>
      <c r="AU14" s="220">
        <v>186</v>
      </c>
      <c r="AV14" s="220">
        <v>6734</v>
      </c>
      <c r="AW14" s="220">
        <v>33</v>
      </c>
      <c r="AX14" s="220">
        <v>0</v>
      </c>
      <c r="AY14" s="220">
        <v>-2</v>
      </c>
      <c r="AZ14" s="220">
        <v>-652</v>
      </c>
      <c r="BA14" s="220">
        <v>6299</v>
      </c>
      <c r="BB14" s="220">
        <v>125267</v>
      </c>
      <c r="BC14" s="220">
        <v>76258</v>
      </c>
      <c r="BD14" s="220">
        <v>82557</v>
      </c>
      <c r="BE14" s="220">
        <v>201525</v>
      </c>
      <c r="BF14" s="220">
        <v>-120962</v>
      </c>
      <c r="BG14" s="220">
        <v>-38405</v>
      </c>
      <c r="BH14" s="295">
        <v>80563</v>
      </c>
    </row>
    <row r="15" spans="1:60" s="5" customFormat="1" ht="15.75" customHeight="1">
      <c r="A15" s="292">
        <v>25</v>
      </c>
      <c r="B15" s="20" t="s">
        <v>34</v>
      </c>
      <c r="C15" s="220">
        <v>631</v>
      </c>
      <c r="D15" s="220">
        <v>13</v>
      </c>
      <c r="E15" s="220">
        <v>0</v>
      </c>
      <c r="F15" s="220">
        <v>2</v>
      </c>
      <c r="G15" s="220">
        <v>706</v>
      </c>
      <c r="H15" s="220">
        <v>69</v>
      </c>
      <c r="I15" s="220">
        <v>336</v>
      </c>
      <c r="J15" s="220">
        <v>3543</v>
      </c>
      <c r="K15" s="220">
        <v>57</v>
      </c>
      <c r="L15" s="220">
        <v>299</v>
      </c>
      <c r="M15" s="220">
        <v>5294</v>
      </c>
      <c r="N15" s="220">
        <v>290</v>
      </c>
      <c r="O15" s="220">
        <v>131</v>
      </c>
      <c r="P15" s="220">
        <v>267</v>
      </c>
      <c r="Q15" s="220">
        <v>247</v>
      </c>
      <c r="R15" s="220">
        <v>1163</v>
      </c>
      <c r="S15" s="220">
        <v>1240</v>
      </c>
      <c r="T15" s="220">
        <v>13489</v>
      </c>
      <c r="U15" s="220">
        <v>1045</v>
      </c>
      <c r="V15" s="295">
        <v>444</v>
      </c>
      <c r="W15" s="292">
        <v>25</v>
      </c>
      <c r="X15" s="20" t="s">
        <v>34</v>
      </c>
      <c r="Y15" s="220">
        <v>197</v>
      </c>
      <c r="Z15" s="220">
        <v>1161</v>
      </c>
      <c r="AA15" s="220">
        <v>27478</v>
      </c>
      <c r="AB15" s="220">
        <v>4</v>
      </c>
      <c r="AC15" s="220">
        <v>174</v>
      </c>
      <c r="AD15" s="220">
        <v>21</v>
      </c>
      <c r="AE15" s="220">
        <v>127</v>
      </c>
      <c r="AF15" s="220">
        <v>2</v>
      </c>
      <c r="AG15" s="220">
        <v>54</v>
      </c>
      <c r="AH15" s="220">
        <v>6</v>
      </c>
      <c r="AI15" s="220">
        <v>1</v>
      </c>
      <c r="AJ15" s="220">
        <v>73</v>
      </c>
      <c r="AK15" s="220">
        <v>691</v>
      </c>
      <c r="AL15" s="220">
        <v>532</v>
      </c>
      <c r="AM15" s="220">
        <v>31</v>
      </c>
      <c r="AN15" s="220">
        <v>484</v>
      </c>
      <c r="AO15" s="220">
        <v>467</v>
      </c>
      <c r="AP15" s="220">
        <v>53</v>
      </c>
      <c r="AQ15" s="220">
        <v>159</v>
      </c>
      <c r="AR15" s="295">
        <v>60981</v>
      </c>
      <c r="AS15" s="292">
        <v>25</v>
      </c>
      <c r="AT15" s="26" t="s">
        <v>34</v>
      </c>
      <c r="AU15" s="220">
        <v>87</v>
      </c>
      <c r="AV15" s="220">
        <v>1362</v>
      </c>
      <c r="AW15" s="220">
        <v>0</v>
      </c>
      <c r="AX15" s="220">
        <v>0</v>
      </c>
      <c r="AY15" s="220">
        <v>0</v>
      </c>
      <c r="AZ15" s="220">
        <v>-2967</v>
      </c>
      <c r="BA15" s="220">
        <v>-1518</v>
      </c>
      <c r="BB15" s="220">
        <v>59463</v>
      </c>
      <c r="BC15" s="220">
        <v>55846</v>
      </c>
      <c r="BD15" s="220">
        <v>54328</v>
      </c>
      <c r="BE15" s="220">
        <v>115309</v>
      </c>
      <c r="BF15" s="220">
        <v>-45964</v>
      </c>
      <c r="BG15" s="220">
        <v>8364</v>
      </c>
      <c r="BH15" s="295">
        <v>69345</v>
      </c>
    </row>
    <row r="16" spans="1:60" s="5" customFormat="1" ht="15.75" customHeight="1">
      <c r="A16" s="292">
        <v>26</v>
      </c>
      <c r="B16" s="20" t="s">
        <v>10</v>
      </c>
      <c r="C16" s="220">
        <v>6</v>
      </c>
      <c r="D16" s="220">
        <v>0</v>
      </c>
      <c r="E16" s="220">
        <v>0</v>
      </c>
      <c r="F16" s="220">
        <v>14</v>
      </c>
      <c r="G16" s="220">
        <v>0</v>
      </c>
      <c r="H16" s="220">
        <v>12</v>
      </c>
      <c r="I16" s="220">
        <v>281</v>
      </c>
      <c r="J16" s="220">
        <v>1</v>
      </c>
      <c r="K16" s="220">
        <v>0</v>
      </c>
      <c r="L16" s="220">
        <v>131</v>
      </c>
      <c r="M16" s="220">
        <v>514</v>
      </c>
      <c r="N16" s="220">
        <v>10372</v>
      </c>
      <c r="O16" s="220">
        <v>121</v>
      </c>
      <c r="P16" s="220">
        <v>18892</v>
      </c>
      <c r="Q16" s="220">
        <v>4138</v>
      </c>
      <c r="R16" s="220">
        <v>22786</v>
      </c>
      <c r="S16" s="220">
        <v>1103</v>
      </c>
      <c r="T16" s="220">
        <v>2596</v>
      </c>
      <c r="U16" s="220">
        <v>7759</v>
      </c>
      <c r="V16" s="295">
        <v>1894</v>
      </c>
      <c r="W16" s="296">
        <v>26</v>
      </c>
      <c r="X16" s="20" t="s">
        <v>10</v>
      </c>
      <c r="Y16" s="220">
        <v>6637</v>
      </c>
      <c r="Z16" s="220">
        <v>971</v>
      </c>
      <c r="AA16" s="220">
        <v>10030</v>
      </c>
      <c r="AB16" s="220">
        <v>0</v>
      </c>
      <c r="AC16" s="220">
        <v>1</v>
      </c>
      <c r="AD16" s="220">
        <v>0</v>
      </c>
      <c r="AE16" s="220">
        <v>0</v>
      </c>
      <c r="AF16" s="220">
        <v>0</v>
      </c>
      <c r="AG16" s="220">
        <v>0</v>
      </c>
      <c r="AH16" s="220">
        <v>42</v>
      </c>
      <c r="AI16" s="220">
        <v>0</v>
      </c>
      <c r="AJ16" s="220">
        <v>11</v>
      </c>
      <c r="AK16" s="220">
        <v>0</v>
      </c>
      <c r="AL16" s="220">
        <v>1</v>
      </c>
      <c r="AM16" s="220">
        <v>0</v>
      </c>
      <c r="AN16" s="220">
        <v>49</v>
      </c>
      <c r="AO16" s="220">
        <v>7</v>
      </c>
      <c r="AP16" s="220">
        <v>0</v>
      </c>
      <c r="AQ16" s="220">
        <v>166</v>
      </c>
      <c r="AR16" s="295">
        <v>88535</v>
      </c>
      <c r="AS16" s="296">
        <v>26</v>
      </c>
      <c r="AT16" s="26" t="s">
        <v>10</v>
      </c>
      <c r="AU16" s="220">
        <v>0</v>
      </c>
      <c r="AV16" s="220">
        <v>-255</v>
      </c>
      <c r="AW16" s="220">
        <v>0</v>
      </c>
      <c r="AX16" s="220">
        <v>-283</v>
      </c>
      <c r="AY16" s="220">
        <v>925</v>
      </c>
      <c r="AZ16" s="220">
        <v>-321</v>
      </c>
      <c r="BA16" s="220">
        <v>66</v>
      </c>
      <c r="BB16" s="220">
        <v>88601</v>
      </c>
      <c r="BC16" s="220">
        <v>21554</v>
      </c>
      <c r="BD16" s="220">
        <v>21620</v>
      </c>
      <c r="BE16" s="220">
        <v>110155</v>
      </c>
      <c r="BF16" s="220">
        <v>-81606</v>
      </c>
      <c r="BG16" s="220">
        <v>-59986</v>
      </c>
      <c r="BH16" s="295">
        <v>28549</v>
      </c>
    </row>
    <row r="17" spans="1:60" s="5" customFormat="1" ht="15.75" customHeight="1">
      <c r="A17" s="292">
        <v>27</v>
      </c>
      <c r="B17" s="20" t="s">
        <v>11</v>
      </c>
      <c r="C17" s="220">
        <v>0</v>
      </c>
      <c r="D17" s="220">
        <v>0</v>
      </c>
      <c r="E17" s="220">
        <v>0</v>
      </c>
      <c r="F17" s="220">
        <v>4</v>
      </c>
      <c r="G17" s="220">
        <v>1026</v>
      </c>
      <c r="H17" s="220">
        <v>0</v>
      </c>
      <c r="I17" s="220">
        <v>212</v>
      </c>
      <c r="J17" s="220">
        <v>1257</v>
      </c>
      <c r="K17" s="220">
        <v>0</v>
      </c>
      <c r="L17" s="220">
        <v>204</v>
      </c>
      <c r="M17" s="220">
        <v>444</v>
      </c>
      <c r="N17" s="220">
        <v>44</v>
      </c>
      <c r="O17" s="220">
        <v>33294</v>
      </c>
      <c r="P17" s="220">
        <v>5160</v>
      </c>
      <c r="Q17" s="220">
        <v>1377</v>
      </c>
      <c r="R17" s="220">
        <v>4644</v>
      </c>
      <c r="S17" s="220">
        <v>2175</v>
      </c>
      <c r="T17" s="220">
        <v>17362</v>
      </c>
      <c r="U17" s="220">
        <v>7430</v>
      </c>
      <c r="V17" s="295">
        <v>6656</v>
      </c>
      <c r="W17" s="296">
        <v>27</v>
      </c>
      <c r="X17" s="20" t="s">
        <v>11</v>
      </c>
      <c r="Y17" s="220">
        <v>5373</v>
      </c>
      <c r="Z17" s="220">
        <v>2496</v>
      </c>
      <c r="AA17" s="220">
        <v>3362</v>
      </c>
      <c r="AB17" s="220">
        <v>55</v>
      </c>
      <c r="AC17" s="220">
        <v>11</v>
      </c>
      <c r="AD17" s="220">
        <v>0</v>
      </c>
      <c r="AE17" s="220">
        <v>7</v>
      </c>
      <c r="AF17" s="220">
        <v>0</v>
      </c>
      <c r="AG17" s="220">
        <v>0</v>
      </c>
      <c r="AH17" s="220">
        <v>1</v>
      </c>
      <c r="AI17" s="220">
        <v>15</v>
      </c>
      <c r="AJ17" s="220">
        <v>72</v>
      </c>
      <c r="AK17" s="220">
        <v>2</v>
      </c>
      <c r="AL17" s="220">
        <v>746</v>
      </c>
      <c r="AM17" s="220">
        <v>14</v>
      </c>
      <c r="AN17" s="220">
        <v>135</v>
      </c>
      <c r="AO17" s="220">
        <v>123</v>
      </c>
      <c r="AP17" s="220">
        <v>10</v>
      </c>
      <c r="AQ17" s="220">
        <v>128</v>
      </c>
      <c r="AR17" s="295">
        <v>93839</v>
      </c>
      <c r="AS17" s="296">
        <v>27</v>
      </c>
      <c r="AT17" s="26" t="s">
        <v>11</v>
      </c>
      <c r="AU17" s="220">
        <v>10</v>
      </c>
      <c r="AV17" s="220">
        <v>1273</v>
      </c>
      <c r="AW17" s="220">
        <v>0</v>
      </c>
      <c r="AX17" s="220">
        <v>0</v>
      </c>
      <c r="AY17" s="220">
        <v>-538</v>
      </c>
      <c r="AZ17" s="220">
        <v>-611</v>
      </c>
      <c r="BA17" s="220">
        <v>134</v>
      </c>
      <c r="BB17" s="220">
        <v>93973</v>
      </c>
      <c r="BC17" s="220">
        <v>67059</v>
      </c>
      <c r="BD17" s="220">
        <v>67193</v>
      </c>
      <c r="BE17" s="220">
        <v>161032</v>
      </c>
      <c r="BF17" s="220">
        <v>-83059</v>
      </c>
      <c r="BG17" s="220">
        <v>-15866</v>
      </c>
      <c r="BH17" s="295">
        <v>77973</v>
      </c>
    </row>
    <row r="18" spans="1:60" s="5" customFormat="1" ht="15.75" customHeight="1">
      <c r="A18" s="292">
        <v>28</v>
      </c>
      <c r="B18" s="20" t="s">
        <v>12</v>
      </c>
      <c r="C18" s="220">
        <v>343</v>
      </c>
      <c r="D18" s="220">
        <v>10</v>
      </c>
      <c r="E18" s="220">
        <v>3</v>
      </c>
      <c r="F18" s="220">
        <v>216</v>
      </c>
      <c r="G18" s="220">
        <v>3502</v>
      </c>
      <c r="H18" s="220">
        <v>429</v>
      </c>
      <c r="I18" s="220">
        <v>1018</v>
      </c>
      <c r="J18" s="220">
        <v>3873</v>
      </c>
      <c r="K18" s="220">
        <v>0</v>
      </c>
      <c r="L18" s="220">
        <v>195</v>
      </c>
      <c r="M18" s="220">
        <v>875</v>
      </c>
      <c r="N18" s="220">
        <v>224</v>
      </c>
      <c r="O18" s="220">
        <v>175</v>
      </c>
      <c r="P18" s="220">
        <v>4769</v>
      </c>
      <c r="Q18" s="220">
        <v>1648</v>
      </c>
      <c r="R18" s="220">
        <v>7450</v>
      </c>
      <c r="S18" s="220">
        <v>2072</v>
      </c>
      <c r="T18" s="220">
        <v>9164</v>
      </c>
      <c r="U18" s="220">
        <v>4741</v>
      </c>
      <c r="V18" s="295">
        <v>3027</v>
      </c>
      <c r="W18" s="296">
        <v>28</v>
      </c>
      <c r="X18" s="20" t="s">
        <v>12</v>
      </c>
      <c r="Y18" s="220">
        <v>1411</v>
      </c>
      <c r="Z18" s="220">
        <v>3079</v>
      </c>
      <c r="AA18" s="220">
        <v>40589</v>
      </c>
      <c r="AB18" s="220">
        <v>53</v>
      </c>
      <c r="AC18" s="220">
        <v>33</v>
      </c>
      <c r="AD18" s="220">
        <v>6</v>
      </c>
      <c r="AE18" s="220">
        <v>1310</v>
      </c>
      <c r="AF18" s="220">
        <v>26</v>
      </c>
      <c r="AG18" s="220">
        <v>214</v>
      </c>
      <c r="AH18" s="220">
        <v>327</v>
      </c>
      <c r="AI18" s="220">
        <v>82</v>
      </c>
      <c r="AJ18" s="220">
        <v>1649</v>
      </c>
      <c r="AK18" s="220">
        <v>42</v>
      </c>
      <c r="AL18" s="220">
        <v>221</v>
      </c>
      <c r="AM18" s="220">
        <v>156</v>
      </c>
      <c r="AN18" s="220">
        <v>321</v>
      </c>
      <c r="AO18" s="220">
        <v>824</v>
      </c>
      <c r="AP18" s="220">
        <v>4</v>
      </c>
      <c r="AQ18" s="220">
        <v>196</v>
      </c>
      <c r="AR18" s="295">
        <v>94277</v>
      </c>
      <c r="AS18" s="296">
        <v>28</v>
      </c>
      <c r="AT18" s="26" t="s">
        <v>12</v>
      </c>
      <c r="AU18" s="220">
        <v>221</v>
      </c>
      <c r="AV18" s="220">
        <v>2003</v>
      </c>
      <c r="AW18" s="220">
        <v>5</v>
      </c>
      <c r="AX18" s="220">
        <v>175</v>
      </c>
      <c r="AY18" s="220">
        <v>2714</v>
      </c>
      <c r="AZ18" s="220">
        <v>1150</v>
      </c>
      <c r="BA18" s="220">
        <v>6268</v>
      </c>
      <c r="BB18" s="220">
        <v>100545</v>
      </c>
      <c r="BC18" s="220">
        <v>68607</v>
      </c>
      <c r="BD18" s="220">
        <v>74875</v>
      </c>
      <c r="BE18" s="220">
        <v>169152</v>
      </c>
      <c r="BF18" s="220">
        <v>-89348</v>
      </c>
      <c r="BG18" s="220">
        <v>-14473</v>
      </c>
      <c r="BH18" s="295">
        <v>79804</v>
      </c>
    </row>
    <row r="19" spans="1:60" s="5" customFormat="1" ht="15.75" customHeight="1">
      <c r="A19" s="292">
        <v>29</v>
      </c>
      <c r="B19" s="20" t="s">
        <v>54</v>
      </c>
      <c r="C19" s="220">
        <v>0</v>
      </c>
      <c r="D19" s="220">
        <v>0</v>
      </c>
      <c r="E19" s="220">
        <v>0</v>
      </c>
      <c r="F19" s="220">
        <v>24</v>
      </c>
      <c r="G19" s="220">
        <v>0</v>
      </c>
      <c r="H19" s="220">
        <v>0</v>
      </c>
      <c r="I19" s="220">
        <v>253</v>
      </c>
      <c r="J19" s="220">
        <v>11</v>
      </c>
      <c r="K19" s="220">
        <v>0</v>
      </c>
      <c r="L19" s="220">
        <v>40</v>
      </c>
      <c r="M19" s="220">
        <v>68</v>
      </c>
      <c r="N19" s="220">
        <v>35</v>
      </c>
      <c r="O19" s="220">
        <v>0</v>
      </c>
      <c r="P19" s="220">
        <v>75</v>
      </c>
      <c r="Q19" s="220">
        <v>5198</v>
      </c>
      <c r="R19" s="220">
        <v>9687</v>
      </c>
      <c r="S19" s="220">
        <v>781</v>
      </c>
      <c r="T19" s="220">
        <v>781</v>
      </c>
      <c r="U19" s="220">
        <v>2070</v>
      </c>
      <c r="V19" s="295">
        <v>386</v>
      </c>
      <c r="W19" s="296">
        <v>29</v>
      </c>
      <c r="X19" s="20" t="s">
        <v>54</v>
      </c>
      <c r="Y19" s="220">
        <v>1257</v>
      </c>
      <c r="Z19" s="220">
        <v>267</v>
      </c>
      <c r="AA19" s="220">
        <v>3011</v>
      </c>
      <c r="AB19" s="220">
        <v>0</v>
      </c>
      <c r="AC19" s="220">
        <v>382</v>
      </c>
      <c r="AD19" s="220">
        <v>0</v>
      </c>
      <c r="AE19" s="220">
        <v>3</v>
      </c>
      <c r="AF19" s="220">
        <v>0</v>
      </c>
      <c r="AG19" s="220">
        <v>0</v>
      </c>
      <c r="AH19" s="220">
        <v>8</v>
      </c>
      <c r="AI19" s="220">
        <v>0</v>
      </c>
      <c r="AJ19" s="220">
        <v>120</v>
      </c>
      <c r="AK19" s="220">
        <v>0</v>
      </c>
      <c r="AL19" s="220">
        <v>0</v>
      </c>
      <c r="AM19" s="220">
        <v>0</v>
      </c>
      <c r="AN19" s="220">
        <v>1649</v>
      </c>
      <c r="AO19" s="220">
        <v>2</v>
      </c>
      <c r="AP19" s="220">
        <v>0</v>
      </c>
      <c r="AQ19" s="220">
        <v>0</v>
      </c>
      <c r="AR19" s="295">
        <v>26108</v>
      </c>
      <c r="AS19" s="296">
        <v>29</v>
      </c>
      <c r="AT19" s="26" t="s">
        <v>54</v>
      </c>
      <c r="AU19" s="220">
        <v>0</v>
      </c>
      <c r="AV19" s="220">
        <v>98</v>
      </c>
      <c r="AW19" s="220">
        <v>0</v>
      </c>
      <c r="AX19" s="220">
        <v>1095</v>
      </c>
      <c r="AY19" s="220">
        <v>27933</v>
      </c>
      <c r="AZ19" s="220">
        <v>156</v>
      </c>
      <c r="BA19" s="220">
        <v>29282</v>
      </c>
      <c r="BB19" s="220">
        <v>55390</v>
      </c>
      <c r="BC19" s="220">
        <v>32563</v>
      </c>
      <c r="BD19" s="220">
        <v>61845</v>
      </c>
      <c r="BE19" s="220">
        <v>87953</v>
      </c>
      <c r="BF19" s="220">
        <v>-51337</v>
      </c>
      <c r="BG19" s="220">
        <v>10508</v>
      </c>
      <c r="BH19" s="295">
        <v>36616</v>
      </c>
    </row>
    <row r="20" spans="1:60" s="5" customFormat="1" ht="15.75" customHeight="1">
      <c r="A20" s="292">
        <v>30</v>
      </c>
      <c r="B20" s="20" t="s">
        <v>55</v>
      </c>
      <c r="C20" s="220">
        <v>0</v>
      </c>
      <c r="D20" s="220">
        <v>2</v>
      </c>
      <c r="E20" s="220">
        <v>0</v>
      </c>
      <c r="F20" s="220">
        <v>23</v>
      </c>
      <c r="G20" s="220">
        <v>0</v>
      </c>
      <c r="H20" s="220">
        <v>0</v>
      </c>
      <c r="I20" s="220">
        <v>8</v>
      </c>
      <c r="J20" s="220">
        <v>0</v>
      </c>
      <c r="K20" s="220">
        <v>1</v>
      </c>
      <c r="L20" s="220">
        <v>268</v>
      </c>
      <c r="M20" s="220">
        <v>48</v>
      </c>
      <c r="N20" s="220">
        <v>36</v>
      </c>
      <c r="O20" s="220">
        <v>10</v>
      </c>
      <c r="P20" s="220">
        <v>33</v>
      </c>
      <c r="Q20" s="220">
        <v>169</v>
      </c>
      <c r="R20" s="220">
        <v>24993</v>
      </c>
      <c r="S20" s="220">
        <v>80</v>
      </c>
      <c r="T20" s="220">
        <v>770</v>
      </c>
      <c r="U20" s="220">
        <v>370</v>
      </c>
      <c r="V20" s="295">
        <v>260</v>
      </c>
      <c r="W20" s="296">
        <v>30</v>
      </c>
      <c r="X20" s="20" t="s">
        <v>55</v>
      </c>
      <c r="Y20" s="220">
        <v>142</v>
      </c>
      <c r="Z20" s="220">
        <v>45</v>
      </c>
      <c r="AA20" s="220">
        <v>46</v>
      </c>
      <c r="AB20" s="220">
        <v>0</v>
      </c>
      <c r="AC20" s="220">
        <v>9</v>
      </c>
      <c r="AD20" s="220">
        <v>0</v>
      </c>
      <c r="AE20" s="220">
        <v>2</v>
      </c>
      <c r="AF20" s="220">
        <v>0</v>
      </c>
      <c r="AG20" s="220">
        <v>0</v>
      </c>
      <c r="AH20" s="220">
        <v>5</v>
      </c>
      <c r="AI20" s="220">
        <v>0</v>
      </c>
      <c r="AJ20" s="220">
        <v>6</v>
      </c>
      <c r="AK20" s="220">
        <v>0</v>
      </c>
      <c r="AL20" s="220">
        <v>0</v>
      </c>
      <c r="AM20" s="220">
        <v>0</v>
      </c>
      <c r="AN20" s="220">
        <v>2366</v>
      </c>
      <c r="AO20" s="220">
        <v>1</v>
      </c>
      <c r="AP20" s="220">
        <v>0</v>
      </c>
      <c r="AQ20" s="220">
        <v>0</v>
      </c>
      <c r="AR20" s="295">
        <v>29693</v>
      </c>
      <c r="AS20" s="296">
        <v>30</v>
      </c>
      <c r="AT20" s="26" t="s">
        <v>55</v>
      </c>
      <c r="AU20" s="220">
        <v>0</v>
      </c>
      <c r="AV20" s="220">
        <v>26</v>
      </c>
      <c r="AW20" s="220">
        <v>0</v>
      </c>
      <c r="AX20" s="220">
        <v>1146</v>
      </c>
      <c r="AY20" s="220">
        <v>85305</v>
      </c>
      <c r="AZ20" s="220">
        <v>-2433</v>
      </c>
      <c r="BA20" s="220">
        <v>84044</v>
      </c>
      <c r="BB20" s="220">
        <v>113737</v>
      </c>
      <c r="BC20" s="220">
        <v>193910</v>
      </c>
      <c r="BD20" s="220">
        <v>277954</v>
      </c>
      <c r="BE20" s="220">
        <v>307647</v>
      </c>
      <c r="BF20" s="220">
        <v>-99092</v>
      </c>
      <c r="BG20" s="220">
        <v>178862</v>
      </c>
      <c r="BH20" s="295">
        <v>208555</v>
      </c>
    </row>
    <row r="21" spans="1:60" s="5" customFormat="1" ht="15.75" customHeight="1">
      <c r="A21" s="292">
        <v>31</v>
      </c>
      <c r="B21" s="20" t="s">
        <v>56</v>
      </c>
      <c r="C21" s="220">
        <v>37</v>
      </c>
      <c r="D21" s="220">
        <v>1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20">
        <v>0</v>
      </c>
      <c r="K21" s="220">
        <v>0</v>
      </c>
      <c r="L21" s="220">
        <v>0</v>
      </c>
      <c r="M21" s="220">
        <v>0</v>
      </c>
      <c r="N21" s="220">
        <v>0</v>
      </c>
      <c r="O21" s="220">
        <v>0</v>
      </c>
      <c r="P21" s="220">
        <v>1</v>
      </c>
      <c r="Q21" s="220">
        <v>82</v>
      </c>
      <c r="R21" s="220">
        <v>1223</v>
      </c>
      <c r="S21" s="220">
        <v>4033</v>
      </c>
      <c r="T21" s="220">
        <v>0</v>
      </c>
      <c r="U21" s="220">
        <v>129</v>
      </c>
      <c r="V21" s="295">
        <v>215</v>
      </c>
      <c r="W21" s="296">
        <v>31</v>
      </c>
      <c r="X21" s="20" t="s">
        <v>56</v>
      </c>
      <c r="Y21" s="220">
        <v>30</v>
      </c>
      <c r="Z21" s="220">
        <v>38</v>
      </c>
      <c r="AA21" s="220">
        <v>93</v>
      </c>
      <c r="AB21" s="220">
        <v>0</v>
      </c>
      <c r="AC21" s="220">
        <v>4</v>
      </c>
      <c r="AD21" s="220">
        <v>1</v>
      </c>
      <c r="AE21" s="220">
        <v>399</v>
      </c>
      <c r="AF21" s="220">
        <v>2</v>
      </c>
      <c r="AG21" s="220">
        <v>0</v>
      </c>
      <c r="AH21" s="220">
        <v>3</v>
      </c>
      <c r="AI21" s="220">
        <v>28</v>
      </c>
      <c r="AJ21" s="220">
        <v>1157</v>
      </c>
      <c r="AK21" s="220">
        <v>0</v>
      </c>
      <c r="AL21" s="220">
        <v>6258</v>
      </c>
      <c r="AM21" s="220">
        <v>0</v>
      </c>
      <c r="AN21" s="220">
        <v>854</v>
      </c>
      <c r="AO21" s="220">
        <v>220</v>
      </c>
      <c r="AP21" s="220">
        <v>265</v>
      </c>
      <c r="AQ21" s="220">
        <v>0</v>
      </c>
      <c r="AR21" s="295">
        <v>15073</v>
      </c>
      <c r="AS21" s="296">
        <v>31</v>
      </c>
      <c r="AT21" s="26" t="s">
        <v>56</v>
      </c>
      <c r="AU21" s="220">
        <v>17</v>
      </c>
      <c r="AV21" s="220">
        <v>5416</v>
      </c>
      <c r="AW21" s="220">
        <v>2</v>
      </c>
      <c r="AX21" s="220">
        <v>1528</v>
      </c>
      <c r="AY21" s="220">
        <v>33064</v>
      </c>
      <c r="AZ21" s="220">
        <v>324</v>
      </c>
      <c r="BA21" s="220">
        <v>40351</v>
      </c>
      <c r="BB21" s="220">
        <v>55424</v>
      </c>
      <c r="BC21" s="220">
        <v>45844</v>
      </c>
      <c r="BD21" s="220">
        <v>86195</v>
      </c>
      <c r="BE21" s="220">
        <v>101268</v>
      </c>
      <c r="BF21" s="220">
        <v>-54356</v>
      </c>
      <c r="BG21" s="220">
        <v>31839</v>
      </c>
      <c r="BH21" s="295">
        <v>46912</v>
      </c>
    </row>
    <row r="22" spans="1:60" s="5" customFormat="1" ht="15.75" customHeight="1">
      <c r="A22" s="292">
        <v>32</v>
      </c>
      <c r="B22" s="297" t="s">
        <v>57</v>
      </c>
      <c r="C22" s="220">
        <v>0</v>
      </c>
      <c r="D22" s="220">
        <v>0</v>
      </c>
      <c r="E22" s="220">
        <v>0</v>
      </c>
      <c r="F22" s="220">
        <v>0</v>
      </c>
      <c r="G22" s="220">
        <v>0</v>
      </c>
      <c r="H22" s="220">
        <v>0</v>
      </c>
      <c r="I22" s="220">
        <v>2</v>
      </c>
      <c r="J22" s="220">
        <v>3</v>
      </c>
      <c r="K22" s="220">
        <v>0</v>
      </c>
      <c r="L22" s="220">
        <v>0</v>
      </c>
      <c r="M22" s="220">
        <v>0</v>
      </c>
      <c r="N22" s="220">
        <v>0</v>
      </c>
      <c r="O22" s="220">
        <v>27</v>
      </c>
      <c r="P22" s="220">
        <v>10</v>
      </c>
      <c r="Q22" s="220">
        <v>132</v>
      </c>
      <c r="R22" s="220">
        <v>1651</v>
      </c>
      <c r="S22" s="220">
        <v>6910</v>
      </c>
      <c r="T22" s="220">
        <v>75185</v>
      </c>
      <c r="U22" s="220">
        <v>16049</v>
      </c>
      <c r="V22" s="295">
        <v>79192</v>
      </c>
      <c r="W22" s="296">
        <v>32</v>
      </c>
      <c r="X22" s="297" t="s">
        <v>57</v>
      </c>
      <c r="Y22" s="220">
        <v>1756</v>
      </c>
      <c r="Z22" s="220">
        <v>1525</v>
      </c>
      <c r="AA22" s="220">
        <v>120</v>
      </c>
      <c r="AB22" s="220">
        <v>0</v>
      </c>
      <c r="AC22" s="220">
        <v>1</v>
      </c>
      <c r="AD22" s="220">
        <v>0</v>
      </c>
      <c r="AE22" s="220">
        <v>16</v>
      </c>
      <c r="AF22" s="220">
        <v>9</v>
      </c>
      <c r="AG22" s="220">
        <v>0</v>
      </c>
      <c r="AH22" s="220">
        <v>0</v>
      </c>
      <c r="AI22" s="220">
        <v>208</v>
      </c>
      <c r="AJ22" s="220">
        <v>797</v>
      </c>
      <c r="AK22" s="220">
        <v>34</v>
      </c>
      <c r="AL22" s="220">
        <v>3</v>
      </c>
      <c r="AM22" s="220">
        <v>0</v>
      </c>
      <c r="AN22" s="220">
        <v>2358</v>
      </c>
      <c r="AO22" s="220">
        <v>2</v>
      </c>
      <c r="AP22" s="220">
        <v>386</v>
      </c>
      <c r="AQ22" s="220">
        <v>0</v>
      </c>
      <c r="AR22" s="295">
        <v>186376</v>
      </c>
      <c r="AS22" s="296">
        <v>32</v>
      </c>
      <c r="AT22" s="297" t="s">
        <v>57</v>
      </c>
      <c r="AU22" s="220">
        <v>4</v>
      </c>
      <c r="AV22" s="220">
        <v>1067</v>
      </c>
      <c r="AW22" s="220">
        <v>0</v>
      </c>
      <c r="AX22" s="220">
        <v>0</v>
      </c>
      <c r="AY22" s="220">
        <v>0</v>
      </c>
      <c r="AZ22" s="220">
        <v>2172</v>
      </c>
      <c r="BA22" s="220">
        <v>3243</v>
      </c>
      <c r="BB22" s="220">
        <v>189619</v>
      </c>
      <c r="BC22" s="220">
        <v>305881</v>
      </c>
      <c r="BD22" s="220">
        <v>309124</v>
      </c>
      <c r="BE22" s="220">
        <v>495500</v>
      </c>
      <c r="BF22" s="220">
        <v>-187362</v>
      </c>
      <c r="BG22" s="220">
        <v>121762</v>
      </c>
      <c r="BH22" s="295">
        <v>308138</v>
      </c>
    </row>
    <row r="23" spans="1:60" s="5" customFormat="1" ht="15.75" customHeight="1">
      <c r="A23" s="292">
        <v>33</v>
      </c>
      <c r="B23" s="20" t="s">
        <v>35</v>
      </c>
      <c r="C23" s="220">
        <v>3</v>
      </c>
      <c r="D23" s="220">
        <v>0</v>
      </c>
      <c r="E23" s="220">
        <v>7</v>
      </c>
      <c r="F23" s="220">
        <v>3</v>
      </c>
      <c r="G23" s="220">
        <v>0</v>
      </c>
      <c r="H23" s="220">
        <v>0</v>
      </c>
      <c r="I23" s="220">
        <v>23</v>
      </c>
      <c r="J23" s="220">
        <v>1</v>
      </c>
      <c r="K23" s="220">
        <v>0</v>
      </c>
      <c r="L23" s="220">
        <v>2</v>
      </c>
      <c r="M23" s="220">
        <v>2</v>
      </c>
      <c r="N23" s="220">
        <v>0</v>
      </c>
      <c r="O23" s="220">
        <v>3</v>
      </c>
      <c r="P23" s="220">
        <v>64</v>
      </c>
      <c r="Q23" s="220">
        <v>674</v>
      </c>
      <c r="R23" s="220">
        <v>5002</v>
      </c>
      <c r="S23" s="220">
        <v>958</v>
      </c>
      <c r="T23" s="220">
        <v>5363</v>
      </c>
      <c r="U23" s="220">
        <v>25062</v>
      </c>
      <c r="V23" s="295">
        <v>2395</v>
      </c>
      <c r="W23" s="296">
        <v>33</v>
      </c>
      <c r="X23" s="20" t="s">
        <v>35</v>
      </c>
      <c r="Y23" s="220">
        <v>5368</v>
      </c>
      <c r="Z23" s="220">
        <v>494</v>
      </c>
      <c r="AA23" s="220">
        <v>3579</v>
      </c>
      <c r="AB23" s="220">
        <v>0</v>
      </c>
      <c r="AC23" s="220">
        <v>7</v>
      </c>
      <c r="AD23" s="220">
        <v>0</v>
      </c>
      <c r="AE23" s="220">
        <v>107</v>
      </c>
      <c r="AF23" s="220">
        <v>1</v>
      </c>
      <c r="AG23" s="220">
        <v>2</v>
      </c>
      <c r="AH23" s="220">
        <v>43</v>
      </c>
      <c r="AI23" s="220">
        <v>41</v>
      </c>
      <c r="AJ23" s="220">
        <v>688</v>
      </c>
      <c r="AK23" s="220">
        <v>227</v>
      </c>
      <c r="AL23" s="220">
        <v>43</v>
      </c>
      <c r="AM23" s="220">
        <v>0</v>
      </c>
      <c r="AN23" s="220">
        <v>2119</v>
      </c>
      <c r="AO23" s="220">
        <v>46</v>
      </c>
      <c r="AP23" s="220">
        <v>0</v>
      </c>
      <c r="AQ23" s="220">
        <v>39</v>
      </c>
      <c r="AR23" s="295">
        <v>52366</v>
      </c>
      <c r="AS23" s="296">
        <v>33</v>
      </c>
      <c r="AT23" s="26" t="s">
        <v>35</v>
      </c>
      <c r="AU23" s="220">
        <v>485</v>
      </c>
      <c r="AV23" s="220">
        <v>20068</v>
      </c>
      <c r="AW23" s="220">
        <v>0</v>
      </c>
      <c r="AX23" s="220">
        <v>2268</v>
      </c>
      <c r="AY23" s="220">
        <v>30307</v>
      </c>
      <c r="AZ23" s="220">
        <v>749</v>
      </c>
      <c r="BA23" s="220">
        <v>53877</v>
      </c>
      <c r="BB23" s="220">
        <v>106243</v>
      </c>
      <c r="BC23" s="220">
        <v>129287</v>
      </c>
      <c r="BD23" s="220">
        <v>183164</v>
      </c>
      <c r="BE23" s="220">
        <v>235530</v>
      </c>
      <c r="BF23" s="220">
        <v>-98984</v>
      </c>
      <c r="BG23" s="220">
        <v>84180</v>
      </c>
      <c r="BH23" s="295">
        <v>136546</v>
      </c>
    </row>
    <row r="24" spans="1:60" s="5" customFormat="1" ht="15.75" customHeight="1">
      <c r="A24" s="292">
        <v>34</v>
      </c>
      <c r="B24" s="20" t="s">
        <v>1040</v>
      </c>
      <c r="C24" s="220">
        <v>0</v>
      </c>
      <c r="D24" s="220">
        <v>1</v>
      </c>
      <c r="E24" s="220">
        <v>0</v>
      </c>
      <c r="F24" s="220">
        <v>0</v>
      </c>
      <c r="G24" s="220">
        <v>2</v>
      </c>
      <c r="H24" s="220">
        <v>0</v>
      </c>
      <c r="I24" s="220">
        <v>0</v>
      </c>
      <c r="J24" s="220">
        <v>29</v>
      </c>
      <c r="K24" s="220">
        <v>0</v>
      </c>
      <c r="L24" s="220">
        <v>0</v>
      </c>
      <c r="M24" s="220">
        <v>1</v>
      </c>
      <c r="N24" s="220">
        <v>0</v>
      </c>
      <c r="O24" s="220">
        <v>0</v>
      </c>
      <c r="P24" s="220">
        <v>5</v>
      </c>
      <c r="Q24" s="220">
        <v>11</v>
      </c>
      <c r="R24" s="220">
        <v>64</v>
      </c>
      <c r="S24" s="220">
        <v>1</v>
      </c>
      <c r="T24" s="220">
        <v>17</v>
      </c>
      <c r="U24" s="220">
        <v>5</v>
      </c>
      <c r="V24" s="295">
        <v>5756</v>
      </c>
      <c r="W24" s="296">
        <v>34</v>
      </c>
      <c r="X24" s="20" t="s">
        <v>1040</v>
      </c>
      <c r="Y24" s="220">
        <v>29</v>
      </c>
      <c r="Z24" s="220">
        <v>6</v>
      </c>
      <c r="AA24" s="220">
        <v>850</v>
      </c>
      <c r="AB24" s="220">
        <v>1</v>
      </c>
      <c r="AC24" s="220">
        <v>0</v>
      </c>
      <c r="AD24" s="220">
        <v>1</v>
      </c>
      <c r="AE24" s="220">
        <v>154</v>
      </c>
      <c r="AF24" s="220">
        <v>34</v>
      </c>
      <c r="AG24" s="220">
        <v>12</v>
      </c>
      <c r="AH24" s="220">
        <v>37</v>
      </c>
      <c r="AI24" s="220">
        <v>30</v>
      </c>
      <c r="AJ24" s="220">
        <v>597</v>
      </c>
      <c r="AK24" s="220">
        <v>10</v>
      </c>
      <c r="AL24" s="220">
        <v>16</v>
      </c>
      <c r="AM24" s="220">
        <v>5</v>
      </c>
      <c r="AN24" s="220">
        <v>328</v>
      </c>
      <c r="AO24" s="220">
        <v>46</v>
      </c>
      <c r="AP24" s="220">
        <v>0</v>
      </c>
      <c r="AQ24" s="220">
        <v>0</v>
      </c>
      <c r="AR24" s="295">
        <v>8048</v>
      </c>
      <c r="AS24" s="296">
        <v>34</v>
      </c>
      <c r="AT24" s="20" t="s">
        <v>1040</v>
      </c>
      <c r="AU24" s="220">
        <v>273</v>
      </c>
      <c r="AV24" s="220">
        <v>36998</v>
      </c>
      <c r="AW24" s="220">
        <v>0</v>
      </c>
      <c r="AX24" s="220">
        <v>13311</v>
      </c>
      <c r="AY24" s="220">
        <v>98097</v>
      </c>
      <c r="AZ24" s="220">
        <v>-503</v>
      </c>
      <c r="BA24" s="220">
        <v>148176</v>
      </c>
      <c r="BB24" s="220">
        <v>156224</v>
      </c>
      <c r="BC24" s="220">
        <v>167686</v>
      </c>
      <c r="BD24" s="220">
        <v>315862</v>
      </c>
      <c r="BE24" s="220">
        <v>323910</v>
      </c>
      <c r="BF24" s="220">
        <v>-156025</v>
      </c>
      <c r="BG24" s="220">
        <v>159837</v>
      </c>
      <c r="BH24" s="295">
        <v>167885</v>
      </c>
    </row>
    <row r="25" spans="1:60" s="5" customFormat="1" ht="15.75" customHeight="1">
      <c r="A25" s="292">
        <v>35</v>
      </c>
      <c r="B25" s="20" t="s">
        <v>36</v>
      </c>
      <c r="C25" s="220">
        <v>0</v>
      </c>
      <c r="D25" s="220">
        <v>0</v>
      </c>
      <c r="E25" s="220">
        <v>175</v>
      </c>
      <c r="F25" s="220">
        <v>0</v>
      </c>
      <c r="G25" s="220">
        <v>0</v>
      </c>
      <c r="H25" s="220">
        <v>0</v>
      </c>
      <c r="I25" s="220">
        <v>0</v>
      </c>
      <c r="J25" s="220">
        <v>0</v>
      </c>
      <c r="K25" s="220">
        <v>0</v>
      </c>
      <c r="L25" s="220">
        <v>0</v>
      </c>
      <c r="M25" s="220">
        <v>0</v>
      </c>
      <c r="N25" s="220">
        <v>0</v>
      </c>
      <c r="O25" s="220">
        <v>0</v>
      </c>
      <c r="P25" s="220">
        <v>0</v>
      </c>
      <c r="Q25" s="220">
        <v>0</v>
      </c>
      <c r="R25" s="220">
        <v>62</v>
      </c>
      <c r="S25" s="220">
        <v>0</v>
      </c>
      <c r="T25" s="220">
        <v>0</v>
      </c>
      <c r="U25" s="220">
        <v>0</v>
      </c>
      <c r="V25" s="295">
        <v>0</v>
      </c>
      <c r="W25" s="296">
        <v>35</v>
      </c>
      <c r="X25" s="20" t="s">
        <v>36</v>
      </c>
      <c r="Y25" s="220">
        <v>45400</v>
      </c>
      <c r="Z25" s="220">
        <v>0</v>
      </c>
      <c r="AA25" s="220">
        <v>0</v>
      </c>
      <c r="AB25" s="220">
        <v>0</v>
      </c>
      <c r="AC25" s="220">
        <v>0</v>
      </c>
      <c r="AD25" s="220">
        <v>0</v>
      </c>
      <c r="AE25" s="220">
        <v>0</v>
      </c>
      <c r="AF25" s="220">
        <v>0</v>
      </c>
      <c r="AG25" s="220">
        <v>0</v>
      </c>
      <c r="AH25" s="220">
        <v>1063</v>
      </c>
      <c r="AI25" s="220">
        <v>0</v>
      </c>
      <c r="AJ25" s="220">
        <v>1964</v>
      </c>
      <c r="AK25" s="220">
        <v>30</v>
      </c>
      <c r="AL25" s="220">
        <v>0</v>
      </c>
      <c r="AM25" s="220">
        <v>0</v>
      </c>
      <c r="AN25" s="220">
        <v>18433</v>
      </c>
      <c r="AO25" s="220">
        <v>5</v>
      </c>
      <c r="AP25" s="220">
        <v>0</v>
      </c>
      <c r="AQ25" s="220">
        <v>0</v>
      </c>
      <c r="AR25" s="295">
        <v>67132</v>
      </c>
      <c r="AS25" s="296">
        <v>35</v>
      </c>
      <c r="AT25" s="20" t="s">
        <v>36</v>
      </c>
      <c r="AU25" s="220">
        <v>0</v>
      </c>
      <c r="AV25" s="220">
        <v>41223</v>
      </c>
      <c r="AW25" s="220">
        <v>0</v>
      </c>
      <c r="AX25" s="220">
        <v>1205</v>
      </c>
      <c r="AY25" s="220">
        <v>20956</v>
      </c>
      <c r="AZ25" s="220">
        <v>318</v>
      </c>
      <c r="BA25" s="220">
        <v>63702</v>
      </c>
      <c r="BB25" s="220">
        <v>130834</v>
      </c>
      <c r="BC25" s="220">
        <v>115625</v>
      </c>
      <c r="BD25" s="220">
        <v>179327</v>
      </c>
      <c r="BE25" s="220">
        <v>246459</v>
      </c>
      <c r="BF25" s="220">
        <v>-123549</v>
      </c>
      <c r="BG25" s="220">
        <v>55778</v>
      </c>
      <c r="BH25" s="295">
        <v>122910</v>
      </c>
    </row>
    <row r="26" spans="1:60" s="5" customFormat="1" ht="15.75" customHeight="1">
      <c r="A26" s="292">
        <v>39</v>
      </c>
      <c r="B26" s="20" t="s">
        <v>13</v>
      </c>
      <c r="C26" s="220">
        <v>278</v>
      </c>
      <c r="D26" s="220">
        <v>117</v>
      </c>
      <c r="E26" s="220">
        <v>31</v>
      </c>
      <c r="F26" s="220">
        <v>50</v>
      </c>
      <c r="G26" s="220">
        <v>4042</v>
      </c>
      <c r="H26" s="220">
        <v>2597</v>
      </c>
      <c r="I26" s="220">
        <v>1529</v>
      </c>
      <c r="J26" s="220">
        <v>986</v>
      </c>
      <c r="K26" s="220">
        <v>7</v>
      </c>
      <c r="L26" s="220">
        <v>186</v>
      </c>
      <c r="M26" s="220">
        <v>888</v>
      </c>
      <c r="N26" s="220">
        <v>208</v>
      </c>
      <c r="O26" s="220">
        <v>1536</v>
      </c>
      <c r="P26" s="220">
        <v>90</v>
      </c>
      <c r="Q26" s="220">
        <v>48</v>
      </c>
      <c r="R26" s="220">
        <v>623</v>
      </c>
      <c r="S26" s="220">
        <v>330</v>
      </c>
      <c r="T26" s="220">
        <v>2347</v>
      </c>
      <c r="U26" s="220">
        <v>379</v>
      </c>
      <c r="V26" s="295">
        <v>1539</v>
      </c>
      <c r="W26" s="296">
        <v>39</v>
      </c>
      <c r="X26" s="20" t="s">
        <v>13</v>
      </c>
      <c r="Y26" s="220">
        <v>136</v>
      </c>
      <c r="Z26" s="220">
        <v>14017</v>
      </c>
      <c r="AA26" s="220">
        <v>1729</v>
      </c>
      <c r="AB26" s="220">
        <v>755</v>
      </c>
      <c r="AC26" s="220">
        <v>141</v>
      </c>
      <c r="AD26" s="220">
        <v>168</v>
      </c>
      <c r="AE26" s="220">
        <v>3788</v>
      </c>
      <c r="AF26" s="220">
        <v>3825</v>
      </c>
      <c r="AG26" s="220">
        <v>10</v>
      </c>
      <c r="AH26" s="220">
        <v>576</v>
      </c>
      <c r="AI26" s="220">
        <v>2959</v>
      </c>
      <c r="AJ26" s="220">
        <v>3565</v>
      </c>
      <c r="AK26" s="220">
        <v>3402</v>
      </c>
      <c r="AL26" s="220">
        <v>2864</v>
      </c>
      <c r="AM26" s="220">
        <v>2765</v>
      </c>
      <c r="AN26" s="220">
        <v>2077</v>
      </c>
      <c r="AO26" s="220">
        <v>2055</v>
      </c>
      <c r="AP26" s="220">
        <v>1575</v>
      </c>
      <c r="AQ26" s="220">
        <v>56</v>
      </c>
      <c r="AR26" s="295">
        <v>64274</v>
      </c>
      <c r="AS26" s="296">
        <v>39</v>
      </c>
      <c r="AT26" s="20" t="s">
        <v>13</v>
      </c>
      <c r="AU26" s="220">
        <v>1610</v>
      </c>
      <c r="AV26" s="220">
        <v>22329</v>
      </c>
      <c r="AW26" s="220">
        <v>0</v>
      </c>
      <c r="AX26" s="220">
        <v>1708</v>
      </c>
      <c r="AY26" s="220">
        <v>15646</v>
      </c>
      <c r="AZ26" s="220">
        <v>1763</v>
      </c>
      <c r="BA26" s="220">
        <v>43056</v>
      </c>
      <c r="BB26" s="220">
        <v>107330</v>
      </c>
      <c r="BC26" s="220">
        <v>110069</v>
      </c>
      <c r="BD26" s="220">
        <v>153125</v>
      </c>
      <c r="BE26" s="220">
        <v>217399</v>
      </c>
      <c r="BF26" s="220">
        <v>-67825</v>
      </c>
      <c r="BG26" s="220">
        <v>85300</v>
      </c>
      <c r="BH26" s="295">
        <v>149574</v>
      </c>
    </row>
    <row r="27" spans="1:60" s="5" customFormat="1" ht="15.75" customHeight="1">
      <c r="A27" s="292">
        <v>41</v>
      </c>
      <c r="B27" s="20" t="s">
        <v>14</v>
      </c>
      <c r="C27" s="220">
        <v>651</v>
      </c>
      <c r="D27" s="220">
        <v>20</v>
      </c>
      <c r="E27" s="220">
        <v>0</v>
      </c>
      <c r="F27" s="220">
        <v>28</v>
      </c>
      <c r="G27" s="220">
        <v>165</v>
      </c>
      <c r="H27" s="220">
        <v>186</v>
      </c>
      <c r="I27" s="220">
        <v>266</v>
      </c>
      <c r="J27" s="220">
        <v>522</v>
      </c>
      <c r="K27" s="220">
        <v>18</v>
      </c>
      <c r="L27" s="220">
        <v>252</v>
      </c>
      <c r="M27" s="220">
        <v>364</v>
      </c>
      <c r="N27" s="220">
        <v>114</v>
      </c>
      <c r="O27" s="220">
        <v>190</v>
      </c>
      <c r="P27" s="220">
        <v>289</v>
      </c>
      <c r="Q27" s="220">
        <v>53</v>
      </c>
      <c r="R27" s="220">
        <v>326</v>
      </c>
      <c r="S27" s="220">
        <v>60</v>
      </c>
      <c r="T27" s="220">
        <v>1097</v>
      </c>
      <c r="U27" s="220">
        <v>227</v>
      </c>
      <c r="V27" s="295">
        <v>223</v>
      </c>
      <c r="W27" s="296">
        <v>41</v>
      </c>
      <c r="X27" s="20" t="s">
        <v>14</v>
      </c>
      <c r="Y27" s="220">
        <v>75</v>
      </c>
      <c r="Z27" s="220">
        <v>188</v>
      </c>
      <c r="AA27" s="220">
        <v>266</v>
      </c>
      <c r="AB27" s="220">
        <v>1605</v>
      </c>
      <c r="AC27" s="220">
        <v>1086</v>
      </c>
      <c r="AD27" s="220">
        <v>114</v>
      </c>
      <c r="AE27" s="220">
        <v>1520</v>
      </c>
      <c r="AF27" s="220">
        <v>545</v>
      </c>
      <c r="AG27" s="220">
        <v>5177</v>
      </c>
      <c r="AH27" s="220">
        <v>1881</v>
      </c>
      <c r="AI27" s="220">
        <v>799</v>
      </c>
      <c r="AJ27" s="220">
        <v>3153</v>
      </c>
      <c r="AK27" s="220">
        <v>1389</v>
      </c>
      <c r="AL27" s="220">
        <v>1299</v>
      </c>
      <c r="AM27" s="220">
        <v>102</v>
      </c>
      <c r="AN27" s="220">
        <v>310</v>
      </c>
      <c r="AO27" s="220">
        <v>615</v>
      </c>
      <c r="AP27" s="220">
        <v>0</v>
      </c>
      <c r="AQ27" s="220">
        <v>0</v>
      </c>
      <c r="AR27" s="295">
        <v>25175</v>
      </c>
      <c r="AS27" s="296">
        <v>41</v>
      </c>
      <c r="AT27" s="20" t="s">
        <v>14</v>
      </c>
      <c r="AU27" s="220">
        <v>0</v>
      </c>
      <c r="AV27" s="220">
        <v>0</v>
      </c>
      <c r="AW27" s="220">
        <v>0</v>
      </c>
      <c r="AX27" s="220">
        <v>251182</v>
      </c>
      <c r="AY27" s="220">
        <v>232022</v>
      </c>
      <c r="AZ27" s="220">
        <v>0</v>
      </c>
      <c r="BA27" s="220">
        <v>483204</v>
      </c>
      <c r="BB27" s="220">
        <v>508379</v>
      </c>
      <c r="BC27" s="220">
        <v>0</v>
      </c>
      <c r="BD27" s="220">
        <v>483204</v>
      </c>
      <c r="BE27" s="220">
        <v>508379</v>
      </c>
      <c r="BF27" s="220">
        <v>0</v>
      </c>
      <c r="BG27" s="220">
        <v>483204</v>
      </c>
      <c r="BH27" s="295">
        <v>508379</v>
      </c>
    </row>
    <row r="28" spans="1:60" s="5" customFormat="1" ht="15.75" customHeight="1">
      <c r="A28" s="292">
        <v>46</v>
      </c>
      <c r="B28" s="297" t="s">
        <v>37</v>
      </c>
      <c r="C28" s="220">
        <v>2103</v>
      </c>
      <c r="D28" s="220">
        <v>135</v>
      </c>
      <c r="E28" s="220">
        <v>26</v>
      </c>
      <c r="F28" s="220">
        <v>302</v>
      </c>
      <c r="G28" s="220">
        <v>3873</v>
      </c>
      <c r="H28" s="220">
        <v>2535</v>
      </c>
      <c r="I28" s="220">
        <v>1991</v>
      </c>
      <c r="J28" s="220">
        <v>5854</v>
      </c>
      <c r="K28" s="220">
        <v>121</v>
      </c>
      <c r="L28" s="220">
        <v>2474</v>
      </c>
      <c r="M28" s="220">
        <v>3026</v>
      </c>
      <c r="N28" s="220">
        <v>2491</v>
      </c>
      <c r="O28" s="220">
        <v>2261</v>
      </c>
      <c r="P28" s="220">
        <v>1627</v>
      </c>
      <c r="Q28" s="220">
        <v>481</v>
      </c>
      <c r="R28" s="220">
        <v>2055</v>
      </c>
      <c r="S28" s="220">
        <v>480</v>
      </c>
      <c r="T28" s="220">
        <v>7675</v>
      </c>
      <c r="U28" s="220">
        <v>1331</v>
      </c>
      <c r="V28" s="295">
        <v>718</v>
      </c>
      <c r="W28" s="296">
        <v>46</v>
      </c>
      <c r="X28" s="297" t="s">
        <v>37</v>
      </c>
      <c r="Y28" s="220">
        <v>1664</v>
      </c>
      <c r="Z28" s="220">
        <v>1713</v>
      </c>
      <c r="AA28" s="220">
        <v>1164</v>
      </c>
      <c r="AB28" s="220">
        <v>14568</v>
      </c>
      <c r="AC28" s="220">
        <v>1588</v>
      </c>
      <c r="AD28" s="220">
        <v>3189</v>
      </c>
      <c r="AE28" s="220">
        <v>14757</v>
      </c>
      <c r="AF28" s="220">
        <v>1121</v>
      </c>
      <c r="AG28" s="220">
        <v>708</v>
      </c>
      <c r="AH28" s="220">
        <v>2071</v>
      </c>
      <c r="AI28" s="220">
        <v>1395</v>
      </c>
      <c r="AJ28" s="220">
        <v>4186</v>
      </c>
      <c r="AK28" s="220">
        <v>7088</v>
      </c>
      <c r="AL28" s="220">
        <v>7244</v>
      </c>
      <c r="AM28" s="220">
        <v>218</v>
      </c>
      <c r="AN28" s="220">
        <v>1276</v>
      </c>
      <c r="AO28" s="220">
        <v>10521</v>
      </c>
      <c r="AP28" s="220">
        <v>0</v>
      </c>
      <c r="AQ28" s="220">
        <v>149</v>
      </c>
      <c r="AR28" s="295">
        <v>116179</v>
      </c>
      <c r="AS28" s="296">
        <v>46</v>
      </c>
      <c r="AT28" s="297" t="s">
        <v>37</v>
      </c>
      <c r="AU28" s="220">
        <v>43</v>
      </c>
      <c r="AV28" s="220">
        <v>40497</v>
      </c>
      <c r="AW28" s="220">
        <v>0</v>
      </c>
      <c r="AX28" s="220">
        <v>0</v>
      </c>
      <c r="AY28" s="220">
        <v>0</v>
      </c>
      <c r="AZ28" s="220">
        <v>0</v>
      </c>
      <c r="BA28" s="220">
        <v>40540</v>
      </c>
      <c r="BB28" s="220">
        <v>156719</v>
      </c>
      <c r="BC28" s="220">
        <v>6017</v>
      </c>
      <c r="BD28" s="220">
        <v>46557</v>
      </c>
      <c r="BE28" s="220">
        <v>162736</v>
      </c>
      <c r="BF28" s="220">
        <v>-29470</v>
      </c>
      <c r="BG28" s="220">
        <v>17087</v>
      </c>
      <c r="BH28" s="295">
        <v>133266</v>
      </c>
    </row>
    <row r="29" spans="1:60" s="5" customFormat="1" ht="15.75" customHeight="1">
      <c r="A29" s="292">
        <v>47</v>
      </c>
      <c r="B29" s="20" t="s">
        <v>58</v>
      </c>
      <c r="C29" s="220">
        <v>88</v>
      </c>
      <c r="D29" s="220">
        <v>3</v>
      </c>
      <c r="E29" s="220">
        <v>0</v>
      </c>
      <c r="F29" s="220">
        <v>22</v>
      </c>
      <c r="G29" s="220">
        <v>544</v>
      </c>
      <c r="H29" s="220">
        <v>130</v>
      </c>
      <c r="I29" s="220">
        <v>134</v>
      </c>
      <c r="J29" s="220">
        <v>888</v>
      </c>
      <c r="K29" s="220">
        <v>3</v>
      </c>
      <c r="L29" s="220">
        <v>80</v>
      </c>
      <c r="M29" s="220">
        <v>92</v>
      </c>
      <c r="N29" s="220">
        <v>12</v>
      </c>
      <c r="O29" s="220">
        <v>54</v>
      </c>
      <c r="P29" s="220">
        <v>51</v>
      </c>
      <c r="Q29" s="220">
        <v>25</v>
      </c>
      <c r="R29" s="220">
        <v>136</v>
      </c>
      <c r="S29" s="220">
        <v>25</v>
      </c>
      <c r="T29" s="220">
        <v>368</v>
      </c>
      <c r="U29" s="220">
        <v>89</v>
      </c>
      <c r="V29" s="295">
        <v>35</v>
      </c>
      <c r="W29" s="296">
        <v>47</v>
      </c>
      <c r="X29" s="20" t="s">
        <v>58</v>
      </c>
      <c r="Y29" s="220">
        <v>46</v>
      </c>
      <c r="Z29" s="220">
        <v>94</v>
      </c>
      <c r="AA29" s="220">
        <v>364</v>
      </c>
      <c r="AB29" s="220">
        <v>75</v>
      </c>
      <c r="AC29" s="220">
        <v>4096</v>
      </c>
      <c r="AD29" s="220">
        <v>408</v>
      </c>
      <c r="AE29" s="220">
        <v>1689</v>
      </c>
      <c r="AF29" s="220">
        <v>306</v>
      </c>
      <c r="AG29" s="220">
        <v>70</v>
      </c>
      <c r="AH29" s="220">
        <v>1446</v>
      </c>
      <c r="AI29" s="220">
        <v>525</v>
      </c>
      <c r="AJ29" s="220">
        <v>1701</v>
      </c>
      <c r="AK29" s="220">
        <v>3270</v>
      </c>
      <c r="AL29" s="220">
        <v>3263</v>
      </c>
      <c r="AM29" s="220">
        <v>138</v>
      </c>
      <c r="AN29" s="220">
        <v>229</v>
      </c>
      <c r="AO29" s="220">
        <v>3244</v>
      </c>
      <c r="AP29" s="220">
        <v>0</v>
      </c>
      <c r="AQ29" s="220">
        <v>48</v>
      </c>
      <c r="AR29" s="295">
        <v>23791</v>
      </c>
      <c r="AS29" s="296">
        <v>47</v>
      </c>
      <c r="AT29" s="20" t="s">
        <v>58</v>
      </c>
      <c r="AU29" s="220">
        <v>19</v>
      </c>
      <c r="AV29" s="220">
        <v>24742</v>
      </c>
      <c r="AW29" s="220">
        <v>-2705</v>
      </c>
      <c r="AX29" s="220">
        <v>0</v>
      </c>
      <c r="AY29" s="220">
        <v>0</v>
      </c>
      <c r="AZ29" s="220">
        <v>0</v>
      </c>
      <c r="BA29" s="220">
        <v>22056</v>
      </c>
      <c r="BB29" s="220">
        <v>45847</v>
      </c>
      <c r="BC29" s="220">
        <v>0</v>
      </c>
      <c r="BD29" s="220">
        <v>22056</v>
      </c>
      <c r="BE29" s="220">
        <v>45847</v>
      </c>
      <c r="BF29" s="220">
        <v>0</v>
      </c>
      <c r="BG29" s="220">
        <v>22056</v>
      </c>
      <c r="BH29" s="295">
        <v>45847</v>
      </c>
    </row>
    <row r="30" spans="1:60" s="5" customFormat="1" ht="15.75" customHeight="1">
      <c r="A30" s="292">
        <v>48</v>
      </c>
      <c r="B30" s="20" t="s">
        <v>59</v>
      </c>
      <c r="C30" s="220">
        <v>67</v>
      </c>
      <c r="D30" s="220">
        <v>2</v>
      </c>
      <c r="E30" s="220">
        <v>0</v>
      </c>
      <c r="F30" s="220">
        <v>21</v>
      </c>
      <c r="G30" s="220">
        <v>364</v>
      </c>
      <c r="H30" s="220">
        <v>27</v>
      </c>
      <c r="I30" s="220">
        <v>60</v>
      </c>
      <c r="J30" s="220">
        <v>1093</v>
      </c>
      <c r="K30" s="220">
        <v>0</v>
      </c>
      <c r="L30" s="220">
        <v>4</v>
      </c>
      <c r="M30" s="220">
        <v>146</v>
      </c>
      <c r="N30" s="220">
        <v>1</v>
      </c>
      <c r="O30" s="220">
        <v>36</v>
      </c>
      <c r="P30" s="220">
        <v>4</v>
      </c>
      <c r="Q30" s="220">
        <v>9</v>
      </c>
      <c r="R30" s="220">
        <v>2</v>
      </c>
      <c r="S30" s="220">
        <v>8</v>
      </c>
      <c r="T30" s="220">
        <v>411</v>
      </c>
      <c r="U30" s="220">
        <v>30</v>
      </c>
      <c r="V30" s="295">
        <v>16</v>
      </c>
      <c r="W30" s="296">
        <v>48</v>
      </c>
      <c r="X30" s="20" t="s">
        <v>59</v>
      </c>
      <c r="Y30" s="220">
        <v>16</v>
      </c>
      <c r="Z30" s="220">
        <v>31</v>
      </c>
      <c r="AA30" s="220">
        <v>1120</v>
      </c>
      <c r="AB30" s="220">
        <v>2200</v>
      </c>
      <c r="AC30" s="220">
        <v>87</v>
      </c>
      <c r="AD30" s="220">
        <v>0</v>
      </c>
      <c r="AE30" s="220">
        <v>761</v>
      </c>
      <c r="AF30" s="220">
        <v>751</v>
      </c>
      <c r="AG30" s="220">
        <v>2</v>
      </c>
      <c r="AH30" s="220">
        <v>734</v>
      </c>
      <c r="AI30" s="220">
        <v>1080</v>
      </c>
      <c r="AJ30" s="220">
        <v>11739</v>
      </c>
      <c r="AK30" s="220">
        <v>1802</v>
      </c>
      <c r="AL30" s="220">
        <v>2359</v>
      </c>
      <c r="AM30" s="220">
        <v>2</v>
      </c>
      <c r="AN30" s="220">
        <v>114</v>
      </c>
      <c r="AO30" s="220">
        <v>6630</v>
      </c>
      <c r="AP30" s="220">
        <v>0</v>
      </c>
      <c r="AQ30" s="220">
        <v>474</v>
      </c>
      <c r="AR30" s="295">
        <v>32203</v>
      </c>
      <c r="AS30" s="296">
        <v>48</v>
      </c>
      <c r="AT30" s="20" t="s">
        <v>59</v>
      </c>
      <c r="AU30" s="220">
        <v>0</v>
      </c>
      <c r="AV30" s="220">
        <v>1228</v>
      </c>
      <c r="AW30" s="220">
        <v>6252</v>
      </c>
      <c r="AX30" s="220">
        <v>0</v>
      </c>
      <c r="AY30" s="220">
        <v>0</v>
      </c>
      <c r="AZ30" s="220">
        <v>0</v>
      </c>
      <c r="BA30" s="220">
        <v>7480</v>
      </c>
      <c r="BB30" s="220">
        <v>39683</v>
      </c>
      <c r="BC30" s="220">
        <v>11437</v>
      </c>
      <c r="BD30" s="220">
        <v>18917</v>
      </c>
      <c r="BE30" s="220">
        <v>51120</v>
      </c>
      <c r="BF30" s="220">
        <v>-5876</v>
      </c>
      <c r="BG30" s="220">
        <v>13041</v>
      </c>
      <c r="BH30" s="295">
        <v>45244</v>
      </c>
    </row>
    <row r="31" spans="1:60" s="5" customFormat="1" ht="15.75" customHeight="1">
      <c r="A31" s="292">
        <v>51</v>
      </c>
      <c r="B31" s="20" t="s">
        <v>15</v>
      </c>
      <c r="C31" s="220">
        <v>17580</v>
      </c>
      <c r="D31" s="220">
        <v>455</v>
      </c>
      <c r="E31" s="220">
        <v>168</v>
      </c>
      <c r="F31" s="220">
        <v>234</v>
      </c>
      <c r="G31" s="220">
        <v>27234</v>
      </c>
      <c r="H31" s="220">
        <v>8161</v>
      </c>
      <c r="I31" s="220">
        <v>10721</v>
      </c>
      <c r="J31" s="220">
        <v>13564</v>
      </c>
      <c r="K31" s="220">
        <v>303</v>
      </c>
      <c r="L31" s="220">
        <v>4801</v>
      </c>
      <c r="M31" s="220">
        <v>2796</v>
      </c>
      <c r="N31" s="220">
        <v>1303</v>
      </c>
      <c r="O31" s="220">
        <v>2838</v>
      </c>
      <c r="P31" s="220">
        <v>3573</v>
      </c>
      <c r="Q31" s="220">
        <v>1469</v>
      </c>
      <c r="R31" s="220">
        <v>8797</v>
      </c>
      <c r="S31" s="220">
        <v>2456</v>
      </c>
      <c r="T31" s="220">
        <v>13615</v>
      </c>
      <c r="U31" s="220">
        <v>8153</v>
      </c>
      <c r="V31" s="295">
        <v>8709</v>
      </c>
      <c r="W31" s="296">
        <v>51</v>
      </c>
      <c r="X31" s="20" t="s">
        <v>15</v>
      </c>
      <c r="Y31" s="220">
        <v>6772</v>
      </c>
      <c r="Z31" s="220">
        <v>12668</v>
      </c>
      <c r="AA31" s="220">
        <v>26462</v>
      </c>
      <c r="AB31" s="220">
        <v>1844</v>
      </c>
      <c r="AC31" s="220">
        <v>693</v>
      </c>
      <c r="AD31" s="220">
        <v>646</v>
      </c>
      <c r="AE31" s="220">
        <v>5652</v>
      </c>
      <c r="AF31" s="220">
        <v>1273</v>
      </c>
      <c r="AG31" s="220">
        <v>548</v>
      </c>
      <c r="AH31" s="220">
        <v>14712</v>
      </c>
      <c r="AI31" s="220">
        <v>1671</v>
      </c>
      <c r="AJ31" s="220">
        <v>3955</v>
      </c>
      <c r="AK31" s="220">
        <v>3562</v>
      </c>
      <c r="AL31" s="220">
        <v>32101</v>
      </c>
      <c r="AM31" s="220">
        <v>2379</v>
      </c>
      <c r="AN31" s="220">
        <v>7202</v>
      </c>
      <c r="AO31" s="220">
        <v>26999</v>
      </c>
      <c r="AP31" s="220">
        <v>2434</v>
      </c>
      <c r="AQ31" s="220">
        <v>339</v>
      </c>
      <c r="AR31" s="295">
        <v>288842</v>
      </c>
      <c r="AS31" s="296">
        <v>51</v>
      </c>
      <c r="AT31" s="20" t="s">
        <v>15</v>
      </c>
      <c r="AU31" s="220">
        <v>12185</v>
      </c>
      <c r="AV31" s="220">
        <v>406076</v>
      </c>
      <c r="AW31" s="220">
        <v>92</v>
      </c>
      <c r="AX31" s="220">
        <v>4834</v>
      </c>
      <c r="AY31" s="220">
        <v>50286</v>
      </c>
      <c r="AZ31" s="220">
        <v>1372</v>
      </c>
      <c r="BA31" s="220">
        <v>474845</v>
      </c>
      <c r="BB31" s="220">
        <v>763687</v>
      </c>
      <c r="BC31" s="220">
        <v>147420</v>
      </c>
      <c r="BD31" s="220">
        <v>622265</v>
      </c>
      <c r="BE31" s="220">
        <v>911107</v>
      </c>
      <c r="BF31" s="220">
        <v>-367436</v>
      </c>
      <c r="BG31" s="220">
        <v>254829</v>
      </c>
      <c r="BH31" s="295">
        <v>543671</v>
      </c>
    </row>
    <row r="32" spans="1:60" s="5" customFormat="1" ht="15.75" customHeight="1">
      <c r="A32" s="292">
        <v>53</v>
      </c>
      <c r="B32" s="20" t="s">
        <v>16</v>
      </c>
      <c r="C32" s="220">
        <v>1440</v>
      </c>
      <c r="D32" s="220">
        <v>139</v>
      </c>
      <c r="E32" s="220">
        <v>35</v>
      </c>
      <c r="F32" s="220">
        <v>443</v>
      </c>
      <c r="G32" s="220">
        <v>1583</v>
      </c>
      <c r="H32" s="220">
        <v>1833</v>
      </c>
      <c r="I32" s="220">
        <v>1226</v>
      </c>
      <c r="J32" s="220">
        <v>2172</v>
      </c>
      <c r="K32" s="220">
        <v>14</v>
      </c>
      <c r="L32" s="220">
        <v>297</v>
      </c>
      <c r="M32" s="220">
        <v>739</v>
      </c>
      <c r="N32" s="220">
        <v>192</v>
      </c>
      <c r="O32" s="220">
        <v>519</v>
      </c>
      <c r="P32" s="220">
        <v>908</v>
      </c>
      <c r="Q32" s="220">
        <v>218</v>
      </c>
      <c r="R32" s="220">
        <v>1507</v>
      </c>
      <c r="S32" s="220">
        <v>610</v>
      </c>
      <c r="T32" s="220">
        <v>1962</v>
      </c>
      <c r="U32" s="220">
        <v>763</v>
      </c>
      <c r="V32" s="295">
        <v>1073</v>
      </c>
      <c r="W32" s="296">
        <v>53</v>
      </c>
      <c r="X32" s="20" t="s">
        <v>16</v>
      </c>
      <c r="Y32" s="220">
        <v>466</v>
      </c>
      <c r="Z32" s="220">
        <v>2810</v>
      </c>
      <c r="AA32" s="220">
        <v>6862</v>
      </c>
      <c r="AB32" s="220">
        <v>2477</v>
      </c>
      <c r="AC32" s="220">
        <v>906</v>
      </c>
      <c r="AD32" s="220">
        <v>1071</v>
      </c>
      <c r="AE32" s="220">
        <v>8551</v>
      </c>
      <c r="AF32" s="220">
        <v>9947</v>
      </c>
      <c r="AG32" s="220">
        <v>44406</v>
      </c>
      <c r="AH32" s="220">
        <v>7484</v>
      </c>
      <c r="AI32" s="220">
        <v>1205</v>
      </c>
      <c r="AJ32" s="220">
        <v>8343</v>
      </c>
      <c r="AK32" s="220">
        <v>2857</v>
      </c>
      <c r="AL32" s="220">
        <v>5665</v>
      </c>
      <c r="AM32" s="220">
        <v>1480</v>
      </c>
      <c r="AN32" s="220">
        <v>2585</v>
      </c>
      <c r="AO32" s="220">
        <v>2618</v>
      </c>
      <c r="AP32" s="220">
        <v>0</v>
      </c>
      <c r="AQ32" s="220">
        <v>96</v>
      </c>
      <c r="AR32" s="295">
        <v>127502</v>
      </c>
      <c r="AS32" s="296">
        <v>53</v>
      </c>
      <c r="AT32" s="20" t="s">
        <v>16</v>
      </c>
      <c r="AU32" s="220">
        <v>2</v>
      </c>
      <c r="AV32" s="220">
        <v>130743</v>
      </c>
      <c r="AW32" s="220">
        <v>0</v>
      </c>
      <c r="AX32" s="220">
        <v>0</v>
      </c>
      <c r="AY32" s="220">
        <v>0</v>
      </c>
      <c r="AZ32" s="220">
        <v>0</v>
      </c>
      <c r="BA32" s="220">
        <v>130745</v>
      </c>
      <c r="BB32" s="220">
        <v>258247</v>
      </c>
      <c r="BC32" s="220">
        <v>62977</v>
      </c>
      <c r="BD32" s="220">
        <v>193722</v>
      </c>
      <c r="BE32" s="220">
        <v>321224</v>
      </c>
      <c r="BF32" s="220">
        <v>-84167</v>
      </c>
      <c r="BG32" s="220">
        <v>109555</v>
      </c>
      <c r="BH32" s="295">
        <v>237057</v>
      </c>
    </row>
    <row r="33" spans="1:60" s="5" customFormat="1" ht="15.75" customHeight="1">
      <c r="A33" s="292">
        <v>55</v>
      </c>
      <c r="B33" s="20" t="s">
        <v>17</v>
      </c>
      <c r="C33" s="220">
        <v>77</v>
      </c>
      <c r="D33" s="220">
        <v>6</v>
      </c>
      <c r="E33" s="220">
        <v>0</v>
      </c>
      <c r="F33" s="220">
        <v>23</v>
      </c>
      <c r="G33" s="220">
        <v>258</v>
      </c>
      <c r="H33" s="220">
        <v>151</v>
      </c>
      <c r="I33" s="220">
        <v>112</v>
      </c>
      <c r="J33" s="220">
        <v>378</v>
      </c>
      <c r="K33" s="220">
        <v>3</v>
      </c>
      <c r="L33" s="220">
        <v>90</v>
      </c>
      <c r="M33" s="220">
        <v>73</v>
      </c>
      <c r="N33" s="220">
        <v>25</v>
      </c>
      <c r="O33" s="220">
        <v>26</v>
      </c>
      <c r="P33" s="220">
        <v>127</v>
      </c>
      <c r="Q33" s="220">
        <v>36</v>
      </c>
      <c r="R33" s="220">
        <v>209</v>
      </c>
      <c r="S33" s="220">
        <v>33</v>
      </c>
      <c r="T33" s="220">
        <v>263</v>
      </c>
      <c r="U33" s="220">
        <v>83</v>
      </c>
      <c r="V33" s="295">
        <v>133</v>
      </c>
      <c r="W33" s="296">
        <v>55</v>
      </c>
      <c r="X33" s="20" t="s">
        <v>17</v>
      </c>
      <c r="Y33" s="220">
        <v>36</v>
      </c>
      <c r="Z33" s="220">
        <v>126</v>
      </c>
      <c r="AA33" s="220">
        <v>654</v>
      </c>
      <c r="AB33" s="220">
        <v>266</v>
      </c>
      <c r="AC33" s="220">
        <v>18</v>
      </c>
      <c r="AD33" s="220">
        <v>23</v>
      </c>
      <c r="AE33" s="220">
        <v>4350</v>
      </c>
      <c r="AF33" s="220">
        <v>1131</v>
      </c>
      <c r="AG33" s="220">
        <v>2712</v>
      </c>
      <c r="AH33" s="220">
        <v>3023</v>
      </c>
      <c r="AI33" s="220">
        <v>819</v>
      </c>
      <c r="AJ33" s="220">
        <v>217</v>
      </c>
      <c r="AK33" s="220">
        <v>153</v>
      </c>
      <c r="AL33" s="220">
        <v>3377</v>
      </c>
      <c r="AM33" s="220">
        <v>370</v>
      </c>
      <c r="AN33" s="220">
        <v>801</v>
      </c>
      <c r="AO33" s="220">
        <v>1712</v>
      </c>
      <c r="AP33" s="220">
        <v>0</v>
      </c>
      <c r="AQ33" s="220">
        <v>367</v>
      </c>
      <c r="AR33" s="295">
        <v>22261</v>
      </c>
      <c r="AS33" s="296">
        <v>55</v>
      </c>
      <c r="AT33" s="20" t="s">
        <v>17</v>
      </c>
      <c r="AU33" s="220">
        <v>0</v>
      </c>
      <c r="AV33" s="220">
        <v>565794</v>
      </c>
      <c r="AW33" s="220">
        <v>677</v>
      </c>
      <c r="AX33" s="220">
        <v>0</v>
      </c>
      <c r="AY33" s="220">
        <v>9424</v>
      </c>
      <c r="AZ33" s="220">
        <v>0</v>
      </c>
      <c r="BA33" s="220">
        <v>575895</v>
      </c>
      <c r="BB33" s="220">
        <v>598156</v>
      </c>
      <c r="BC33" s="220">
        <v>0</v>
      </c>
      <c r="BD33" s="220">
        <v>575895</v>
      </c>
      <c r="BE33" s="220">
        <v>598156</v>
      </c>
      <c r="BF33" s="220">
        <v>0</v>
      </c>
      <c r="BG33" s="220">
        <v>575895</v>
      </c>
      <c r="BH33" s="295">
        <v>598156</v>
      </c>
    </row>
    <row r="34" spans="1:60" s="5" customFormat="1" ht="15.75" customHeight="1">
      <c r="A34" s="292">
        <v>57</v>
      </c>
      <c r="B34" s="297" t="s">
        <v>60</v>
      </c>
      <c r="C34" s="220">
        <v>18455</v>
      </c>
      <c r="D34" s="220">
        <v>1017</v>
      </c>
      <c r="E34" s="220">
        <v>185</v>
      </c>
      <c r="F34" s="220">
        <v>3190</v>
      </c>
      <c r="G34" s="220">
        <v>11876</v>
      </c>
      <c r="H34" s="220">
        <v>2827</v>
      </c>
      <c r="I34" s="220">
        <v>4676</v>
      </c>
      <c r="J34" s="220">
        <v>8923</v>
      </c>
      <c r="K34" s="220">
        <v>349</v>
      </c>
      <c r="L34" s="220">
        <v>1638</v>
      </c>
      <c r="M34" s="220">
        <v>4127</v>
      </c>
      <c r="N34" s="220">
        <v>1134</v>
      </c>
      <c r="O34" s="220">
        <v>2204</v>
      </c>
      <c r="P34" s="220">
        <v>2702</v>
      </c>
      <c r="Q34" s="220">
        <v>842</v>
      </c>
      <c r="R34" s="220">
        <v>4798</v>
      </c>
      <c r="S34" s="220">
        <v>1362</v>
      </c>
      <c r="T34" s="220">
        <v>6828</v>
      </c>
      <c r="U34" s="220">
        <v>3225</v>
      </c>
      <c r="V34" s="295">
        <v>4018</v>
      </c>
      <c r="W34" s="296">
        <v>57</v>
      </c>
      <c r="X34" s="297" t="s">
        <v>60</v>
      </c>
      <c r="Y34" s="220">
        <v>1790</v>
      </c>
      <c r="Z34" s="220">
        <v>10808</v>
      </c>
      <c r="AA34" s="220">
        <v>26661</v>
      </c>
      <c r="AB34" s="220">
        <v>4916</v>
      </c>
      <c r="AC34" s="220">
        <v>904</v>
      </c>
      <c r="AD34" s="220">
        <v>3147</v>
      </c>
      <c r="AE34" s="220">
        <v>34254</v>
      </c>
      <c r="AF34" s="220">
        <v>9614</v>
      </c>
      <c r="AG34" s="220">
        <v>1218</v>
      </c>
      <c r="AH34" s="220">
        <v>27179</v>
      </c>
      <c r="AI34" s="220">
        <v>5419</v>
      </c>
      <c r="AJ34" s="220">
        <v>16406</v>
      </c>
      <c r="AK34" s="220">
        <v>10063</v>
      </c>
      <c r="AL34" s="220">
        <v>11779</v>
      </c>
      <c r="AM34" s="220">
        <v>2745</v>
      </c>
      <c r="AN34" s="220">
        <v>5789</v>
      </c>
      <c r="AO34" s="220">
        <v>16828</v>
      </c>
      <c r="AP34" s="220">
        <v>546</v>
      </c>
      <c r="AQ34" s="220">
        <v>3345</v>
      </c>
      <c r="AR34" s="295">
        <v>277787</v>
      </c>
      <c r="AS34" s="296">
        <v>57</v>
      </c>
      <c r="AT34" s="297" t="s">
        <v>60</v>
      </c>
      <c r="AU34" s="220">
        <v>3043</v>
      </c>
      <c r="AV34" s="220">
        <v>70908</v>
      </c>
      <c r="AW34" s="220">
        <v>561</v>
      </c>
      <c r="AX34" s="220">
        <v>581</v>
      </c>
      <c r="AY34" s="220">
        <v>7408</v>
      </c>
      <c r="AZ34" s="220">
        <v>364</v>
      </c>
      <c r="BA34" s="220">
        <v>82865</v>
      </c>
      <c r="BB34" s="220">
        <v>360652</v>
      </c>
      <c r="BC34" s="220">
        <v>103910</v>
      </c>
      <c r="BD34" s="220">
        <v>186775</v>
      </c>
      <c r="BE34" s="220">
        <v>464562</v>
      </c>
      <c r="BF34" s="220">
        <v>-128122</v>
      </c>
      <c r="BG34" s="220">
        <v>58653</v>
      </c>
      <c r="BH34" s="295">
        <v>336440</v>
      </c>
    </row>
    <row r="35" spans="1:60" s="5" customFormat="1" ht="15.75" customHeight="1">
      <c r="A35" s="292">
        <v>59</v>
      </c>
      <c r="B35" s="20" t="s">
        <v>61</v>
      </c>
      <c r="C35" s="220">
        <v>942</v>
      </c>
      <c r="D35" s="220">
        <v>23</v>
      </c>
      <c r="E35" s="220">
        <v>16</v>
      </c>
      <c r="F35" s="220">
        <v>54</v>
      </c>
      <c r="G35" s="220">
        <v>1597</v>
      </c>
      <c r="H35" s="220">
        <v>587</v>
      </c>
      <c r="I35" s="220">
        <v>629</v>
      </c>
      <c r="J35" s="220">
        <v>8809</v>
      </c>
      <c r="K35" s="220">
        <v>21</v>
      </c>
      <c r="L35" s="220">
        <v>458</v>
      </c>
      <c r="M35" s="220">
        <v>433</v>
      </c>
      <c r="N35" s="220">
        <v>140</v>
      </c>
      <c r="O35" s="220">
        <v>283</v>
      </c>
      <c r="P35" s="220">
        <v>505</v>
      </c>
      <c r="Q35" s="220">
        <v>262</v>
      </c>
      <c r="R35" s="220">
        <v>2170</v>
      </c>
      <c r="S35" s="220">
        <v>412</v>
      </c>
      <c r="T35" s="220">
        <v>3844</v>
      </c>
      <c r="U35" s="220">
        <v>2140</v>
      </c>
      <c r="V35" s="295">
        <v>6027</v>
      </c>
      <c r="W35" s="296">
        <v>59</v>
      </c>
      <c r="X35" s="20" t="s">
        <v>61</v>
      </c>
      <c r="Y35" s="220">
        <v>343</v>
      </c>
      <c r="Z35" s="220">
        <v>1101</v>
      </c>
      <c r="AA35" s="220">
        <v>4209</v>
      </c>
      <c r="AB35" s="220">
        <v>1712</v>
      </c>
      <c r="AC35" s="220">
        <v>1533</v>
      </c>
      <c r="AD35" s="220">
        <v>434</v>
      </c>
      <c r="AE35" s="220">
        <v>21478</v>
      </c>
      <c r="AF35" s="220">
        <v>13897</v>
      </c>
      <c r="AG35" s="220">
        <v>713</v>
      </c>
      <c r="AH35" s="220">
        <v>2535</v>
      </c>
      <c r="AI35" s="220">
        <v>38667</v>
      </c>
      <c r="AJ35" s="220">
        <v>12171</v>
      </c>
      <c r="AK35" s="220">
        <v>3751</v>
      </c>
      <c r="AL35" s="220">
        <v>8689</v>
      </c>
      <c r="AM35" s="220">
        <v>4364</v>
      </c>
      <c r="AN35" s="220">
        <v>11051</v>
      </c>
      <c r="AO35" s="220">
        <v>8432</v>
      </c>
      <c r="AP35" s="220">
        <v>0</v>
      </c>
      <c r="AQ35" s="220">
        <v>2560</v>
      </c>
      <c r="AR35" s="295">
        <v>166992</v>
      </c>
      <c r="AS35" s="296">
        <v>59</v>
      </c>
      <c r="AT35" s="20" t="s">
        <v>61</v>
      </c>
      <c r="AU35" s="220">
        <v>1357</v>
      </c>
      <c r="AV35" s="220">
        <v>93255</v>
      </c>
      <c r="AW35" s="220">
        <v>316</v>
      </c>
      <c r="AX35" s="220">
        <v>612</v>
      </c>
      <c r="AY35" s="220">
        <v>4808</v>
      </c>
      <c r="AZ35" s="220">
        <v>-274</v>
      </c>
      <c r="BA35" s="220">
        <v>100074</v>
      </c>
      <c r="BB35" s="220">
        <v>267066</v>
      </c>
      <c r="BC35" s="220">
        <v>53556</v>
      </c>
      <c r="BD35" s="220">
        <v>153630</v>
      </c>
      <c r="BE35" s="220">
        <v>320622</v>
      </c>
      <c r="BF35" s="220">
        <v>-143913</v>
      </c>
      <c r="BG35" s="220">
        <v>9717</v>
      </c>
      <c r="BH35" s="295">
        <v>176709</v>
      </c>
    </row>
    <row r="36" spans="1:60" s="5" customFormat="1" ht="15.75" customHeight="1">
      <c r="A36" s="292">
        <v>61</v>
      </c>
      <c r="B36" s="20" t="s">
        <v>18</v>
      </c>
      <c r="C36" s="220">
        <v>0</v>
      </c>
      <c r="D36" s="220">
        <v>0</v>
      </c>
      <c r="E36" s="220">
        <v>0</v>
      </c>
      <c r="F36" s="220">
        <v>0</v>
      </c>
      <c r="G36" s="220">
        <v>0</v>
      </c>
      <c r="H36" s="220">
        <v>0</v>
      </c>
      <c r="I36" s="220">
        <v>0</v>
      </c>
      <c r="J36" s="220">
        <v>0</v>
      </c>
      <c r="K36" s="220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0">
        <v>0</v>
      </c>
      <c r="R36" s="220">
        <v>0</v>
      </c>
      <c r="S36" s="220">
        <v>0</v>
      </c>
      <c r="T36" s="220">
        <v>0</v>
      </c>
      <c r="U36" s="220">
        <v>0</v>
      </c>
      <c r="V36" s="295">
        <v>0</v>
      </c>
      <c r="W36" s="296">
        <v>61</v>
      </c>
      <c r="X36" s="20" t="s">
        <v>18</v>
      </c>
      <c r="Y36" s="220">
        <v>0</v>
      </c>
      <c r="Z36" s="220">
        <v>0</v>
      </c>
      <c r="AA36" s="220">
        <v>0</v>
      </c>
      <c r="AB36" s="220">
        <v>0</v>
      </c>
      <c r="AC36" s="220">
        <v>0</v>
      </c>
      <c r="AD36" s="220">
        <v>0</v>
      </c>
      <c r="AE36" s="220">
        <v>0</v>
      </c>
      <c r="AF36" s="220">
        <v>0</v>
      </c>
      <c r="AG36" s="220">
        <v>0</v>
      </c>
      <c r="AH36" s="220">
        <v>0</v>
      </c>
      <c r="AI36" s="220">
        <v>0</v>
      </c>
      <c r="AJ36" s="220"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0</v>
      </c>
      <c r="AP36" s="220">
        <v>0</v>
      </c>
      <c r="AQ36" s="220">
        <v>8321</v>
      </c>
      <c r="AR36" s="295">
        <v>8321</v>
      </c>
      <c r="AS36" s="296">
        <v>61</v>
      </c>
      <c r="AT36" s="20" t="s">
        <v>18</v>
      </c>
      <c r="AU36" s="220">
        <v>0</v>
      </c>
      <c r="AV36" s="220">
        <v>8288</v>
      </c>
      <c r="AW36" s="220">
        <v>389240</v>
      </c>
      <c r="AX36" s="220">
        <v>0</v>
      </c>
      <c r="AY36" s="220">
        <v>0</v>
      </c>
      <c r="AZ36" s="220">
        <v>0</v>
      </c>
      <c r="BA36" s="220">
        <v>397528</v>
      </c>
      <c r="BB36" s="220">
        <v>405849</v>
      </c>
      <c r="BC36" s="220">
        <v>0</v>
      </c>
      <c r="BD36" s="220">
        <v>397528</v>
      </c>
      <c r="BE36" s="220">
        <v>405849</v>
      </c>
      <c r="BF36" s="220">
        <v>0</v>
      </c>
      <c r="BG36" s="220">
        <v>397528</v>
      </c>
      <c r="BH36" s="295">
        <v>405849</v>
      </c>
    </row>
    <row r="37" spans="1:60" s="5" customFormat="1" ht="15.75" customHeight="1">
      <c r="A37" s="292">
        <v>63</v>
      </c>
      <c r="B37" s="20" t="s">
        <v>19</v>
      </c>
      <c r="C37" s="220">
        <v>3</v>
      </c>
      <c r="D37" s="220">
        <v>1</v>
      </c>
      <c r="E37" s="220">
        <v>0</v>
      </c>
      <c r="F37" s="220">
        <v>2</v>
      </c>
      <c r="G37" s="220">
        <v>117</v>
      </c>
      <c r="H37" s="220">
        <v>4</v>
      </c>
      <c r="I37" s="220">
        <v>25</v>
      </c>
      <c r="J37" s="220">
        <v>101</v>
      </c>
      <c r="K37" s="220">
        <v>0</v>
      </c>
      <c r="L37" s="220">
        <v>12</v>
      </c>
      <c r="M37" s="220">
        <v>14</v>
      </c>
      <c r="N37" s="220">
        <v>8</v>
      </c>
      <c r="O37" s="220">
        <v>2</v>
      </c>
      <c r="P37" s="220">
        <v>36</v>
      </c>
      <c r="Q37" s="220">
        <v>22</v>
      </c>
      <c r="R37" s="220">
        <v>88</v>
      </c>
      <c r="S37" s="220">
        <v>16</v>
      </c>
      <c r="T37" s="220">
        <v>463</v>
      </c>
      <c r="U37" s="220">
        <v>110</v>
      </c>
      <c r="V37" s="295">
        <v>75</v>
      </c>
      <c r="W37" s="296">
        <v>63</v>
      </c>
      <c r="X37" s="20" t="s">
        <v>19</v>
      </c>
      <c r="Y37" s="220">
        <v>39</v>
      </c>
      <c r="Z37" s="220">
        <v>13</v>
      </c>
      <c r="AA37" s="220">
        <v>78</v>
      </c>
      <c r="AB37" s="220">
        <v>84</v>
      </c>
      <c r="AC37" s="220">
        <v>5</v>
      </c>
      <c r="AD37" s="220">
        <v>7</v>
      </c>
      <c r="AE37" s="220">
        <v>123</v>
      </c>
      <c r="AF37" s="220">
        <v>52</v>
      </c>
      <c r="AG37" s="220">
        <v>0</v>
      </c>
      <c r="AH37" s="220">
        <v>166</v>
      </c>
      <c r="AI37" s="220">
        <v>754</v>
      </c>
      <c r="AJ37" s="220">
        <v>45</v>
      </c>
      <c r="AK37" s="220">
        <v>0</v>
      </c>
      <c r="AL37" s="220">
        <v>58</v>
      </c>
      <c r="AM37" s="220">
        <v>0</v>
      </c>
      <c r="AN37" s="220">
        <v>114</v>
      </c>
      <c r="AO37" s="220">
        <v>140</v>
      </c>
      <c r="AP37" s="220">
        <v>0</v>
      </c>
      <c r="AQ37" s="220">
        <v>5</v>
      </c>
      <c r="AR37" s="295">
        <v>2782</v>
      </c>
      <c r="AS37" s="296">
        <v>63</v>
      </c>
      <c r="AT37" s="20" t="s">
        <v>19</v>
      </c>
      <c r="AU37" s="220">
        <v>0</v>
      </c>
      <c r="AV37" s="220">
        <v>46494</v>
      </c>
      <c r="AW37" s="220">
        <v>201590</v>
      </c>
      <c r="AX37" s="220">
        <v>37484</v>
      </c>
      <c r="AY37" s="220">
        <v>18333</v>
      </c>
      <c r="AZ37" s="220">
        <v>0</v>
      </c>
      <c r="BA37" s="220">
        <v>303901</v>
      </c>
      <c r="BB37" s="220">
        <v>306683</v>
      </c>
      <c r="BC37" s="220">
        <v>16334</v>
      </c>
      <c r="BD37" s="220">
        <v>320235</v>
      </c>
      <c r="BE37" s="220">
        <v>323017</v>
      </c>
      <c r="BF37" s="220">
        <v>-7108</v>
      </c>
      <c r="BG37" s="220">
        <v>313127</v>
      </c>
      <c r="BH37" s="295">
        <v>315909</v>
      </c>
    </row>
    <row r="38" spans="1:60" s="5" customFormat="1" ht="15.75" customHeight="1">
      <c r="A38" s="292">
        <v>64</v>
      </c>
      <c r="B38" s="20" t="s">
        <v>62</v>
      </c>
      <c r="C38" s="220">
        <v>57</v>
      </c>
      <c r="D38" s="220">
        <v>0</v>
      </c>
      <c r="E38" s="220">
        <v>0</v>
      </c>
      <c r="F38" s="220">
        <v>0</v>
      </c>
      <c r="G38" s="220">
        <v>0</v>
      </c>
      <c r="H38" s="220">
        <v>0</v>
      </c>
      <c r="I38" s="220">
        <v>2</v>
      </c>
      <c r="J38" s="220">
        <v>23</v>
      </c>
      <c r="K38" s="220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0">
        <v>0</v>
      </c>
      <c r="R38" s="220">
        <v>0</v>
      </c>
      <c r="S38" s="220">
        <v>0</v>
      </c>
      <c r="T38" s="220">
        <v>0</v>
      </c>
      <c r="U38" s="220">
        <v>0</v>
      </c>
      <c r="V38" s="295">
        <v>0</v>
      </c>
      <c r="W38" s="296">
        <v>64</v>
      </c>
      <c r="X38" s="20" t="s">
        <v>62</v>
      </c>
      <c r="Y38" s="220">
        <v>0</v>
      </c>
      <c r="Z38" s="220">
        <v>2</v>
      </c>
      <c r="AA38" s="220">
        <v>0</v>
      </c>
      <c r="AB38" s="220">
        <v>14</v>
      </c>
      <c r="AC38" s="220">
        <v>20</v>
      </c>
      <c r="AD38" s="220">
        <v>0</v>
      </c>
      <c r="AE38" s="220">
        <v>24</v>
      </c>
      <c r="AF38" s="220">
        <v>59</v>
      </c>
      <c r="AG38" s="220">
        <v>2</v>
      </c>
      <c r="AH38" s="220">
        <v>342</v>
      </c>
      <c r="AI38" s="220">
        <v>267</v>
      </c>
      <c r="AJ38" s="220">
        <v>17</v>
      </c>
      <c r="AK38" s="220">
        <v>14</v>
      </c>
      <c r="AL38" s="220">
        <v>11940</v>
      </c>
      <c r="AM38" s="220">
        <v>2</v>
      </c>
      <c r="AN38" s="220">
        <v>15</v>
      </c>
      <c r="AO38" s="220">
        <v>39</v>
      </c>
      <c r="AP38" s="220">
        <v>0</v>
      </c>
      <c r="AQ38" s="220">
        <v>127</v>
      </c>
      <c r="AR38" s="295">
        <v>12966</v>
      </c>
      <c r="AS38" s="296">
        <v>64</v>
      </c>
      <c r="AT38" s="20" t="s">
        <v>62</v>
      </c>
      <c r="AU38" s="220">
        <v>7360</v>
      </c>
      <c r="AV38" s="220">
        <v>138235</v>
      </c>
      <c r="AW38" s="220">
        <v>477711</v>
      </c>
      <c r="AX38" s="220">
        <v>0</v>
      </c>
      <c r="AY38" s="220">
        <v>0</v>
      </c>
      <c r="AZ38" s="220">
        <v>0</v>
      </c>
      <c r="BA38" s="220">
        <v>623306</v>
      </c>
      <c r="BB38" s="220">
        <v>636272</v>
      </c>
      <c r="BC38" s="220">
        <v>30443</v>
      </c>
      <c r="BD38" s="220">
        <v>653749</v>
      </c>
      <c r="BE38" s="220">
        <v>666715</v>
      </c>
      <c r="BF38" s="220">
        <v>-15065</v>
      </c>
      <c r="BG38" s="220">
        <v>638684</v>
      </c>
      <c r="BH38" s="295">
        <v>651650</v>
      </c>
    </row>
    <row r="39" spans="1:60" s="5" customFormat="1" ht="15.75" customHeight="1">
      <c r="A39" s="292">
        <v>65</v>
      </c>
      <c r="B39" s="298" t="s">
        <v>1041</v>
      </c>
      <c r="C39" s="220">
        <v>18</v>
      </c>
      <c r="D39" s="220">
        <v>4</v>
      </c>
      <c r="E39" s="220">
        <v>35</v>
      </c>
      <c r="F39" s="220">
        <v>54</v>
      </c>
      <c r="G39" s="220">
        <v>549</v>
      </c>
      <c r="H39" s="220">
        <v>239</v>
      </c>
      <c r="I39" s="220">
        <v>307</v>
      </c>
      <c r="J39" s="220">
        <v>2051</v>
      </c>
      <c r="K39" s="220">
        <v>11</v>
      </c>
      <c r="L39" s="220">
        <v>86</v>
      </c>
      <c r="M39" s="220">
        <v>118</v>
      </c>
      <c r="N39" s="220">
        <v>55</v>
      </c>
      <c r="O39" s="220">
        <v>64</v>
      </c>
      <c r="P39" s="220">
        <v>145</v>
      </c>
      <c r="Q39" s="220">
        <v>211</v>
      </c>
      <c r="R39" s="220">
        <v>1170</v>
      </c>
      <c r="S39" s="220">
        <v>161</v>
      </c>
      <c r="T39" s="220">
        <v>510</v>
      </c>
      <c r="U39" s="220">
        <v>191</v>
      </c>
      <c r="V39" s="295">
        <v>311</v>
      </c>
      <c r="W39" s="296">
        <v>65</v>
      </c>
      <c r="X39" s="298" t="s">
        <v>1041</v>
      </c>
      <c r="Y39" s="220">
        <v>57</v>
      </c>
      <c r="Z39" s="220">
        <v>227</v>
      </c>
      <c r="AA39" s="220">
        <v>1210</v>
      </c>
      <c r="AB39" s="220">
        <v>447</v>
      </c>
      <c r="AC39" s="220">
        <v>893</v>
      </c>
      <c r="AD39" s="220">
        <v>190</v>
      </c>
      <c r="AE39" s="220">
        <v>803</v>
      </c>
      <c r="AF39" s="220">
        <v>1659</v>
      </c>
      <c r="AG39" s="220">
        <v>153</v>
      </c>
      <c r="AH39" s="220">
        <v>742</v>
      </c>
      <c r="AI39" s="220">
        <v>557</v>
      </c>
      <c r="AJ39" s="220">
        <v>2</v>
      </c>
      <c r="AK39" s="220">
        <v>247</v>
      </c>
      <c r="AL39" s="220">
        <v>1333</v>
      </c>
      <c r="AM39" s="220">
        <v>0</v>
      </c>
      <c r="AN39" s="220">
        <v>1308</v>
      </c>
      <c r="AO39" s="220">
        <v>1782</v>
      </c>
      <c r="AP39" s="220">
        <v>0</v>
      </c>
      <c r="AQ39" s="220">
        <v>358</v>
      </c>
      <c r="AR39" s="295">
        <v>18258</v>
      </c>
      <c r="AS39" s="296">
        <v>65</v>
      </c>
      <c r="AT39" s="298" t="s">
        <v>1041</v>
      </c>
      <c r="AU39" s="220">
        <v>0</v>
      </c>
      <c r="AV39" s="220">
        <v>41434</v>
      </c>
      <c r="AW39" s="220">
        <v>0</v>
      </c>
      <c r="AX39" s="220">
        <v>0</v>
      </c>
      <c r="AY39" s="220">
        <v>0</v>
      </c>
      <c r="AZ39" s="220">
        <v>0</v>
      </c>
      <c r="BA39" s="220">
        <v>41434</v>
      </c>
      <c r="BB39" s="220">
        <v>59692</v>
      </c>
      <c r="BC39" s="220">
        <v>0</v>
      </c>
      <c r="BD39" s="220">
        <v>41434</v>
      </c>
      <c r="BE39" s="220">
        <v>59692</v>
      </c>
      <c r="BF39" s="220">
        <v>0</v>
      </c>
      <c r="BG39" s="220">
        <v>41434</v>
      </c>
      <c r="BH39" s="295">
        <v>59692</v>
      </c>
    </row>
    <row r="40" spans="1:60" s="5" customFormat="1" ht="15.75" customHeight="1">
      <c r="A40" s="292">
        <v>66</v>
      </c>
      <c r="B40" s="20" t="s">
        <v>20</v>
      </c>
      <c r="C40" s="220">
        <v>3062</v>
      </c>
      <c r="D40" s="220">
        <v>194</v>
      </c>
      <c r="E40" s="220">
        <v>32</v>
      </c>
      <c r="F40" s="220">
        <v>334</v>
      </c>
      <c r="G40" s="220">
        <v>10855</v>
      </c>
      <c r="H40" s="220">
        <v>3850</v>
      </c>
      <c r="I40" s="220">
        <v>2535</v>
      </c>
      <c r="J40" s="220">
        <v>22128</v>
      </c>
      <c r="K40" s="220">
        <v>157</v>
      </c>
      <c r="L40" s="220">
        <v>2778</v>
      </c>
      <c r="M40" s="220">
        <v>3546</v>
      </c>
      <c r="N40" s="220">
        <v>563</v>
      </c>
      <c r="O40" s="220">
        <v>1010</v>
      </c>
      <c r="P40" s="220">
        <v>2009</v>
      </c>
      <c r="Q40" s="220">
        <v>1333</v>
      </c>
      <c r="R40" s="220">
        <v>6305</v>
      </c>
      <c r="S40" s="220">
        <v>1529</v>
      </c>
      <c r="T40" s="220">
        <v>12170</v>
      </c>
      <c r="U40" s="220">
        <v>6058</v>
      </c>
      <c r="V40" s="295">
        <v>6280</v>
      </c>
      <c r="W40" s="296">
        <v>66</v>
      </c>
      <c r="X40" s="20" t="s">
        <v>20</v>
      </c>
      <c r="Y40" s="220">
        <v>3351</v>
      </c>
      <c r="Z40" s="220">
        <v>5066</v>
      </c>
      <c r="AA40" s="220">
        <v>50481</v>
      </c>
      <c r="AB40" s="220">
        <v>9583</v>
      </c>
      <c r="AC40" s="220">
        <v>4660</v>
      </c>
      <c r="AD40" s="220">
        <v>2395</v>
      </c>
      <c r="AE40" s="220">
        <v>50202</v>
      </c>
      <c r="AF40" s="220">
        <v>27095</v>
      </c>
      <c r="AG40" s="220">
        <v>6097</v>
      </c>
      <c r="AH40" s="220">
        <v>56892</v>
      </c>
      <c r="AI40" s="220">
        <v>23206</v>
      </c>
      <c r="AJ40" s="220">
        <v>39524</v>
      </c>
      <c r="AK40" s="220">
        <v>18609</v>
      </c>
      <c r="AL40" s="220">
        <v>30686</v>
      </c>
      <c r="AM40" s="220">
        <v>4649</v>
      </c>
      <c r="AN40" s="220">
        <v>33679</v>
      </c>
      <c r="AO40" s="220">
        <v>11251</v>
      </c>
      <c r="AP40" s="220">
        <v>0</v>
      </c>
      <c r="AQ40" s="220">
        <v>1463</v>
      </c>
      <c r="AR40" s="295">
        <v>465617</v>
      </c>
      <c r="AS40" s="296">
        <v>66</v>
      </c>
      <c r="AT40" s="26" t="s">
        <v>20</v>
      </c>
      <c r="AU40" s="220">
        <v>569</v>
      </c>
      <c r="AV40" s="220">
        <v>23024</v>
      </c>
      <c r="AW40" s="220">
        <v>0</v>
      </c>
      <c r="AX40" s="220">
        <v>442</v>
      </c>
      <c r="AY40" s="220">
        <v>5508</v>
      </c>
      <c r="AZ40" s="220">
        <v>0</v>
      </c>
      <c r="BA40" s="220">
        <v>29543</v>
      </c>
      <c r="BB40" s="220">
        <v>495160</v>
      </c>
      <c r="BC40" s="220">
        <v>11470</v>
      </c>
      <c r="BD40" s="220">
        <v>41013</v>
      </c>
      <c r="BE40" s="220">
        <v>506630</v>
      </c>
      <c r="BF40" s="220">
        <v>-220159</v>
      </c>
      <c r="BG40" s="220">
        <v>-179146</v>
      </c>
      <c r="BH40" s="295">
        <v>286471</v>
      </c>
    </row>
    <row r="41" spans="1:60" s="5" customFormat="1" ht="15.75" customHeight="1">
      <c r="A41" s="292">
        <v>67</v>
      </c>
      <c r="B41" s="20" t="s">
        <v>21</v>
      </c>
      <c r="C41" s="220">
        <v>17</v>
      </c>
      <c r="D41" s="220">
        <v>1</v>
      </c>
      <c r="E41" s="220">
        <v>3</v>
      </c>
      <c r="F41" s="220">
        <v>0</v>
      </c>
      <c r="G41" s="220">
        <v>57</v>
      </c>
      <c r="H41" s="220">
        <v>16</v>
      </c>
      <c r="I41" s="220">
        <v>6</v>
      </c>
      <c r="J41" s="220">
        <v>50</v>
      </c>
      <c r="K41" s="220">
        <v>0</v>
      </c>
      <c r="L41" s="220">
        <v>6</v>
      </c>
      <c r="M41" s="220">
        <v>3</v>
      </c>
      <c r="N41" s="220">
        <v>0</v>
      </c>
      <c r="O41" s="220">
        <v>6</v>
      </c>
      <c r="P41" s="220">
        <v>4</v>
      </c>
      <c r="Q41" s="220">
        <v>3</v>
      </c>
      <c r="R41" s="220">
        <v>28</v>
      </c>
      <c r="S41" s="220">
        <v>2</v>
      </c>
      <c r="T41" s="220">
        <v>68</v>
      </c>
      <c r="U41" s="220">
        <v>14</v>
      </c>
      <c r="V41" s="295">
        <v>40</v>
      </c>
      <c r="W41" s="296">
        <v>67</v>
      </c>
      <c r="X41" s="20" t="s">
        <v>21</v>
      </c>
      <c r="Y41" s="220">
        <v>7</v>
      </c>
      <c r="Z41" s="220">
        <v>16</v>
      </c>
      <c r="AA41" s="220">
        <v>136</v>
      </c>
      <c r="AB41" s="220">
        <v>11</v>
      </c>
      <c r="AC41" s="220">
        <v>9</v>
      </c>
      <c r="AD41" s="220">
        <v>2</v>
      </c>
      <c r="AE41" s="220">
        <v>413</v>
      </c>
      <c r="AF41" s="220">
        <v>49</v>
      </c>
      <c r="AG41" s="220">
        <v>219</v>
      </c>
      <c r="AH41" s="220">
        <v>103</v>
      </c>
      <c r="AI41" s="220">
        <v>1936</v>
      </c>
      <c r="AJ41" s="220">
        <v>192</v>
      </c>
      <c r="AK41" s="220">
        <v>820</v>
      </c>
      <c r="AL41" s="220">
        <v>8009</v>
      </c>
      <c r="AM41" s="220">
        <v>158</v>
      </c>
      <c r="AN41" s="220">
        <v>283</v>
      </c>
      <c r="AO41" s="220">
        <v>5077</v>
      </c>
      <c r="AP41" s="220">
        <v>0</v>
      </c>
      <c r="AQ41" s="220">
        <v>55</v>
      </c>
      <c r="AR41" s="295">
        <v>17819</v>
      </c>
      <c r="AS41" s="296">
        <v>67</v>
      </c>
      <c r="AT41" s="26" t="s">
        <v>21</v>
      </c>
      <c r="AU41" s="220">
        <v>74721</v>
      </c>
      <c r="AV41" s="220">
        <v>283321</v>
      </c>
      <c r="AW41" s="220">
        <v>0</v>
      </c>
      <c r="AX41" s="220">
        <v>0</v>
      </c>
      <c r="AY41" s="220">
        <v>0</v>
      </c>
      <c r="AZ41" s="220">
        <v>0</v>
      </c>
      <c r="BA41" s="220">
        <v>358042</v>
      </c>
      <c r="BB41" s="220">
        <v>375861</v>
      </c>
      <c r="BC41" s="220">
        <v>72239</v>
      </c>
      <c r="BD41" s="220">
        <v>430281</v>
      </c>
      <c r="BE41" s="220">
        <v>448100</v>
      </c>
      <c r="BF41" s="220">
        <v>-102632</v>
      </c>
      <c r="BG41" s="220">
        <v>327649</v>
      </c>
      <c r="BH41" s="295">
        <v>345468</v>
      </c>
    </row>
    <row r="42" spans="1:60" s="5" customFormat="1" ht="15.75" customHeight="1">
      <c r="A42" s="292">
        <v>68</v>
      </c>
      <c r="B42" s="20" t="s">
        <v>22</v>
      </c>
      <c r="C42" s="220">
        <v>100</v>
      </c>
      <c r="D42" s="220">
        <v>26</v>
      </c>
      <c r="E42" s="220">
        <v>4</v>
      </c>
      <c r="F42" s="220">
        <v>7</v>
      </c>
      <c r="G42" s="220">
        <v>203</v>
      </c>
      <c r="H42" s="220">
        <v>131</v>
      </c>
      <c r="I42" s="220">
        <v>81</v>
      </c>
      <c r="J42" s="220">
        <v>178</v>
      </c>
      <c r="K42" s="220">
        <v>2</v>
      </c>
      <c r="L42" s="220">
        <v>10</v>
      </c>
      <c r="M42" s="220">
        <v>100</v>
      </c>
      <c r="N42" s="220">
        <v>10</v>
      </c>
      <c r="O42" s="220">
        <v>26</v>
      </c>
      <c r="P42" s="220">
        <v>33</v>
      </c>
      <c r="Q42" s="220">
        <v>28</v>
      </c>
      <c r="R42" s="220">
        <v>207</v>
      </c>
      <c r="S42" s="220">
        <v>47</v>
      </c>
      <c r="T42" s="220">
        <v>313</v>
      </c>
      <c r="U42" s="220">
        <v>132</v>
      </c>
      <c r="V42" s="295">
        <v>94</v>
      </c>
      <c r="W42" s="296">
        <v>68</v>
      </c>
      <c r="X42" s="20" t="s">
        <v>22</v>
      </c>
      <c r="Y42" s="220">
        <v>59</v>
      </c>
      <c r="Z42" s="220">
        <v>271</v>
      </c>
      <c r="AA42" s="220">
        <v>647</v>
      </c>
      <c r="AB42" s="220">
        <v>6</v>
      </c>
      <c r="AC42" s="220">
        <v>35</v>
      </c>
      <c r="AD42" s="220">
        <v>144</v>
      </c>
      <c r="AE42" s="220">
        <v>1132</v>
      </c>
      <c r="AF42" s="220">
        <v>826</v>
      </c>
      <c r="AG42" s="220">
        <v>62</v>
      </c>
      <c r="AH42" s="220">
        <v>474</v>
      </c>
      <c r="AI42" s="220">
        <v>425</v>
      </c>
      <c r="AJ42" s="220">
        <v>1169</v>
      </c>
      <c r="AK42" s="220">
        <v>865</v>
      </c>
      <c r="AL42" s="220">
        <v>1553</v>
      </c>
      <c r="AM42" s="220">
        <v>309</v>
      </c>
      <c r="AN42" s="220">
        <v>444</v>
      </c>
      <c r="AO42" s="220">
        <v>568</v>
      </c>
      <c r="AP42" s="220">
        <v>0</v>
      </c>
      <c r="AQ42" s="220">
        <v>7</v>
      </c>
      <c r="AR42" s="295">
        <v>10728</v>
      </c>
      <c r="AS42" s="296">
        <v>68</v>
      </c>
      <c r="AT42" s="26" t="s">
        <v>22</v>
      </c>
      <c r="AU42" s="220">
        <v>0</v>
      </c>
      <c r="AV42" s="220">
        <v>0</v>
      </c>
      <c r="AW42" s="220">
        <v>0</v>
      </c>
      <c r="AX42" s="220">
        <v>0</v>
      </c>
      <c r="AY42" s="220">
        <v>0</v>
      </c>
      <c r="AZ42" s="220">
        <v>0</v>
      </c>
      <c r="BA42" s="220">
        <v>0</v>
      </c>
      <c r="BB42" s="220">
        <v>10728</v>
      </c>
      <c r="BC42" s="220">
        <v>0</v>
      </c>
      <c r="BD42" s="220">
        <v>0</v>
      </c>
      <c r="BE42" s="220">
        <v>10728</v>
      </c>
      <c r="BF42" s="220">
        <v>0</v>
      </c>
      <c r="BG42" s="220">
        <v>0</v>
      </c>
      <c r="BH42" s="295">
        <v>10728</v>
      </c>
    </row>
    <row r="43" spans="1:60" s="5" customFormat="1" ht="15.75" customHeight="1">
      <c r="A43" s="292">
        <v>69</v>
      </c>
      <c r="B43" s="20" t="s">
        <v>23</v>
      </c>
      <c r="C43" s="220">
        <v>1322</v>
      </c>
      <c r="D43" s="220">
        <v>39</v>
      </c>
      <c r="E43" s="220">
        <v>36</v>
      </c>
      <c r="F43" s="220">
        <v>128</v>
      </c>
      <c r="G43" s="220">
        <v>1498</v>
      </c>
      <c r="H43" s="220">
        <v>314</v>
      </c>
      <c r="I43" s="220">
        <v>236</v>
      </c>
      <c r="J43" s="220">
        <v>644</v>
      </c>
      <c r="K43" s="220">
        <v>26</v>
      </c>
      <c r="L43" s="220">
        <v>120</v>
      </c>
      <c r="M43" s="220">
        <v>554</v>
      </c>
      <c r="N43" s="220">
        <v>278</v>
      </c>
      <c r="O43" s="220">
        <v>565</v>
      </c>
      <c r="P43" s="220">
        <v>253</v>
      </c>
      <c r="Q43" s="220">
        <v>273</v>
      </c>
      <c r="R43" s="220">
        <v>1335</v>
      </c>
      <c r="S43" s="220">
        <v>130</v>
      </c>
      <c r="T43" s="220">
        <v>247</v>
      </c>
      <c r="U43" s="220">
        <v>606</v>
      </c>
      <c r="V43" s="295">
        <v>308</v>
      </c>
      <c r="W43" s="296">
        <v>69</v>
      </c>
      <c r="X43" s="20" t="s">
        <v>23</v>
      </c>
      <c r="Y43" s="220">
        <v>137</v>
      </c>
      <c r="Z43" s="220">
        <v>313</v>
      </c>
      <c r="AA43" s="220">
        <v>6304</v>
      </c>
      <c r="AB43" s="220">
        <v>469</v>
      </c>
      <c r="AC43" s="220">
        <v>359</v>
      </c>
      <c r="AD43" s="220">
        <v>981</v>
      </c>
      <c r="AE43" s="220">
        <v>3915</v>
      </c>
      <c r="AF43" s="220">
        <v>1185</v>
      </c>
      <c r="AG43" s="220">
        <v>314</v>
      </c>
      <c r="AH43" s="220">
        <v>2319</v>
      </c>
      <c r="AI43" s="220">
        <v>712</v>
      </c>
      <c r="AJ43" s="220">
        <v>369</v>
      </c>
      <c r="AK43" s="220">
        <v>2714</v>
      </c>
      <c r="AL43" s="220">
        <v>2728</v>
      </c>
      <c r="AM43" s="220">
        <v>312</v>
      </c>
      <c r="AN43" s="220">
        <v>976</v>
      </c>
      <c r="AO43" s="220">
        <v>1176</v>
      </c>
      <c r="AP43" s="220">
        <v>5</v>
      </c>
      <c r="AQ43" s="220">
        <v>0</v>
      </c>
      <c r="AR43" s="295">
        <v>34200</v>
      </c>
      <c r="AS43" s="296">
        <v>69</v>
      </c>
      <c r="AT43" s="26" t="s">
        <v>23</v>
      </c>
      <c r="AU43" s="220">
        <v>0</v>
      </c>
      <c r="AV43" s="220">
        <v>0</v>
      </c>
      <c r="AW43" s="220">
        <v>0</v>
      </c>
      <c r="AX43" s="220">
        <v>0</v>
      </c>
      <c r="AY43" s="220">
        <v>0</v>
      </c>
      <c r="AZ43" s="220">
        <v>0</v>
      </c>
      <c r="BA43" s="220">
        <v>0</v>
      </c>
      <c r="BB43" s="220">
        <v>34200</v>
      </c>
      <c r="BC43" s="220">
        <v>203</v>
      </c>
      <c r="BD43" s="220">
        <v>203</v>
      </c>
      <c r="BE43" s="220">
        <v>34403</v>
      </c>
      <c r="BF43" s="220">
        <v>0</v>
      </c>
      <c r="BG43" s="220">
        <v>203</v>
      </c>
      <c r="BH43" s="295">
        <v>34403</v>
      </c>
    </row>
    <row r="44" spans="1:60" s="5" customFormat="1" ht="9" customHeight="1">
      <c r="A44" s="299"/>
      <c r="B44" s="21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95"/>
      <c r="W44" s="299"/>
      <c r="X44" s="21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95"/>
      <c r="AS44" s="299"/>
      <c r="AT44" s="30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301"/>
    </row>
    <row r="45" spans="1:60" s="5" customFormat="1" ht="22.5" customHeight="1" thickBot="1">
      <c r="A45" s="299">
        <v>70</v>
      </c>
      <c r="B45" s="21" t="s">
        <v>24</v>
      </c>
      <c r="C45" s="302">
        <v>123759</v>
      </c>
      <c r="D45" s="302">
        <v>5253</v>
      </c>
      <c r="E45" s="302">
        <v>1412</v>
      </c>
      <c r="F45" s="302">
        <v>5738</v>
      </c>
      <c r="G45" s="302">
        <v>219218</v>
      </c>
      <c r="H45" s="302">
        <v>60128</v>
      </c>
      <c r="I45" s="302">
        <v>67390</v>
      </c>
      <c r="J45" s="302">
        <v>163807</v>
      </c>
      <c r="K45" s="302">
        <v>3809</v>
      </c>
      <c r="L45" s="302">
        <v>52616</v>
      </c>
      <c r="M45" s="302">
        <v>36589</v>
      </c>
      <c r="N45" s="302">
        <v>18056</v>
      </c>
      <c r="O45" s="302">
        <v>56078</v>
      </c>
      <c r="P45" s="302">
        <v>43267</v>
      </c>
      <c r="Q45" s="302">
        <v>19783</v>
      </c>
      <c r="R45" s="302">
        <v>113935</v>
      </c>
      <c r="S45" s="302">
        <v>30381</v>
      </c>
      <c r="T45" s="302">
        <v>200954</v>
      </c>
      <c r="U45" s="302">
        <v>98047</v>
      </c>
      <c r="V45" s="303">
        <v>138835</v>
      </c>
      <c r="W45" s="299">
        <v>70</v>
      </c>
      <c r="X45" s="21" t="s">
        <v>24</v>
      </c>
      <c r="Y45" s="302">
        <v>88902</v>
      </c>
      <c r="Z45" s="302">
        <v>89330</v>
      </c>
      <c r="AA45" s="302">
        <v>264473</v>
      </c>
      <c r="AB45" s="302">
        <v>80624</v>
      </c>
      <c r="AC45" s="302">
        <v>20076</v>
      </c>
      <c r="AD45" s="302">
        <v>14911</v>
      </c>
      <c r="AE45" s="302">
        <v>166986</v>
      </c>
      <c r="AF45" s="302">
        <v>75603</v>
      </c>
      <c r="AG45" s="302">
        <v>63273</v>
      </c>
      <c r="AH45" s="302">
        <v>175154</v>
      </c>
      <c r="AI45" s="302">
        <v>85628</v>
      </c>
      <c r="AJ45" s="302">
        <v>121129</v>
      </c>
      <c r="AK45" s="302">
        <v>67281</v>
      </c>
      <c r="AL45" s="302">
        <v>240946</v>
      </c>
      <c r="AM45" s="302">
        <v>24100</v>
      </c>
      <c r="AN45" s="302">
        <v>106947</v>
      </c>
      <c r="AO45" s="302">
        <v>162754</v>
      </c>
      <c r="AP45" s="302">
        <v>10728</v>
      </c>
      <c r="AQ45" s="302">
        <v>19652</v>
      </c>
      <c r="AR45" s="303">
        <v>3337552</v>
      </c>
      <c r="AS45" s="299">
        <v>70</v>
      </c>
      <c r="AT45" s="21" t="s">
        <v>24</v>
      </c>
      <c r="AU45" s="304">
        <v>111768</v>
      </c>
      <c r="AV45" s="304">
        <v>2360200</v>
      </c>
      <c r="AW45" s="304">
        <v>1073792</v>
      </c>
      <c r="AX45" s="304">
        <v>317557</v>
      </c>
      <c r="AY45" s="304">
        <v>657036</v>
      </c>
      <c r="AZ45" s="304">
        <v>3831</v>
      </c>
      <c r="BA45" s="304">
        <v>4524184</v>
      </c>
      <c r="BB45" s="304">
        <v>7861736</v>
      </c>
      <c r="BC45" s="304">
        <v>2750146</v>
      </c>
      <c r="BD45" s="304">
        <v>7274330</v>
      </c>
      <c r="BE45" s="304">
        <v>10611882</v>
      </c>
      <c r="BF45" s="304">
        <v>-3266928</v>
      </c>
      <c r="BG45" s="304">
        <v>4007402</v>
      </c>
      <c r="BH45" s="305">
        <v>7344954</v>
      </c>
    </row>
    <row r="46" spans="1:50" s="5" customFormat="1" ht="9" customHeight="1">
      <c r="A46" s="296"/>
      <c r="B46" s="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95"/>
      <c r="W46" s="296"/>
      <c r="X46" s="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95"/>
      <c r="AS46" s="517" t="s">
        <v>784</v>
      </c>
      <c r="AT46" s="517"/>
      <c r="AU46" s="517"/>
      <c r="AV46" s="517"/>
      <c r="AW46" s="25"/>
      <c r="AX46" s="25"/>
    </row>
    <row r="47" spans="1:51" s="5" customFormat="1" ht="16.5" customHeight="1">
      <c r="A47" s="296">
        <v>71</v>
      </c>
      <c r="B47" s="20" t="s">
        <v>63</v>
      </c>
      <c r="C47" s="220">
        <v>536</v>
      </c>
      <c r="D47" s="220">
        <v>117</v>
      </c>
      <c r="E47" s="220">
        <v>115</v>
      </c>
      <c r="F47" s="220">
        <v>462</v>
      </c>
      <c r="G47" s="220">
        <v>3215</v>
      </c>
      <c r="H47" s="220">
        <v>1333</v>
      </c>
      <c r="I47" s="220">
        <v>2135</v>
      </c>
      <c r="J47" s="220">
        <v>5227</v>
      </c>
      <c r="K47" s="220">
        <v>55</v>
      </c>
      <c r="L47" s="220">
        <v>1559</v>
      </c>
      <c r="M47" s="220">
        <v>1229</v>
      </c>
      <c r="N47" s="220">
        <v>156</v>
      </c>
      <c r="O47" s="220">
        <v>693</v>
      </c>
      <c r="P47" s="220">
        <v>1328</v>
      </c>
      <c r="Q47" s="220">
        <v>570</v>
      </c>
      <c r="R47" s="220">
        <v>3721</v>
      </c>
      <c r="S47" s="220">
        <v>962</v>
      </c>
      <c r="T47" s="220">
        <v>5048</v>
      </c>
      <c r="U47" s="220">
        <v>1839</v>
      </c>
      <c r="V47" s="295">
        <v>7455</v>
      </c>
      <c r="W47" s="296">
        <v>71</v>
      </c>
      <c r="X47" s="20" t="s">
        <v>63</v>
      </c>
      <c r="Y47" s="220">
        <v>953</v>
      </c>
      <c r="Z47" s="220">
        <v>2844</v>
      </c>
      <c r="AA47" s="220">
        <v>10629</v>
      </c>
      <c r="AB47" s="220">
        <v>1668</v>
      </c>
      <c r="AC47" s="220">
        <v>608</v>
      </c>
      <c r="AD47" s="220">
        <v>1112</v>
      </c>
      <c r="AE47" s="220">
        <v>11366</v>
      </c>
      <c r="AF47" s="220">
        <v>7340</v>
      </c>
      <c r="AG47" s="220">
        <v>814</v>
      </c>
      <c r="AH47" s="220">
        <v>3912</v>
      </c>
      <c r="AI47" s="220">
        <v>2714</v>
      </c>
      <c r="AJ47" s="220">
        <v>4482</v>
      </c>
      <c r="AK47" s="220">
        <v>2999</v>
      </c>
      <c r="AL47" s="220">
        <v>7737</v>
      </c>
      <c r="AM47" s="220">
        <v>2865</v>
      </c>
      <c r="AN47" s="220">
        <v>4383</v>
      </c>
      <c r="AO47" s="220">
        <v>7445</v>
      </c>
      <c r="AP47" s="220">
        <v>0</v>
      </c>
      <c r="AQ47" s="220">
        <v>142</v>
      </c>
      <c r="AR47" s="295">
        <v>111768</v>
      </c>
      <c r="AS47" s="518"/>
      <c r="AT47" s="518"/>
      <c r="AU47" s="518"/>
      <c r="AV47" s="518"/>
      <c r="AW47" s="22"/>
      <c r="AX47" s="22"/>
      <c r="AY47" s="22"/>
    </row>
    <row r="48" spans="1:56" s="5" customFormat="1" ht="16.5" customHeight="1">
      <c r="A48" s="296">
        <v>91</v>
      </c>
      <c r="B48" s="20" t="s">
        <v>38</v>
      </c>
      <c r="C48" s="220">
        <v>25420</v>
      </c>
      <c r="D48" s="220">
        <v>6745</v>
      </c>
      <c r="E48" s="220">
        <v>507</v>
      </c>
      <c r="F48" s="220">
        <v>1910</v>
      </c>
      <c r="G48" s="220">
        <v>47576</v>
      </c>
      <c r="H48" s="220">
        <v>18318</v>
      </c>
      <c r="I48" s="220">
        <v>15367</v>
      </c>
      <c r="J48" s="220">
        <v>14832</v>
      </c>
      <c r="K48" s="220">
        <v>540</v>
      </c>
      <c r="L48" s="220">
        <v>15660</v>
      </c>
      <c r="M48" s="220">
        <v>15012</v>
      </c>
      <c r="N48" s="220">
        <v>12219</v>
      </c>
      <c r="O48" s="220">
        <v>8427</v>
      </c>
      <c r="P48" s="220">
        <v>20025</v>
      </c>
      <c r="Q48" s="220">
        <v>12415</v>
      </c>
      <c r="R48" s="220">
        <v>46171</v>
      </c>
      <c r="S48" s="220">
        <v>8322</v>
      </c>
      <c r="T48" s="220">
        <v>69966</v>
      </c>
      <c r="U48" s="220">
        <v>29163</v>
      </c>
      <c r="V48" s="295">
        <v>22751</v>
      </c>
      <c r="W48" s="296">
        <v>91</v>
      </c>
      <c r="X48" s="20" t="s">
        <v>38</v>
      </c>
      <c r="Y48" s="220">
        <v>33210</v>
      </c>
      <c r="Z48" s="220">
        <v>24978</v>
      </c>
      <c r="AA48" s="220">
        <v>130446</v>
      </c>
      <c r="AB48" s="220">
        <v>17909</v>
      </c>
      <c r="AC48" s="220">
        <v>10615</v>
      </c>
      <c r="AD48" s="220">
        <v>20320</v>
      </c>
      <c r="AE48" s="220">
        <v>237434</v>
      </c>
      <c r="AF48" s="220">
        <v>59593</v>
      </c>
      <c r="AG48" s="220">
        <v>15372</v>
      </c>
      <c r="AH48" s="220">
        <v>86782</v>
      </c>
      <c r="AI48" s="220">
        <v>32473</v>
      </c>
      <c r="AJ48" s="220">
        <v>137951</v>
      </c>
      <c r="AK48" s="220">
        <v>163172</v>
      </c>
      <c r="AL48" s="220">
        <v>342726</v>
      </c>
      <c r="AM48" s="220">
        <v>25445</v>
      </c>
      <c r="AN48" s="220">
        <v>78131</v>
      </c>
      <c r="AO48" s="220">
        <v>89505</v>
      </c>
      <c r="AP48" s="220">
        <v>0</v>
      </c>
      <c r="AQ48" s="220">
        <v>366</v>
      </c>
      <c r="AR48" s="295">
        <v>1897774</v>
      </c>
      <c r="AT48" s="6"/>
      <c r="AX48" s="6"/>
      <c r="AY48" s="6"/>
      <c r="AZ48" s="12"/>
      <c r="BA48" s="12"/>
      <c r="BC48" s="12"/>
      <c r="BD48" s="12"/>
    </row>
    <row r="49" spans="1:56" s="5" customFormat="1" ht="16.5" customHeight="1">
      <c r="A49" s="296">
        <v>92</v>
      </c>
      <c r="B49" s="20" t="s">
        <v>39</v>
      </c>
      <c r="C49" s="220">
        <v>60400</v>
      </c>
      <c r="D49" s="220">
        <v>2369</v>
      </c>
      <c r="E49" s="220">
        <v>670</v>
      </c>
      <c r="F49" s="220">
        <v>209</v>
      </c>
      <c r="G49" s="220">
        <v>29934</v>
      </c>
      <c r="H49" s="220">
        <v>8567</v>
      </c>
      <c r="I49" s="220">
        <v>14671</v>
      </c>
      <c r="J49" s="220">
        <v>54521</v>
      </c>
      <c r="K49" s="220">
        <v>819</v>
      </c>
      <c r="L49" s="220">
        <v>3353</v>
      </c>
      <c r="M49" s="220">
        <v>8794</v>
      </c>
      <c r="N49" s="220">
        <v>-3844</v>
      </c>
      <c r="O49" s="220">
        <v>9512</v>
      </c>
      <c r="P49" s="220">
        <v>5494</v>
      </c>
      <c r="Q49" s="220">
        <v>-397</v>
      </c>
      <c r="R49" s="220">
        <v>24137</v>
      </c>
      <c r="S49" s="220">
        <v>4562</v>
      </c>
      <c r="T49" s="220">
        <v>-15579</v>
      </c>
      <c r="U49" s="220">
        <v>-793</v>
      </c>
      <c r="V49" s="295">
        <v>-11061</v>
      </c>
      <c r="W49" s="296">
        <v>92</v>
      </c>
      <c r="X49" s="20" t="s">
        <v>39</v>
      </c>
      <c r="Y49" s="220">
        <v>-12967</v>
      </c>
      <c r="Z49" s="220">
        <v>18011</v>
      </c>
      <c r="AA49" s="220">
        <v>52148</v>
      </c>
      <c r="AB49" s="220">
        <v>-8913</v>
      </c>
      <c r="AC49" s="220">
        <v>1475</v>
      </c>
      <c r="AD49" s="220">
        <v>3837</v>
      </c>
      <c r="AE49" s="220">
        <v>50203</v>
      </c>
      <c r="AF49" s="220">
        <v>75725</v>
      </c>
      <c r="AG49" s="220">
        <v>275526</v>
      </c>
      <c r="AH49" s="220">
        <v>17828</v>
      </c>
      <c r="AI49" s="220">
        <v>25178</v>
      </c>
      <c r="AJ49" s="220">
        <v>0</v>
      </c>
      <c r="AK49" s="220">
        <v>2200</v>
      </c>
      <c r="AL49" s="220">
        <v>13897</v>
      </c>
      <c r="AM49" s="220">
        <v>2534</v>
      </c>
      <c r="AN49" s="220">
        <v>52506</v>
      </c>
      <c r="AO49" s="220">
        <v>30058</v>
      </c>
      <c r="AP49" s="220">
        <v>0</v>
      </c>
      <c r="AQ49" s="220">
        <v>11406</v>
      </c>
      <c r="AR49" s="295">
        <v>806990</v>
      </c>
      <c r="AT49" s="6"/>
      <c r="AW49" s="6"/>
      <c r="AX49" s="6"/>
      <c r="AY49" s="6"/>
      <c r="AZ49" s="12"/>
      <c r="BA49" s="12"/>
      <c r="BB49" s="13"/>
      <c r="BC49" s="12"/>
      <c r="BD49" s="12"/>
    </row>
    <row r="50" spans="1:56" s="5" customFormat="1" ht="16.5" customHeight="1">
      <c r="A50" s="296">
        <v>93</v>
      </c>
      <c r="B50" s="20" t="s">
        <v>40</v>
      </c>
      <c r="C50" s="220">
        <v>47511</v>
      </c>
      <c r="D50" s="220">
        <v>1330</v>
      </c>
      <c r="E50" s="220">
        <v>324</v>
      </c>
      <c r="F50" s="220">
        <v>907</v>
      </c>
      <c r="G50" s="220">
        <v>14048</v>
      </c>
      <c r="H50" s="220">
        <v>8767</v>
      </c>
      <c r="I50" s="220">
        <v>5385</v>
      </c>
      <c r="J50" s="220">
        <v>31367</v>
      </c>
      <c r="K50" s="220">
        <v>269</v>
      </c>
      <c r="L50" s="220">
        <v>4152</v>
      </c>
      <c r="M50" s="220">
        <v>5776</v>
      </c>
      <c r="N50" s="220">
        <v>978</v>
      </c>
      <c r="O50" s="220">
        <v>2610</v>
      </c>
      <c r="P50" s="220">
        <v>7329</v>
      </c>
      <c r="Q50" s="220">
        <v>3980</v>
      </c>
      <c r="R50" s="220">
        <v>18863</v>
      </c>
      <c r="S50" s="220">
        <v>1978</v>
      </c>
      <c r="T50" s="220">
        <v>43643</v>
      </c>
      <c r="U50" s="220">
        <v>7612</v>
      </c>
      <c r="V50" s="295">
        <v>4883</v>
      </c>
      <c r="W50" s="296">
        <v>93</v>
      </c>
      <c r="X50" s="20" t="s">
        <v>40</v>
      </c>
      <c r="Y50" s="220">
        <v>12495</v>
      </c>
      <c r="Z50" s="220">
        <v>11759</v>
      </c>
      <c r="AA50" s="220">
        <v>33103</v>
      </c>
      <c r="AB50" s="220">
        <v>35906</v>
      </c>
      <c r="AC50" s="220">
        <v>13429</v>
      </c>
      <c r="AD50" s="220">
        <v>4186</v>
      </c>
      <c r="AE50" s="220">
        <v>55978</v>
      </c>
      <c r="AF50" s="220">
        <v>17706</v>
      </c>
      <c r="AG50" s="220">
        <v>216884</v>
      </c>
      <c r="AH50" s="220">
        <v>37528</v>
      </c>
      <c r="AI50" s="220">
        <v>24577</v>
      </c>
      <c r="AJ50" s="220">
        <v>141604</v>
      </c>
      <c r="AK50" s="220">
        <v>76044</v>
      </c>
      <c r="AL50" s="220">
        <v>43889</v>
      </c>
      <c r="AM50" s="220">
        <v>3737</v>
      </c>
      <c r="AN50" s="220">
        <v>31331</v>
      </c>
      <c r="AO50" s="220">
        <v>42746</v>
      </c>
      <c r="AP50" s="220">
        <v>0</v>
      </c>
      <c r="AQ50" s="220">
        <v>2418</v>
      </c>
      <c r="AR50" s="295">
        <v>1017032</v>
      </c>
      <c r="AT50" s="6"/>
      <c r="AW50" s="6"/>
      <c r="AX50" s="6"/>
      <c r="AY50" s="6"/>
      <c r="AZ50" s="12"/>
      <c r="BA50" s="12"/>
      <c r="BB50" s="13"/>
      <c r="BC50" s="12"/>
      <c r="BD50" s="12"/>
    </row>
    <row r="51" spans="1:56" s="5" customFormat="1" ht="22.5" customHeight="1">
      <c r="A51" s="296">
        <v>94</v>
      </c>
      <c r="B51" s="14" t="s">
        <v>714</v>
      </c>
      <c r="C51" s="220">
        <v>12446</v>
      </c>
      <c r="D51" s="220">
        <v>471</v>
      </c>
      <c r="E51" s="220">
        <v>188</v>
      </c>
      <c r="F51" s="220">
        <v>540</v>
      </c>
      <c r="G51" s="220">
        <v>8736</v>
      </c>
      <c r="H51" s="220">
        <v>4833</v>
      </c>
      <c r="I51" s="220">
        <v>2579</v>
      </c>
      <c r="J51" s="220">
        <v>8221</v>
      </c>
      <c r="K51" s="220">
        <v>235</v>
      </c>
      <c r="L51" s="220">
        <v>3223</v>
      </c>
      <c r="M51" s="220">
        <v>1945</v>
      </c>
      <c r="N51" s="220">
        <v>984</v>
      </c>
      <c r="O51" s="220">
        <v>653</v>
      </c>
      <c r="P51" s="220">
        <v>2361</v>
      </c>
      <c r="Q51" s="220">
        <v>265</v>
      </c>
      <c r="R51" s="220">
        <v>1728</v>
      </c>
      <c r="S51" s="220">
        <v>707</v>
      </c>
      <c r="T51" s="220">
        <v>4107</v>
      </c>
      <c r="U51" s="220">
        <v>678</v>
      </c>
      <c r="V51" s="295">
        <v>5023</v>
      </c>
      <c r="W51" s="296">
        <v>94</v>
      </c>
      <c r="X51" s="14" t="s">
        <v>714</v>
      </c>
      <c r="Y51" s="220">
        <v>317</v>
      </c>
      <c r="Z51" s="220">
        <v>2654</v>
      </c>
      <c r="AA51" s="220">
        <v>19167</v>
      </c>
      <c r="AB51" s="220">
        <v>6095</v>
      </c>
      <c r="AC51" s="220">
        <v>1789</v>
      </c>
      <c r="AD51" s="220">
        <v>878</v>
      </c>
      <c r="AE51" s="220">
        <v>21957</v>
      </c>
      <c r="AF51" s="220">
        <v>4705</v>
      </c>
      <c r="AG51" s="220">
        <v>26362</v>
      </c>
      <c r="AH51" s="220">
        <v>15764</v>
      </c>
      <c r="AI51" s="220">
        <v>6141</v>
      </c>
      <c r="AJ51" s="220">
        <v>683</v>
      </c>
      <c r="AK51" s="220">
        <v>4484</v>
      </c>
      <c r="AL51" s="220">
        <v>9476</v>
      </c>
      <c r="AM51" s="220">
        <v>2632</v>
      </c>
      <c r="AN51" s="220">
        <v>13185</v>
      </c>
      <c r="AO51" s="220">
        <v>12962</v>
      </c>
      <c r="AP51" s="220">
        <v>0</v>
      </c>
      <c r="AQ51" s="220">
        <v>589</v>
      </c>
      <c r="AR51" s="295">
        <v>209763</v>
      </c>
      <c r="AT51" s="6"/>
      <c r="AW51" s="7"/>
      <c r="AX51" s="6"/>
      <c r="AY51" s="6"/>
      <c r="AZ51" s="12"/>
      <c r="BA51" s="12"/>
      <c r="BB51" s="13"/>
      <c r="BC51" s="12"/>
      <c r="BD51" s="12"/>
    </row>
    <row r="52" spans="1:56" s="5" customFormat="1" ht="16.5" customHeight="1">
      <c r="A52" s="296">
        <v>95</v>
      </c>
      <c r="B52" s="20" t="s">
        <v>41</v>
      </c>
      <c r="C52" s="220">
        <v>-16783</v>
      </c>
      <c r="D52" s="220">
        <v>-551</v>
      </c>
      <c r="E52" s="220">
        <v>-4</v>
      </c>
      <c r="F52" s="220">
        <v>-1</v>
      </c>
      <c r="G52" s="220">
        <v>-1253</v>
      </c>
      <c r="H52" s="220">
        <v>0</v>
      </c>
      <c r="I52" s="220">
        <v>0</v>
      </c>
      <c r="J52" s="220">
        <v>-1</v>
      </c>
      <c r="K52" s="220">
        <v>-3</v>
      </c>
      <c r="L52" s="220">
        <v>0</v>
      </c>
      <c r="M52" s="220">
        <v>0</v>
      </c>
      <c r="N52" s="220">
        <v>0</v>
      </c>
      <c r="O52" s="220">
        <v>0</v>
      </c>
      <c r="P52" s="220">
        <v>0</v>
      </c>
      <c r="Q52" s="220">
        <v>0</v>
      </c>
      <c r="R52" s="220">
        <v>0</v>
      </c>
      <c r="S52" s="220">
        <v>0</v>
      </c>
      <c r="T52" s="220">
        <v>-1</v>
      </c>
      <c r="U52" s="220">
        <v>0</v>
      </c>
      <c r="V52" s="295">
        <v>-1</v>
      </c>
      <c r="W52" s="296">
        <v>95</v>
      </c>
      <c r="X52" s="20" t="s">
        <v>41</v>
      </c>
      <c r="Y52" s="220">
        <v>0</v>
      </c>
      <c r="Z52" s="220">
        <v>-2</v>
      </c>
      <c r="AA52" s="220">
        <v>-1587</v>
      </c>
      <c r="AB52" s="220">
        <v>-23</v>
      </c>
      <c r="AC52" s="220">
        <v>-2145</v>
      </c>
      <c r="AD52" s="220">
        <v>0</v>
      </c>
      <c r="AE52" s="220">
        <v>-253</v>
      </c>
      <c r="AF52" s="220">
        <v>-3615</v>
      </c>
      <c r="AG52" s="220">
        <v>-75</v>
      </c>
      <c r="AH52" s="220">
        <v>-528</v>
      </c>
      <c r="AI52" s="220">
        <v>-2</v>
      </c>
      <c r="AJ52" s="220">
        <v>0</v>
      </c>
      <c r="AK52" s="220">
        <v>-271</v>
      </c>
      <c r="AL52" s="220">
        <v>-7021</v>
      </c>
      <c r="AM52" s="220">
        <v>-1621</v>
      </c>
      <c r="AN52" s="220">
        <v>-12</v>
      </c>
      <c r="AO52" s="220">
        <v>-2</v>
      </c>
      <c r="AP52" s="220">
        <v>0</v>
      </c>
      <c r="AQ52" s="220">
        <v>-170</v>
      </c>
      <c r="AR52" s="295">
        <v>-35925</v>
      </c>
      <c r="AT52" s="6"/>
      <c r="AW52" s="6"/>
      <c r="AX52" s="6"/>
      <c r="AY52" s="6"/>
      <c r="AZ52" s="12"/>
      <c r="BA52" s="12"/>
      <c r="BB52" s="13"/>
      <c r="BC52" s="12"/>
      <c r="BD52" s="12"/>
    </row>
    <row r="53" spans="1:56" s="5" customFormat="1" ht="9" customHeight="1">
      <c r="A53" s="296"/>
      <c r="B53" s="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95"/>
      <c r="W53" s="296"/>
      <c r="X53" s="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95"/>
      <c r="AT53" s="6"/>
      <c r="AW53" s="6"/>
      <c r="AX53" s="6"/>
      <c r="AY53" s="6"/>
      <c r="AZ53" s="12"/>
      <c r="BA53" s="12"/>
      <c r="BB53" s="13"/>
      <c r="BC53" s="12"/>
      <c r="BD53" s="12"/>
    </row>
    <row r="54" spans="1:56" s="5" customFormat="1" ht="22.5" customHeight="1">
      <c r="A54" s="306">
        <v>96</v>
      </c>
      <c r="B54" s="23" t="s">
        <v>42</v>
      </c>
      <c r="C54" s="302">
        <v>129530</v>
      </c>
      <c r="D54" s="302">
        <v>10481</v>
      </c>
      <c r="E54" s="302">
        <v>1800</v>
      </c>
      <c r="F54" s="302">
        <v>4027</v>
      </c>
      <c r="G54" s="302">
        <v>102256</v>
      </c>
      <c r="H54" s="302">
        <v>41818</v>
      </c>
      <c r="I54" s="302">
        <v>40137</v>
      </c>
      <c r="J54" s="302">
        <v>114167</v>
      </c>
      <c r="K54" s="302">
        <v>1915</v>
      </c>
      <c r="L54" s="302">
        <v>27947</v>
      </c>
      <c r="M54" s="302">
        <v>32756</v>
      </c>
      <c r="N54" s="302">
        <v>10493</v>
      </c>
      <c r="O54" s="302">
        <v>21895</v>
      </c>
      <c r="P54" s="302">
        <v>36537</v>
      </c>
      <c r="Q54" s="302">
        <v>16833</v>
      </c>
      <c r="R54" s="302">
        <v>94620</v>
      </c>
      <c r="S54" s="302">
        <v>16531</v>
      </c>
      <c r="T54" s="302">
        <v>107184</v>
      </c>
      <c r="U54" s="302">
        <v>38499</v>
      </c>
      <c r="V54" s="303">
        <v>29050</v>
      </c>
      <c r="W54" s="306">
        <v>96</v>
      </c>
      <c r="X54" s="23" t="s">
        <v>42</v>
      </c>
      <c r="Y54" s="302">
        <v>34008</v>
      </c>
      <c r="Z54" s="302">
        <v>60244</v>
      </c>
      <c r="AA54" s="302">
        <v>243906</v>
      </c>
      <c r="AB54" s="302">
        <v>52642</v>
      </c>
      <c r="AC54" s="302">
        <v>25771</v>
      </c>
      <c r="AD54" s="302">
        <v>30333</v>
      </c>
      <c r="AE54" s="302">
        <v>376685</v>
      </c>
      <c r="AF54" s="302">
        <v>161454</v>
      </c>
      <c r="AG54" s="302">
        <v>534883</v>
      </c>
      <c r="AH54" s="302">
        <v>161286</v>
      </c>
      <c r="AI54" s="302">
        <v>91081</v>
      </c>
      <c r="AJ54" s="302">
        <v>284720</v>
      </c>
      <c r="AK54" s="302">
        <v>248628</v>
      </c>
      <c r="AL54" s="302">
        <v>410704</v>
      </c>
      <c r="AM54" s="302">
        <v>35592</v>
      </c>
      <c r="AN54" s="302">
        <v>179524</v>
      </c>
      <c r="AO54" s="302">
        <v>182714</v>
      </c>
      <c r="AP54" s="302">
        <v>0</v>
      </c>
      <c r="AQ54" s="302">
        <v>14751</v>
      </c>
      <c r="AR54" s="303">
        <v>4007402</v>
      </c>
      <c r="AS54" s="11"/>
      <c r="AT54" s="6"/>
      <c r="AW54" s="6"/>
      <c r="AX54" s="6"/>
      <c r="AY54" s="6"/>
      <c r="AZ54" s="12"/>
      <c r="BA54" s="12"/>
      <c r="BB54" s="13"/>
      <c r="BC54" s="12"/>
      <c r="BD54" s="12"/>
    </row>
    <row r="55" spans="1:55" s="5" customFormat="1" ht="22.5" customHeight="1" thickBot="1">
      <c r="A55" s="307">
        <v>97</v>
      </c>
      <c r="B55" s="24" t="s">
        <v>30</v>
      </c>
      <c r="C55" s="308">
        <v>253289</v>
      </c>
      <c r="D55" s="308">
        <v>15734</v>
      </c>
      <c r="E55" s="308">
        <v>3212</v>
      </c>
      <c r="F55" s="308">
        <v>9765</v>
      </c>
      <c r="G55" s="308">
        <v>321474</v>
      </c>
      <c r="H55" s="308">
        <v>101946</v>
      </c>
      <c r="I55" s="308">
        <v>107527</v>
      </c>
      <c r="J55" s="308">
        <v>277974</v>
      </c>
      <c r="K55" s="308">
        <v>5724</v>
      </c>
      <c r="L55" s="308">
        <v>80563</v>
      </c>
      <c r="M55" s="308">
        <v>69345</v>
      </c>
      <c r="N55" s="308">
        <v>28549</v>
      </c>
      <c r="O55" s="308">
        <v>77973</v>
      </c>
      <c r="P55" s="308">
        <v>79804</v>
      </c>
      <c r="Q55" s="308">
        <v>36616</v>
      </c>
      <c r="R55" s="308">
        <v>208555</v>
      </c>
      <c r="S55" s="308">
        <v>46912</v>
      </c>
      <c r="T55" s="308">
        <v>308138</v>
      </c>
      <c r="U55" s="308">
        <v>136546</v>
      </c>
      <c r="V55" s="309">
        <v>167885</v>
      </c>
      <c r="W55" s="307">
        <v>97</v>
      </c>
      <c r="X55" s="24" t="s">
        <v>30</v>
      </c>
      <c r="Y55" s="308">
        <v>122910</v>
      </c>
      <c r="Z55" s="308">
        <v>149574</v>
      </c>
      <c r="AA55" s="308">
        <v>508379</v>
      </c>
      <c r="AB55" s="308">
        <v>133266</v>
      </c>
      <c r="AC55" s="308">
        <v>45847</v>
      </c>
      <c r="AD55" s="308">
        <v>45244</v>
      </c>
      <c r="AE55" s="308">
        <v>543671</v>
      </c>
      <c r="AF55" s="308">
        <v>237057</v>
      </c>
      <c r="AG55" s="308">
        <v>598156</v>
      </c>
      <c r="AH55" s="308">
        <v>336440</v>
      </c>
      <c r="AI55" s="308">
        <v>176709</v>
      </c>
      <c r="AJ55" s="308">
        <v>405849</v>
      </c>
      <c r="AK55" s="308">
        <v>315909</v>
      </c>
      <c r="AL55" s="308">
        <v>651650</v>
      </c>
      <c r="AM55" s="308">
        <v>59692</v>
      </c>
      <c r="AN55" s="308">
        <v>286471</v>
      </c>
      <c r="AO55" s="308">
        <v>345468</v>
      </c>
      <c r="AP55" s="308">
        <v>10728</v>
      </c>
      <c r="AQ55" s="308">
        <v>34403</v>
      </c>
      <c r="AR55" s="309">
        <v>7344954</v>
      </c>
      <c r="AS55" s="6"/>
      <c r="AT55" s="6"/>
      <c r="AW55" s="6"/>
      <c r="AX55" s="6"/>
      <c r="AY55" s="6"/>
      <c r="AZ55" s="12"/>
      <c r="BA55" s="12"/>
      <c r="BB55" s="13"/>
      <c r="BC55" s="12"/>
    </row>
    <row r="56" spans="1:51" s="5" customFormat="1" ht="15" customHeight="1">
      <c r="A56" s="5" t="s">
        <v>784</v>
      </c>
      <c r="V56" s="22"/>
      <c r="W56" s="5" t="s">
        <v>784</v>
      </c>
      <c r="AS56" s="22"/>
      <c r="AT56" s="22"/>
      <c r="AW56" s="22"/>
      <c r="AX56" s="22"/>
      <c r="AY56" s="22"/>
    </row>
    <row r="57" spans="47:48" ht="12">
      <c r="AU57" s="8"/>
      <c r="AV57" s="8"/>
    </row>
    <row r="58" ht="12">
      <c r="AU58" s="9"/>
    </row>
    <row r="59" ht="12">
      <c r="AU59" s="9"/>
    </row>
    <row r="60" ht="12">
      <c r="AU60" s="9"/>
    </row>
    <row r="61" ht="12">
      <c r="AU61" s="9"/>
    </row>
    <row r="62" ht="12">
      <c r="AU62" s="9"/>
    </row>
    <row r="64" ht="12">
      <c r="AU64" s="10"/>
    </row>
    <row r="65" ht="12">
      <c r="AU65" s="10"/>
    </row>
    <row r="66" ht="12">
      <c r="AU66" s="10"/>
    </row>
    <row r="67" ht="12">
      <c r="AU67" s="10"/>
    </row>
    <row r="68" ht="12">
      <c r="AU68" s="13"/>
    </row>
  </sheetData>
  <sheetProtection/>
  <printOptions/>
  <pageMargins left="0.3937007874015748" right="0.15748031496062992" top="0.4724409448818898" bottom="0.3937007874015748" header="0.3937007874015748" footer="0.15748031496062992"/>
  <pageSetup horizontalDpi="600" verticalDpi="600" orientation="landscape" paperSize="8" scale="85" r:id="rId1"/>
  <headerFooter alignWithMargins="0">
    <oddHeader>&amp;R&amp;D&amp;T</oddHeader>
  </headerFooter>
  <colBreaks count="2" manualBreakCount="2">
    <brk id="22" max="57" man="1"/>
    <brk id="44" max="5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125" style="1" customWidth="1"/>
    <col min="3" max="3" width="16.625" style="1" customWidth="1"/>
    <col min="4" max="4" width="9.50390625" style="1" bestFit="1" customWidth="1"/>
    <col min="5" max="5" width="12.50390625" style="1" bestFit="1" customWidth="1"/>
    <col min="6" max="6" width="8.50390625" style="1" bestFit="1" customWidth="1"/>
    <col min="7" max="7" width="9.50390625" style="1" bestFit="1" customWidth="1"/>
    <col min="8" max="8" width="12.50390625" style="1" bestFit="1" customWidth="1"/>
    <col min="9" max="9" width="8.50390625" style="1" customWidth="1"/>
    <col min="10" max="12" width="8.625" style="1" bestFit="1" customWidth="1"/>
    <col min="13" max="13" width="8.125" style="1" customWidth="1"/>
    <col min="14" max="14" width="8.125" style="775" customWidth="1"/>
    <col min="15" max="16384" width="9.00390625" style="1" customWidth="1"/>
  </cols>
  <sheetData>
    <row r="1" ht="12">
      <c r="L1" s="734"/>
    </row>
    <row r="2" spans="1:14" ht="18" customHeight="1">
      <c r="A2" s="776" t="s">
        <v>1180</v>
      </c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8"/>
    </row>
    <row r="3" spans="2:14" s="12" customFormat="1" ht="21" customHeight="1" thickBot="1">
      <c r="B3" s="189" t="s">
        <v>257</v>
      </c>
      <c r="C3" s="5"/>
      <c r="D3" s="5"/>
      <c r="E3" s="5"/>
      <c r="F3" s="5"/>
      <c r="I3" s="779"/>
      <c r="L3" s="162" t="s">
        <v>258</v>
      </c>
      <c r="N3" s="780"/>
    </row>
    <row r="4" spans="2:14" s="733" customFormat="1" ht="12.75" customHeight="1" thickTop="1">
      <c r="B4" s="736" t="s">
        <v>155</v>
      </c>
      <c r="C4" s="736"/>
      <c r="D4" s="781" t="s">
        <v>715</v>
      </c>
      <c r="E4" s="782"/>
      <c r="F4" s="783"/>
      <c r="G4" s="784" t="s">
        <v>1179</v>
      </c>
      <c r="H4" s="785"/>
      <c r="I4" s="786"/>
      <c r="J4" s="741" t="s">
        <v>259</v>
      </c>
      <c r="K4" s="787"/>
      <c r="L4" s="787"/>
      <c r="M4" s="743"/>
      <c r="N4" s="788"/>
    </row>
    <row r="5" spans="2:14" s="733" customFormat="1" ht="12.75" customHeight="1">
      <c r="B5" s="745"/>
      <c r="C5" s="745"/>
      <c r="D5" s="789"/>
      <c r="E5" s="790"/>
      <c r="F5" s="791"/>
      <c r="G5" s="792"/>
      <c r="H5" s="792"/>
      <c r="I5" s="793"/>
      <c r="J5" s="794"/>
      <c r="K5" s="795"/>
      <c r="L5" s="795"/>
      <c r="M5" s="743"/>
      <c r="N5" s="788"/>
    </row>
    <row r="6" spans="2:14" s="733" customFormat="1" ht="15" customHeight="1">
      <c r="B6" s="751"/>
      <c r="C6" s="751"/>
      <c r="D6" s="753" t="s">
        <v>260</v>
      </c>
      <c r="E6" s="753" t="s">
        <v>261</v>
      </c>
      <c r="F6" s="753" t="s">
        <v>262</v>
      </c>
      <c r="G6" s="753" t="s">
        <v>260</v>
      </c>
      <c r="H6" s="753" t="s">
        <v>261</v>
      </c>
      <c r="I6" s="753" t="s">
        <v>262</v>
      </c>
      <c r="J6" s="753" t="s">
        <v>263</v>
      </c>
      <c r="K6" s="753" t="s">
        <v>261</v>
      </c>
      <c r="L6" s="754" t="s">
        <v>1042</v>
      </c>
      <c r="M6" s="743"/>
      <c r="N6" s="788"/>
    </row>
    <row r="7" spans="2:18" s="758" customFormat="1" ht="15" customHeight="1">
      <c r="B7" s="755" t="s">
        <v>264</v>
      </c>
      <c r="C7" s="755"/>
      <c r="D7" s="756">
        <v>19855</v>
      </c>
      <c r="E7" s="756">
        <v>5028019</v>
      </c>
      <c r="F7" s="756">
        <v>253</v>
      </c>
      <c r="G7" s="756">
        <v>17928</v>
      </c>
      <c r="H7" s="756">
        <v>4239282</v>
      </c>
      <c r="I7" s="756">
        <v>236</v>
      </c>
      <c r="J7" s="1010">
        <f>ROUND(G7/D7*100,1)</f>
        <v>90.3</v>
      </c>
      <c r="K7" s="1010">
        <f>ROUND(H7/E7*100,1)</f>
        <v>84.3</v>
      </c>
      <c r="L7" s="994">
        <f>ROUND(I7/F7*100,1)</f>
        <v>93.3</v>
      </c>
      <c r="M7" s="1011"/>
      <c r="N7" s="996"/>
      <c r="O7" s="763"/>
      <c r="P7" s="759"/>
      <c r="Q7" s="759"/>
      <c r="R7" s="759"/>
    </row>
    <row r="8" spans="2:18" s="733" customFormat="1" ht="7.5" customHeight="1">
      <c r="B8" s="796"/>
      <c r="C8" s="796"/>
      <c r="D8" s="761"/>
      <c r="E8" s="761"/>
      <c r="F8" s="761"/>
      <c r="G8" s="761"/>
      <c r="H8" s="761"/>
      <c r="I8" s="761"/>
      <c r="J8" s="761"/>
      <c r="K8" s="761"/>
      <c r="L8" s="1012"/>
      <c r="M8" s="1006"/>
      <c r="N8" s="1013"/>
      <c r="O8" s="763"/>
      <c r="P8" s="759"/>
      <c r="Q8" s="759"/>
      <c r="R8" s="759"/>
    </row>
    <row r="9" spans="2:18" s="733" customFormat="1" ht="15" customHeight="1">
      <c r="B9" s="797" t="s">
        <v>265</v>
      </c>
      <c r="C9" s="797"/>
      <c r="D9" s="761"/>
      <c r="E9" s="761"/>
      <c r="F9" s="761"/>
      <c r="G9" s="761"/>
      <c r="H9" s="761"/>
      <c r="I9" s="761"/>
      <c r="J9" s="761"/>
      <c r="K9" s="761"/>
      <c r="L9" s="1012"/>
      <c r="M9" s="1006"/>
      <c r="N9" s="996"/>
      <c r="O9" s="763"/>
      <c r="P9" s="759"/>
      <c r="Q9" s="759"/>
      <c r="R9" s="759"/>
    </row>
    <row r="10" spans="2:18" s="733" customFormat="1" ht="15" customHeight="1">
      <c r="B10" s="796"/>
      <c r="C10" s="798" t="s">
        <v>266</v>
      </c>
      <c r="D10" s="761">
        <v>1943</v>
      </c>
      <c r="E10" s="761">
        <v>199939</v>
      </c>
      <c r="F10" s="761">
        <v>103</v>
      </c>
      <c r="G10" s="761">
        <v>1451</v>
      </c>
      <c r="H10" s="761">
        <v>119051</v>
      </c>
      <c r="I10" s="761">
        <v>82</v>
      </c>
      <c r="J10" s="997">
        <f aca="true" t="shared" si="0" ref="J10:L15">ROUND(G10/D10*100,1)</f>
        <v>74.7</v>
      </c>
      <c r="K10" s="997">
        <f t="shared" si="0"/>
        <v>59.5</v>
      </c>
      <c r="L10" s="998">
        <f t="shared" si="0"/>
        <v>79.6</v>
      </c>
      <c r="M10" s="1006"/>
      <c r="N10" s="996"/>
      <c r="O10" s="763"/>
      <c r="P10" s="759"/>
      <c r="Q10" s="759"/>
      <c r="R10" s="759"/>
    </row>
    <row r="11" spans="2:18" s="733" customFormat="1" ht="15" customHeight="1">
      <c r="B11" s="796"/>
      <c r="C11" s="798" t="s">
        <v>267</v>
      </c>
      <c r="D11" s="761">
        <v>265</v>
      </c>
      <c r="E11" s="761">
        <v>39412</v>
      </c>
      <c r="F11" s="761">
        <v>149</v>
      </c>
      <c r="G11" s="761">
        <v>244</v>
      </c>
      <c r="H11" s="761">
        <v>32953</v>
      </c>
      <c r="I11" s="761">
        <v>135</v>
      </c>
      <c r="J11" s="997">
        <f t="shared" si="0"/>
        <v>92.1</v>
      </c>
      <c r="K11" s="997">
        <f t="shared" si="0"/>
        <v>83.6</v>
      </c>
      <c r="L11" s="998">
        <f t="shared" si="0"/>
        <v>90.6</v>
      </c>
      <c r="M11" s="1006"/>
      <c r="N11" s="996"/>
      <c r="O11" s="763"/>
      <c r="P11" s="759"/>
      <c r="Q11" s="759"/>
      <c r="R11" s="759"/>
    </row>
    <row r="12" spans="2:18" s="733" customFormat="1" ht="15" customHeight="1">
      <c r="B12" s="796"/>
      <c r="C12" s="798" t="s">
        <v>268</v>
      </c>
      <c r="D12" s="761">
        <v>957</v>
      </c>
      <c r="E12" s="761">
        <v>169040</v>
      </c>
      <c r="F12" s="761">
        <v>177</v>
      </c>
      <c r="G12" s="761">
        <v>934</v>
      </c>
      <c r="H12" s="761">
        <v>111088</v>
      </c>
      <c r="I12" s="761">
        <v>119</v>
      </c>
      <c r="J12" s="997">
        <f t="shared" si="0"/>
        <v>97.6</v>
      </c>
      <c r="K12" s="997">
        <f t="shared" si="0"/>
        <v>65.7</v>
      </c>
      <c r="L12" s="998">
        <f t="shared" si="0"/>
        <v>67.2</v>
      </c>
      <c r="M12" s="1006"/>
      <c r="N12" s="996"/>
      <c r="O12" s="763"/>
      <c r="P12" s="759"/>
      <c r="Q12" s="759"/>
      <c r="R12" s="759"/>
    </row>
    <row r="13" spans="2:18" s="733" customFormat="1" ht="15" customHeight="1">
      <c r="B13" s="796"/>
      <c r="C13" s="798" t="s">
        <v>269</v>
      </c>
      <c r="D13" s="761">
        <v>276</v>
      </c>
      <c r="E13" s="761">
        <v>85333</v>
      </c>
      <c r="F13" s="761">
        <v>309</v>
      </c>
      <c r="G13" s="761">
        <v>283</v>
      </c>
      <c r="H13" s="761">
        <v>52089</v>
      </c>
      <c r="I13" s="761">
        <v>184</v>
      </c>
      <c r="J13" s="997">
        <f t="shared" si="0"/>
        <v>102.5</v>
      </c>
      <c r="K13" s="997">
        <f t="shared" si="0"/>
        <v>61</v>
      </c>
      <c r="L13" s="998">
        <f t="shared" si="0"/>
        <v>59.5</v>
      </c>
      <c r="M13" s="1006"/>
      <c r="N13" s="996"/>
      <c r="O13" s="763"/>
      <c r="P13" s="759"/>
      <c r="Q13" s="759"/>
      <c r="R13" s="759"/>
    </row>
    <row r="14" spans="2:18" s="733" customFormat="1" ht="15" customHeight="1">
      <c r="B14" s="796"/>
      <c r="C14" s="798" t="s">
        <v>270</v>
      </c>
      <c r="D14" s="761">
        <v>86</v>
      </c>
      <c r="E14" s="761">
        <v>40310</v>
      </c>
      <c r="F14" s="761">
        <v>467</v>
      </c>
      <c r="G14" s="761">
        <v>69</v>
      </c>
      <c r="H14" s="761">
        <v>35303</v>
      </c>
      <c r="I14" s="761">
        <v>511</v>
      </c>
      <c r="J14" s="997">
        <f t="shared" si="0"/>
        <v>80.2</v>
      </c>
      <c r="K14" s="997">
        <f t="shared" si="0"/>
        <v>87.6</v>
      </c>
      <c r="L14" s="998">
        <f t="shared" si="0"/>
        <v>109.4</v>
      </c>
      <c r="M14" s="1006"/>
      <c r="N14" s="996"/>
      <c r="O14" s="763"/>
      <c r="P14" s="759"/>
      <c r="Q14" s="759"/>
      <c r="R14" s="759"/>
    </row>
    <row r="15" spans="2:18" s="733" customFormat="1" ht="15" customHeight="1">
      <c r="B15" s="796"/>
      <c r="C15" s="798" t="s">
        <v>271</v>
      </c>
      <c r="D15" s="761">
        <v>36</v>
      </c>
      <c r="E15" s="761">
        <v>19721</v>
      </c>
      <c r="F15" s="761">
        <v>544</v>
      </c>
      <c r="G15" s="761">
        <v>41</v>
      </c>
      <c r="H15" s="761">
        <v>23944</v>
      </c>
      <c r="I15" s="761">
        <v>583</v>
      </c>
      <c r="J15" s="997">
        <f t="shared" si="0"/>
        <v>113.9</v>
      </c>
      <c r="K15" s="997">
        <f t="shared" si="0"/>
        <v>121.4</v>
      </c>
      <c r="L15" s="998">
        <f t="shared" si="0"/>
        <v>107.2</v>
      </c>
      <c r="M15" s="1006"/>
      <c r="N15" s="996"/>
      <c r="O15" s="763"/>
      <c r="P15" s="759"/>
      <c r="Q15" s="759"/>
      <c r="R15" s="759"/>
    </row>
    <row r="16" spans="2:18" s="733" customFormat="1" ht="7.5" customHeight="1">
      <c r="B16" s="796"/>
      <c r="C16" s="796"/>
      <c r="D16" s="761"/>
      <c r="E16" s="761"/>
      <c r="F16" s="761"/>
      <c r="G16" s="761"/>
      <c r="H16" s="761"/>
      <c r="I16" s="761"/>
      <c r="J16" s="997"/>
      <c r="K16" s="997"/>
      <c r="L16" s="998"/>
      <c r="M16" s="1006"/>
      <c r="N16" s="996"/>
      <c r="O16" s="763"/>
      <c r="P16" s="759"/>
      <c r="Q16" s="759"/>
      <c r="R16" s="759"/>
    </row>
    <row r="17" spans="2:18" s="733" customFormat="1" ht="15" customHeight="1">
      <c r="B17" s="797" t="s">
        <v>272</v>
      </c>
      <c r="C17" s="797"/>
      <c r="D17" s="761"/>
      <c r="E17" s="761"/>
      <c r="F17" s="761"/>
      <c r="G17" s="761"/>
      <c r="H17" s="761"/>
      <c r="I17" s="761"/>
      <c r="J17" s="997"/>
      <c r="K17" s="997"/>
      <c r="L17" s="998"/>
      <c r="M17" s="1006"/>
      <c r="N17" s="996"/>
      <c r="O17" s="763"/>
      <c r="P17" s="759"/>
      <c r="Q17" s="759"/>
      <c r="R17" s="759"/>
    </row>
    <row r="18" spans="2:18" s="733" customFormat="1" ht="15" customHeight="1">
      <c r="B18" s="796"/>
      <c r="C18" s="798" t="s">
        <v>273</v>
      </c>
      <c r="D18" s="761">
        <v>918</v>
      </c>
      <c r="E18" s="761">
        <v>90764</v>
      </c>
      <c r="F18" s="761">
        <v>99</v>
      </c>
      <c r="G18" s="761">
        <v>859</v>
      </c>
      <c r="H18" s="761">
        <v>61990</v>
      </c>
      <c r="I18" s="761">
        <v>72</v>
      </c>
      <c r="J18" s="997">
        <f aca="true" t="shared" si="1" ref="J18:L30">ROUND(G18/D18*100,1)</f>
        <v>93.6</v>
      </c>
      <c r="K18" s="997">
        <f t="shared" si="1"/>
        <v>68.3</v>
      </c>
      <c r="L18" s="998">
        <f t="shared" si="1"/>
        <v>72.7</v>
      </c>
      <c r="M18" s="1006"/>
      <c r="N18" s="996"/>
      <c r="O18" s="763"/>
      <c r="P18" s="759"/>
      <c r="Q18" s="759"/>
      <c r="R18" s="759"/>
    </row>
    <row r="19" spans="2:18" s="733" customFormat="1" ht="15" customHeight="1">
      <c r="B19" s="796"/>
      <c r="C19" s="798" t="s">
        <v>274</v>
      </c>
      <c r="D19" s="761">
        <v>39</v>
      </c>
      <c r="E19" s="761">
        <v>17554</v>
      </c>
      <c r="F19" s="761">
        <v>449</v>
      </c>
      <c r="G19" s="761">
        <v>35</v>
      </c>
      <c r="H19" s="761">
        <v>14439</v>
      </c>
      <c r="I19" s="761">
        <v>413</v>
      </c>
      <c r="J19" s="997">
        <f>ROUND(G19/D19*100,1)</f>
        <v>89.7</v>
      </c>
      <c r="K19" s="997">
        <f>ROUND(H19/E19*100,1)</f>
        <v>82.3</v>
      </c>
      <c r="L19" s="998">
        <f>ROUND(I19/F19*100,1)</f>
        <v>92</v>
      </c>
      <c r="M19" s="1006"/>
      <c r="N19" s="996"/>
      <c r="O19" s="763"/>
      <c r="P19" s="759"/>
      <c r="Q19" s="759"/>
      <c r="R19" s="759"/>
    </row>
    <row r="20" spans="2:18" s="733" customFormat="1" ht="15" customHeight="1">
      <c r="B20" s="796"/>
      <c r="C20" s="798" t="s">
        <v>275</v>
      </c>
      <c r="D20" s="761">
        <v>100</v>
      </c>
      <c r="E20" s="761">
        <v>38594</v>
      </c>
      <c r="F20" s="761">
        <v>385</v>
      </c>
      <c r="G20" s="761">
        <v>102</v>
      </c>
      <c r="H20" s="761">
        <v>34355</v>
      </c>
      <c r="I20" s="761">
        <v>337</v>
      </c>
      <c r="J20" s="997">
        <f t="shared" si="1"/>
        <v>102</v>
      </c>
      <c r="K20" s="997">
        <f t="shared" si="1"/>
        <v>89</v>
      </c>
      <c r="L20" s="998">
        <f t="shared" si="1"/>
        <v>87.5</v>
      </c>
      <c r="M20" s="1006"/>
      <c r="N20" s="996"/>
      <c r="O20" s="763"/>
      <c r="P20" s="759"/>
      <c r="Q20" s="759"/>
      <c r="R20" s="759"/>
    </row>
    <row r="21" spans="2:18" s="733" customFormat="1" ht="15" customHeight="1">
      <c r="B21" s="796"/>
      <c r="C21" s="798" t="s">
        <v>276</v>
      </c>
      <c r="D21" s="761">
        <v>97</v>
      </c>
      <c r="E21" s="761">
        <v>18014</v>
      </c>
      <c r="F21" s="761">
        <v>186</v>
      </c>
      <c r="G21" s="761">
        <v>104</v>
      </c>
      <c r="H21" s="761">
        <v>13862</v>
      </c>
      <c r="I21" s="761">
        <v>134</v>
      </c>
      <c r="J21" s="997">
        <f t="shared" si="1"/>
        <v>107.2</v>
      </c>
      <c r="K21" s="997">
        <f t="shared" si="1"/>
        <v>77</v>
      </c>
      <c r="L21" s="998">
        <f t="shared" si="1"/>
        <v>72</v>
      </c>
      <c r="M21" s="1006"/>
      <c r="N21" s="996"/>
      <c r="O21" s="763"/>
      <c r="P21" s="759"/>
      <c r="Q21" s="759"/>
      <c r="R21" s="759"/>
    </row>
    <row r="22" spans="2:18" s="733" customFormat="1" ht="15" customHeight="1">
      <c r="B22" s="796"/>
      <c r="C22" s="798" t="s">
        <v>277</v>
      </c>
      <c r="D22" s="761">
        <v>21</v>
      </c>
      <c r="E22" s="761">
        <v>8293</v>
      </c>
      <c r="F22" s="761">
        <v>401</v>
      </c>
      <c r="G22" s="761">
        <v>19</v>
      </c>
      <c r="H22" s="761">
        <v>7112</v>
      </c>
      <c r="I22" s="761">
        <v>378</v>
      </c>
      <c r="J22" s="997">
        <f t="shared" si="1"/>
        <v>90.5</v>
      </c>
      <c r="K22" s="997">
        <f t="shared" si="1"/>
        <v>85.8</v>
      </c>
      <c r="L22" s="998">
        <f t="shared" si="1"/>
        <v>94.3</v>
      </c>
      <c r="M22" s="1006"/>
      <c r="N22" s="996"/>
      <c r="O22" s="763"/>
      <c r="P22" s="759"/>
      <c r="Q22" s="759"/>
      <c r="R22" s="759"/>
    </row>
    <row r="23" spans="2:18" s="733" customFormat="1" ht="15" customHeight="1">
      <c r="B23" s="796"/>
      <c r="C23" s="798" t="s">
        <v>278</v>
      </c>
      <c r="D23" s="761">
        <v>2784</v>
      </c>
      <c r="E23" s="761">
        <v>296099</v>
      </c>
      <c r="F23" s="761">
        <v>106</v>
      </c>
      <c r="G23" s="761">
        <v>2539</v>
      </c>
      <c r="H23" s="761">
        <v>217396</v>
      </c>
      <c r="I23" s="761">
        <v>86</v>
      </c>
      <c r="J23" s="997">
        <f t="shared" si="1"/>
        <v>91.2</v>
      </c>
      <c r="K23" s="997">
        <f t="shared" si="1"/>
        <v>73.4</v>
      </c>
      <c r="L23" s="998">
        <f t="shared" si="1"/>
        <v>81.1</v>
      </c>
      <c r="M23" s="1006"/>
      <c r="N23" s="996"/>
      <c r="O23" s="763"/>
      <c r="P23" s="759"/>
      <c r="Q23" s="759"/>
      <c r="R23" s="759"/>
    </row>
    <row r="24" spans="2:18" s="733" customFormat="1" ht="15" customHeight="1">
      <c r="B24" s="796"/>
      <c r="C24" s="798" t="s">
        <v>279</v>
      </c>
      <c r="D24" s="761">
        <v>233</v>
      </c>
      <c r="E24" s="761">
        <v>140334</v>
      </c>
      <c r="F24" s="761">
        <v>602</v>
      </c>
      <c r="G24" s="761">
        <v>200</v>
      </c>
      <c r="H24" s="761">
        <v>110558</v>
      </c>
      <c r="I24" s="761">
        <v>552</v>
      </c>
      <c r="J24" s="997">
        <f t="shared" si="1"/>
        <v>85.8</v>
      </c>
      <c r="K24" s="997">
        <f t="shared" si="1"/>
        <v>78.8</v>
      </c>
      <c r="L24" s="998">
        <f t="shared" si="1"/>
        <v>91.7</v>
      </c>
      <c r="M24" s="1006"/>
      <c r="N24" s="996"/>
      <c r="O24" s="763"/>
      <c r="P24" s="759"/>
      <c r="Q24" s="759"/>
      <c r="R24" s="759"/>
    </row>
    <row r="25" spans="2:18" s="733" customFormat="1" ht="15" customHeight="1">
      <c r="B25" s="796"/>
      <c r="C25" s="798" t="s">
        <v>280</v>
      </c>
      <c r="D25" s="761">
        <v>620</v>
      </c>
      <c r="E25" s="761">
        <v>233119</v>
      </c>
      <c r="F25" s="761">
        <v>376</v>
      </c>
      <c r="G25" s="761">
        <v>549</v>
      </c>
      <c r="H25" s="761">
        <v>178581</v>
      </c>
      <c r="I25" s="761">
        <v>325</v>
      </c>
      <c r="J25" s="997">
        <f t="shared" si="1"/>
        <v>88.5</v>
      </c>
      <c r="K25" s="997">
        <f t="shared" si="1"/>
        <v>76.6</v>
      </c>
      <c r="L25" s="998">
        <f t="shared" si="1"/>
        <v>86.4</v>
      </c>
      <c r="M25" s="1006"/>
      <c r="N25" s="996"/>
      <c r="O25" s="763"/>
      <c r="P25" s="759"/>
      <c r="Q25" s="759"/>
      <c r="R25" s="759"/>
    </row>
    <row r="26" spans="2:18" s="733" customFormat="1" ht="15" customHeight="1">
      <c r="B26" s="796"/>
      <c r="C26" s="798" t="s">
        <v>281</v>
      </c>
      <c r="D26" s="761">
        <v>27</v>
      </c>
      <c r="E26" s="761">
        <v>8646</v>
      </c>
      <c r="F26" s="761">
        <v>323</v>
      </c>
      <c r="G26" s="761">
        <v>20</v>
      </c>
      <c r="H26" s="761">
        <v>6801</v>
      </c>
      <c r="I26" s="761">
        <v>338</v>
      </c>
      <c r="J26" s="997">
        <f t="shared" si="1"/>
        <v>74.1</v>
      </c>
      <c r="K26" s="997">
        <f t="shared" si="1"/>
        <v>78.7</v>
      </c>
      <c r="L26" s="998">
        <f t="shared" si="1"/>
        <v>104.6</v>
      </c>
      <c r="M26" s="1006"/>
      <c r="N26" s="996"/>
      <c r="O26" s="763"/>
      <c r="P26" s="759"/>
      <c r="Q26" s="759"/>
      <c r="R26" s="759"/>
    </row>
    <row r="27" spans="2:18" s="733" customFormat="1" ht="15" customHeight="1">
      <c r="B27" s="796"/>
      <c r="C27" s="798" t="s">
        <v>282</v>
      </c>
      <c r="D27" s="761">
        <v>16</v>
      </c>
      <c r="E27" s="761">
        <v>10241</v>
      </c>
      <c r="F27" s="761">
        <v>652</v>
      </c>
      <c r="G27" s="761">
        <v>16</v>
      </c>
      <c r="H27" s="761">
        <v>10575</v>
      </c>
      <c r="I27" s="761">
        <v>675</v>
      </c>
      <c r="J27" s="997">
        <f t="shared" si="1"/>
        <v>100</v>
      </c>
      <c r="K27" s="997">
        <f t="shared" si="1"/>
        <v>103.3</v>
      </c>
      <c r="L27" s="998">
        <f t="shared" si="1"/>
        <v>103.5</v>
      </c>
      <c r="M27" s="1006"/>
      <c r="N27" s="996"/>
      <c r="O27" s="763"/>
      <c r="P27" s="759"/>
      <c r="Q27" s="759"/>
      <c r="R27" s="759"/>
    </row>
    <row r="28" spans="2:18" s="733" customFormat="1" ht="15" customHeight="1">
      <c r="B28" s="796"/>
      <c r="C28" s="798" t="s">
        <v>283</v>
      </c>
      <c r="D28" s="761">
        <v>21</v>
      </c>
      <c r="E28" s="761">
        <v>15982</v>
      </c>
      <c r="F28" s="761">
        <v>771</v>
      </c>
      <c r="G28" s="761">
        <v>25</v>
      </c>
      <c r="H28" s="761">
        <v>17626</v>
      </c>
      <c r="I28" s="761">
        <v>703</v>
      </c>
      <c r="J28" s="997">
        <f t="shared" si="1"/>
        <v>119</v>
      </c>
      <c r="K28" s="997">
        <f t="shared" si="1"/>
        <v>110.3</v>
      </c>
      <c r="L28" s="998">
        <f t="shared" si="1"/>
        <v>91.2</v>
      </c>
      <c r="M28" s="1006"/>
      <c r="N28" s="996"/>
      <c r="O28" s="763"/>
      <c r="P28" s="759"/>
      <c r="Q28" s="759"/>
      <c r="R28" s="759"/>
    </row>
    <row r="29" spans="2:18" s="733" customFormat="1" ht="15" customHeight="1">
      <c r="B29" s="796"/>
      <c r="C29" s="798" t="s">
        <v>284</v>
      </c>
      <c r="D29" s="761">
        <v>15</v>
      </c>
      <c r="E29" s="761">
        <v>9544</v>
      </c>
      <c r="F29" s="761">
        <v>644</v>
      </c>
      <c r="G29" s="761">
        <v>16</v>
      </c>
      <c r="H29" s="761">
        <v>9213</v>
      </c>
      <c r="I29" s="761">
        <v>586</v>
      </c>
      <c r="J29" s="997">
        <f t="shared" si="1"/>
        <v>106.7</v>
      </c>
      <c r="K29" s="997">
        <f t="shared" si="1"/>
        <v>96.5</v>
      </c>
      <c r="L29" s="998">
        <f t="shared" si="1"/>
        <v>91</v>
      </c>
      <c r="M29" s="1006"/>
      <c r="N29" s="996"/>
      <c r="O29" s="763"/>
      <c r="P29" s="759"/>
      <c r="Q29" s="759"/>
      <c r="R29" s="759"/>
    </row>
    <row r="30" spans="2:18" s="733" customFormat="1" ht="15" customHeight="1">
      <c r="B30" s="796"/>
      <c r="C30" s="798" t="s">
        <v>285</v>
      </c>
      <c r="D30" s="761">
        <v>201</v>
      </c>
      <c r="E30" s="761">
        <v>141500</v>
      </c>
      <c r="F30" s="761">
        <v>704</v>
      </c>
      <c r="G30" s="761">
        <v>173</v>
      </c>
      <c r="H30" s="761">
        <v>99691</v>
      </c>
      <c r="I30" s="761">
        <v>576</v>
      </c>
      <c r="J30" s="997">
        <f t="shared" si="1"/>
        <v>86.1</v>
      </c>
      <c r="K30" s="997">
        <f t="shared" si="1"/>
        <v>70.5</v>
      </c>
      <c r="L30" s="998">
        <f t="shared" si="1"/>
        <v>81.8</v>
      </c>
      <c r="M30" s="1006"/>
      <c r="N30" s="996"/>
      <c r="O30" s="763"/>
      <c r="P30" s="759"/>
      <c r="Q30" s="759"/>
      <c r="R30" s="759"/>
    </row>
    <row r="31" spans="2:18" s="733" customFormat="1" ht="7.5" customHeight="1">
      <c r="B31" s="796"/>
      <c r="C31" s="796"/>
      <c r="D31" s="761"/>
      <c r="E31" s="761"/>
      <c r="F31" s="761"/>
      <c r="G31" s="761"/>
      <c r="H31" s="761"/>
      <c r="I31" s="761"/>
      <c r="J31" s="997"/>
      <c r="K31" s="997"/>
      <c r="L31" s="998"/>
      <c r="M31" s="1006"/>
      <c r="N31" s="996"/>
      <c r="O31" s="763"/>
      <c r="P31" s="759"/>
      <c r="Q31" s="759"/>
      <c r="R31" s="759"/>
    </row>
    <row r="32" spans="2:18" s="733" customFormat="1" ht="15" customHeight="1">
      <c r="B32" s="797" t="s">
        <v>286</v>
      </c>
      <c r="C32" s="797"/>
      <c r="D32" s="761"/>
      <c r="E32" s="761"/>
      <c r="F32" s="761"/>
      <c r="G32" s="761"/>
      <c r="H32" s="761"/>
      <c r="I32" s="761"/>
      <c r="J32" s="997"/>
      <c r="K32" s="997"/>
      <c r="L32" s="998"/>
      <c r="M32" s="1006"/>
      <c r="N32" s="996"/>
      <c r="O32" s="763"/>
      <c r="P32" s="759"/>
      <c r="Q32" s="759"/>
      <c r="R32" s="759"/>
    </row>
    <row r="33" spans="2:18" s="733" customFormat="1" ht="15" customHeight="1">
      <c r="B33" s="796"/>
      <c r="C33" s="798" t="s">
        <v>287</v>
      </c>
      <c r="D33" s="761">
        <v>197</v>
      </c>
      <c r="E33" s="761">
        <v>57894</v>
      </c>
      <c r="F33" s="761">
        <v>295</v>
      </c>
      <c r="G33" s="761">
        <v>168</v>
      </c>
      <c r="H33" s="761">
        <v>46953</v>
      </c>
      <c r="I33" s="761">
        <v>280</v>
      </c>
      <c r="J33" s="997">
        <f aca="true" t="shared" si="2" ref="J33:L38">ROUND(G33/D33*100,1)</f>
        <v>85.3</v>
      </c>
      <c r="K33" s="997">
        <f t="shared" si="2"/>
        <v>81.1</v>
      </c>
      <c r="L33" s="998">
        <f t="shared" si="2"/>
        <v>94.9</v>
      </c>
      <c r="M33" s="1006"/>
      <c r="N33" s="996"/>
      <c r="O33" s="763"/>
      <c r="P33" s="759"/>
      <c r="Q33" s="759"/>
      <c r="R33" s="759"/>
    </row>
    <row r="34" spans="2:18" s="733" customFormat="1" ht="15" customHeight="1">
      <c r="B34" s="796"/>
      <c r="C34" s="798" t="s">
        <v>288</v>
      </c>
      <c r="D34" s="761">
        <v>119</v>
      </c>
      <c r="E34" s="761">
        <v>130562</v>
      </c>
      <c r="F34" s="761">
        <v>1094</v>
      </c>
      <c r="G34" s="761">
        <v>103</v>
      </c>
      <c r="H34" s="761">
        <v>116267</v>
      </c>
      <c r="I34" s="761">
        <v>1126</v>
      </c>
      <c r="J34" s="997">
        <f t="shared" si="2"/>
        <v>86.6</v>
      </c>
      <c r="K34" s="997">
        <f t="shared" si="2"/>
        <v>89.1</v>
      </c>
      <c r="L34" s="998">
        <f t="shared" si="2"/>
        <v>102.9</v>
      </c>
      <c r="M34" s="1006"/>
      <c r="N34" s="996"/>
      <c r="O34" s="763"/>
      <c r="P34" s="759"/>
      <c r="Q34" s="759"/>
      <c r="R34" s="759"/>
    </row>
    <row r="35" spans="2:18" s="733" customFormat="1" ht="15" customHeight="1">
      <c r="B35" s="796"/>
      <c r="C35" s="798" t="s">
        <v>289</v>
      </c>
      <c r="D35" s="761">
        <v>66</v>
      </c>
      <c r="E35" s="761">
        <v>14415</v>
      </c>
      <c r="F35" s="761">
        <v>217</v>
      </c>
      <c r="G35" s="761">
        <v>45</v>
      </c>
      <c r="H35" s="761">
        <v>9230</v>
      </c>
      <c r="I35" s="761">
        <v>205</v>
      </c>
      <c r="J35" s="997">
        <f t="shared" si="2"/>
        <v>68.2</v>
      </c>
      <c r="K35" s="997">
        <f t="shared" si="2"/>
        <v>64</v>
      </c>
      <c r="L35" s="998">
        <f t="shared" si="2"/>
        <v>94.5</v>
      </c>
      <c r="M35" s="1006"/>
      <c r="N35" s="996"/>
      <c r="O35" s="763"/>
      <c r="P35" s="759"/>
      <c r="Q35" s="759"/>
      <c r="R35" s="759"/>
    </row>
    <row r="36" spans="2:18" s="733" customFormat="1" ht="15" customHeight="1">
      <c r="B36" s="796"/>
      <c r="C36" s="798" t="s">
        <v>290</v>
      </c>
      <c r="D36" s="761">
        <v>434</v>
      </c>
      <c r="E36" s="761">
        <v>153308</v>
      </c>
      <c r="F36" s="761">
        <v>353</v>
      </c>
      <c r="G36" s="761">
        <v>361</v>
      </c>
      <c r="H36" s="761">
        <v>134332</v>
      </c>
      <c r="I36" s="761">
        <v>372</v>
      </c>
      <c r="J36" s="997">
        <f t="shared" si="2"/>
        <v>83.2</v>
      </c>
      <c r="K36" s="997">
        <f t="shared" si="2"/>
        <v>87.6</v>
      </c>
      <c r="L36" s="998">
        <f t="shared" si="2"/>
        <v>105.4</v>
      </c>
      <c r="M36" s="1006"/>
      <c r="N36" s="996"/>
      <c r="O36" s="763"/>
      <c r="P36" s="759"/>
      <c r="Q36" s="759"/>
      <c r="R36" s="759"/>
    </row>
    <row r="37" spans="2:18" s="733" customFormat="1" ht="15" customHeight="1">
      <c r="B37" s="796"/>
      <c r="C37" s="798" t="s">
        <v>291</v>
      </c>
      <c r="D37" s="761">
        <v>682</v>
      </c>
      <c r="E37" s="761">
        <v>140462</v>
      </c>
      <c r="F37" s="761">
        <v>206</v>
      </c>
      <c r="G37" s="761">
        <v>580</v>
      </c>
      <c r="H37" s="761">
        <v>125401</v>
      </c>
      <c r="I37" s="761">
        <v>216</v>
      </c>
      <c r="J37" s="997">
        <f t="shared" si="2"/>
        <v>85</v>
      </c>
      <c r="K37" s="997">
        <f t="shared" si="2"/>
        <v>89.3</v>
      </c>
      <c r="L37" s="998">
        <f t="shared" si="2"/>
        <v>104.9</v>
      </c>
      <c r="M37" s="1006"/>
      <c r="N37" s="996"/>
      <c r="O37" s="763"/>
      <c r="P37" s="759"/>
      <c r="Q37" s="759"/>
      <c r="R37" s="759"/>
    </row>
    <row r="38" spans="2:18" s="733" customFormat="1" ht="15" customHeight="1">
      <c r="B38" s="796"/>
      <c r="C38" s="798" t="s">
        <v>292</v>
      </c>
      <c r="D38" s="761">
        <v>4</v>
      </c>
      <c r="E38" s="761">
        <v>9504</v>
      </c>
      <c r="F38" s="761">
        <v>2194</v>
      </c>
      <c r="G38" s="761">
        <v>5</v>
      </c>
      <c r="H38" s="761">
        <v>7974</v>
      </c>
      <c r="I38" s="761">
        <v>1717</v>
      </c>
      <c r="J38" s="997">
        <f t="shared" si="2"/>
        <v>125</v>
      </c>
      <c r="K38" s="997">
        <f t="shared" si="2"/>
        <v>83.9</v>
      </c>
      <c r="L38" s="998">
        <f t="shared" si="2"/>
        <v>78.3</v>
      </c>
      <c r="M38" s="1006"/>
      <c r="N38" s="996"/>
      <c r="O38" s="763"/>
      <c r="P38" s="759"/>
      <c r="Q38" s="759"/>
      <c r="R38" s="759"/>
    </row>
    <row r="39" spans="2:18" s="733" customFormat="1" ht="7.5" customHeight="1">
      <c r="B39" s="796"/>
      <c r="C39" s="796"/>
      <c r="D39" s="761"/>
      <c r="E39" s="761"/>
      <c r="F39" s="761"/>
      <c r="G39" s="761"/>
      <c r="H39" s="761"/>
      <c r="I39" s="761"/>
      <c r="J39" s="997"/>
      <c r="K39" s="997"/>
      <c r="L39" s="998"/>
      <c r="M39" s="1006"/>
      <c r="N39" s="996"/>
      <c r="O39" s="763"/>
      <c r="P39" s="759"/>
      <c r="Q39" s="759"/>
      <c r="R39" s="759"/>
    </row>
    <row r="40" spans="2:18" s="733" customFormat="1" ht="15" customHeight="1">
      <c r="B40" s="797" t="s">
        <v>293</v>
      </c>
      <c r="C40" s="797"/>
      <c r="D40" s="761"/>
      <c r="E40" s="761"/>
      <c r="F40" s="761"/>
      <c r="G40" s="761"/>
      <c r="H40" s="761"/>
      <c r="I40" s="761"/>
      <c r="J40" s="997"/>
      <c r="K40" s="997"/>
      <c r="L40" s="998"/>
      <c r="M40" s="1006"/>
      <c r="N40" s="996"/>
      <c r="O40" s="763"/>
      <c r="P40" s="759"/>
      <c r="Q40" s="759"/>
      <c r="R40" s="759"/>
    </row>
    <row r="41" spans="2:18" s="733" customFormat="1" ht="15" customHeight="1">
      <c r="B41" s="796"/>
      <c r="C41" s="798" t="s">
        <v>294</v>
      </c>
      <c r="D41" s="761">
        <v>1801</v>
      </c>
      <c r="E41" s="761">
        <v>562655</v>
      </c>
      <c r="F41" s="761">
        <v>312</v>
      </c>
      <c r="G41" s="761">
        <v>1684</v>
      </c>
      <c r="H41" s="761">
        <v>456058</v>
      </c>
      <c r="I41" s="761">
        <v>271</v>
      </c>
      <c r="J41" s="997">
        <f aca="true" t="shared" si="3" ref="J41:L48">ROUND(G41/D41*100,1)</f>
        <v>93.5</v>
      </c>
      <c r="K41" s="997">
        <f t="shared" si="3"/>
        <v>81.1</v>
      </c>
      <c r="L41" s="998">
        <f t="shared" si="3"/>
        <v>86.9</v>
      </c>
      <c r="M41" s="1006"/>
      <c r="N41" s="996"/>
      <c r="O41" s="763"/>
      <c r="P41" s="759"/>
      <c r="Q41" s="759"/>
      <c r="R41" s="759"/>
    </row>
    <row r="42" spans="2:18" s="733" customFormat="1" ht="15" customHeight="1">
      <c r="B42" s="796"/>
      <c r="C42" s="798" t="s">
        <v>295</v>
      </c>
      <c r="D42" s="761">
        <v>765</v>
      </c>
      <c r="E42" s="761">
        <v>130039</v>
      </c>
      <c r="F42" s="761">
        <v>170</v>
      </c>
      <c r="G42" s="761">
        <v>529</v>
      </c>
      <c r="H42" s="761">
        <v>80813</v>
      </c>
      <c r="I42" s="761">
        <v>153</v>
      </c>
      <c r="J42" s="997">
        <f t="shared" si="3"/>
        <v>69.2</v>
      </c>
      <c r="K42" s="997">
        <f t="shared" si="3"/>
        <v>62.1</v>
      </c>
      <c r="L42" s="998">
        <f t="shared" si="3"/>
        <v>90</v>
      </c>
      <c r="M42" s="1006"/>
      <c r="N42" s="996"/>
      <c r="O42" s="763"/>
      <c r="P42" s="759"/>
      <c r="Q42" s="759"/>
      <c r="R42" s="759"/>
    </row>
    <row r="43" spans="2:18" s="733" customFormat="1" ht="15" customHeight="1">
      <c r="B43" s="796"/>
      <c r="C43" s="798" t="s">
        <v>296</v>
      </c>
      <c r="D43" s="761">
        <v>347</v>
      </c>
      <c r="E43" s="761">
        <v>146573</v>
      </c>
      <c r="F43" s="761">
        <v>422</v>
      </c>
      <c r="G43" s="761">
        <v>329</v>
      </c>
      <c r="H43" s="761">
        <v>139647</v>
      </c>
      <c r="I43" s="761">
        <v>424</v>
      </c>
      <c r="J43" s="997">
        <f t="shared" si="3"/>
        <v>94.8</v>
      </c>
      <c r="K43" s="997">
        <f t="shared" si="3"/>
        <v>95.3</v>
      </c>
      <c r="L43" s="998">
        <f t="shared" si="3"/>
        <v>100.5</v>
      </c>
      <c r="M43" s="1006"/>
      <c r="N43" s="996"/>
      <c r="O43" s="763"/>
      <c r="P43" s="759"/>
      <c r="Q43" s="759"/>
      <c r="R43" s="759"/>
    </row>
    <row r="44" spans="2:18" s="733" customFormat="1" ht="15" customHeight="1">
      <c r="B44" s="796"/>
      <c r="C44" s="798" t="s">
        <v>297</v>
      </c>
      <c r="D44" s="761">
        <v>650</v>
      </c>
      <c r="E44" s="761">
        <v>192474</v>
      </c>
      <c r="F44" s="761">
        <v>296</v>
      </c>
      <c r="G44" s="761">
        <v>645</v>
      </c>
      <c r="H44" s="761">
        <v>175318</v>
      </c>
      <c r="I44" s="761">
        <v>272</v>
      </c>
      <c r="J44" s="997">
        <f t="shared" si="3"/>
        <v>99.2</v>
      </c>
      <c r="K44" s="997">
        <f t="shared" si="3"/>
        <v>91.1</v>
      </c>
      <c r="L44" s="998">
        <f t="shared" si="3"/>
        <v>91.9</v>
      </c>
      <c r="M44" s="1006"/>
      <c r="N44" s="996"/>
      <c r="O44" s="763"/>
      <c r="P44" s="759"/>
      <c r="Q44" s="759"/>
      <c r="R44" s="759"/>
    </row>
    <row r="45" spans="2:18" s="733" customFormat="1" ht="15" customHeight="1">
      <c r="B45" s="796"/>
      <c r="C45" s="798" t="s">
        <v>298</v>
      </c>
      <c r="D45" s="761">
        <v>90</v>
      </c>
      <c r="E45" s="761">
        <v>65938</v>
      </c>
      <c r="F45" s="761">
        <v>731</v>
      </c>
      <c r="G45" s="761">
        <v>79</v>
      </c>
      <c r="H45" s="761">
        <v>51015</v>
      </c>
      <c r="I45" s="761">
        <v>647</v>
      </c>
      <c r="J45" s="997">
        <f t="shared" si="3"/>
        <v>87.8</v>
      </c>
      <c r="K45" s="997">
        <f t="shared" si="3"/>
        <v>77.4</v>
      </c>
      <c r="L45" s="998">
        <f t="shared" si="3"/>
        <v>88.5</v>
      </c>
      <c r="M45" s="1006"/>
      <c r="N45" s="996"/>
      <c r="O45" s="763"/>
      <c r="P45" s="759"/>
      <c r="Q45" s="759"/>
      <c r="R45" s="759"/>
    </row>
    <row r="46" spans="2:18" s="733" customFormat="1" ht="15" customHeight="1">
      <c r="B46" s="796"/>
      <c r="C46" s="798" t="s">
        <v>299</v>
      </c>
      <c r="D46" s="761">
        <v>241</v>
      </c>
      <c r="E46" s="761">
        <v>134176</v>
      </c>
      <c r="F46" s="761">
        <v>556</v>
      </c>
      <c r="G46" s="761">
        <v>226</v>
      </c>
      <c r="H46" s="761">
        <v>122996</v>
      </c>
      <c r="I46" s="761">
        <v>544</v>
      </c>
      <c r="J46" s="997">
        <f t="shared" si="3"/>
        <v>93.8</v>
      </c>
      <c r="K46" s="997">
        <f t="shared" si="3"/>
        <v>91.7</v>
      </c>
      <c r="L46" s="998">
        <f t="shared" si="3"/>
        <v>97.8</v>
      </c>
      <c r="M46" s="1006"/>
      <c r="N46" s="996"/>
      <c r="O46" s="763"/>
      <c r="P46" s="759"/>
      <c r="Q46" s="759"/>
      <c r="R46" s="759"/>
    </row>
    <row r="47" spans="2:18" s="733" customFormat="1" ht="15" customHeight="1">
      <c r="B47" s="796"/>
      <c r="C47" s="798" t="s">
        <v>300</v>
      </c>
      <c r="D47" s="761">
        <v>29</v>
      </c>
      <c r="E47" s="761">
        <v>28406</v>
      </c>
      <c r="F47" s="761">
        <v>979</v>
      </c>
      <c r="G47" s="761">
        <v>30</v>
      </c>
      <c r="H47" s="761">
        <v>26732</v>
      </c>
      <c r="I47" s="761">
        <v>891</v>
      </c>
      <c r="J47" s="997">
        <f t="shared" si="3"/>
        <v>103.4</v>
      </c>
      <c r="K47" s="997">
        <f t="shared" si="3"/>
        <v>94.1</v>
      </c>
      <c r="L47" s="998">
        <f t="shared" si="3"/>
        <v>91</v>
      </c>
      <c r="M47" s="1006"/>
      <c r="N47" s="996"/>
      <c r="O47" s="763"/>
      <c r="P47" s="759"/>
      <c r="Q47" s="759"/>
      <c r="R47" s="759"/>
    </row>
    <row r="48" spans="2:18" s="733" customFormat="1" ht="15" customHeight="1">
      <c r="B48" s="796"/>
      <c r="C48" s="798" t="s">
        <v>1043</v>
      </c>
      <c r="D48" s="761">
        <v>124</v>
      </c>
      <c r="E48" s="761">
        <v>31523</v>
      </c>
      <c r="F48" s="761">
        <v>255</v>
      </c>
      <c r="G48" s="761">
        <v>118</v>
      </c>
      <c r="H48" s="761">
        <v>26116</v>
      </c>
      <c r="I48" s="761">
        <v>221</v>
      </c>
      <c r="J48" s="997">
        <f t="shared" si="3"/>
        <v>95.2</v>
      </c>
      <c r="K48" s="997">
        <f t="shared" si="3"/>
        <v>82.8</v>
      </c>
      <c r="L48" s="998">
        <f t="shared" si="3"/>
        <v>86.7</v>
      </c>
      <c r="M48" s="1006"/>
      <c r="N48" s="996"/>
      <c r="O48" s="763"/>
      <c r="P48" s="759"/>
      <c r="Q48" s="759"/>
      <c r="R48" s="759"/>
    </row>
    <row r="49" spans="2:18" s="733" customFormat="1" ht="7.5" customHeight="1">
      <c r="B49" s="796"/>
      <c r="C49" s="796"/>
      <c r="D49" s="761"/>
      <c r="E49" s="761"/>
      <c r="F49" s="761"/>
      <c r="G49" s="761"/>
      <c r="H49" s="761"/>
      <c r="I49" s="761"/>
      <c r="J49" s="997"/>
      <c r="K49" s="997"/>
      <c r="L49" s="998"/>
      <c r="M49" s="1006"/>
      <c r="N49" s="996"/>
      <c r="O49" s="763"/>
      <c r="P49" s="759"/>
      <c r="Q49" s="759"/>
      <c r="R49" s="759"/>
    </row>
    <row r="50" spans="2:18" s="733" customFormat="1" ht="15" customHeight="1">
      <c r="B50" s="797" t="s">
        <v>301</v>
      </c>
      <c r="C50" s="797"/>
      <c r="D50" s="761"/>
      <c r="E50" s="761"/>
      <c r="F50" s="761"/>
      <c r="G50" s="761"/>
      <c r="H50" s="761"/>
      <c r="I50" s="761"/>
      <c r="J50" s="997"/>
      <c r="K50" s="997"/>
      <c r="L50" s="998"/>
      <c r="M50" s="1006"/>
      <c r="N50" s="996"/>
      <c r="O50" s="763"/>
      <c r="P50" s="759"/>
      <c r="Q50" s="759"/>
      <c r="R50" s="759"/>
    </row>
    <row r="51" spans="2:18" s="733" customFormat="1" ht="15" customHeight="1">
      <c r="B51" s="796"/>
      <c r="C51" s="798" t="s">
        <v>302</v>
      </c>
      <c r="D51" s="761">
        <v>26</v>
      </c>
      <c r="E51" s="761">
        <v>23417</v>
      </c>
      <c r="F51" s="761">
        <v>917</v>
      </c>
      <c r="G51" s="761">
        <v>22</v>
      </c>
      <c r="H51" s="761">
        <v>16434</v>
      </c>
      <c r="I51" s="761">
        <v>740</v>
      </c>
      <c r="J51" s="997">
        <f aca="true" t="shared" si="4" ref="J51:L55">ROUND(G51/D51*100,1)</f>
        <v>84.6</v>
      </c>
      <c r="K51" s="997">
        <f t="shared" si="4"/>
        <v>70.2</v>
      </c>
      <c r="L51" s="998">
        <f t="shared" si="4"/>
        <v>80.7</v>
      </c>
      <c r="M51" s="1006"/>
      <c r="N51" s="996"/>
      <c r="O51" s="763"/>
      <c r="P51" s="759"/>
      <c r="Q51" s="759"/>
      <c r="R51" s="759"/>
    </row>
    <row r="52" spans="2:18" s="733" customFormat="1" ht="15" customHeight="1">
      <c r="B52" s="796"/>
      <c r="C52" s="798" t="s">
        <v>303</v>
      </c>
      <c r="D52" s="761">
        <v>13</v>
      </c>
      <c r="E52" s="761">
        <v>16988</v>
      </c>
      <c r="F52" s="761">
        <v>1313</v>
      </c>
      <c r="G52" s="761">
        <v>12</v>
      </c>
      <c r="H52" s="761">
        <v>15727</v>
      </c>
      <c r="I52" s="761">
        <v>1260</v>
      </c>
      <c r="J52" s="997">
        <f>ROUND(G52/D52*100,1)</f>
        <v>92.3</v>
      </c>
      <c r="K52" s="997">
        <f t="shared" si="4"/>
        <v>92.6</v>
      </c>
      <c r="L52" s="998">
        <f t="shared" si="4"/>
        <v>96</v>
      </c>
      <c r="M52" s="1006"/>
      <c r="N52" s="996"/>
      <c r="O52" s="763"/>
      <c r="P52" s="759"/>
      <c r="Q52" s="759"/>
      <c r="R52" s="759"/>
    </row>
    <row r="53" spans="2:18" s="733" customFormat="1" ht="15" customHeight="1">
      <c r="B53" s="796"/>
      <c r="C53" s="798" t="s">
        <v>304</v>
      </c>
      <c r="D53" s="156">
        <v>0</v>
      </c>
      <c r="E53" s="761">
        <v>473</v>
      </c>
      <c r="F53" s="579">
        <v>1002</v>
      </c>
      <c r="G53" s="156">
        <v>0</v>
      </c>
      <c r="H53" s="761">
        <v>253</v>
      </c>
      <c r="I53" s="579">
        <v>635</v>
      </c>
      <c r="J53" s="1003" t="s">
        <v>305</v>
      </c>
      <c r="K53" s="997">
        <f t="shared" si="4"/>
        <v>53.5</v>
      </c>
      <c r="L53" s="998">
        <f t="shared" si="4"/>
        <v>63.4</v>
      </c>
      <c r="M53" s="1014"/>
      <c r="N53" s="996"/>
      <c r="O53" s="763"/>
      <c r="P53" s="759"/>
      <c r="Q53" s="759"/>
      <c r="R53" s="759"/>
    </row>
    <row r="54" spans="2:18" s="733" customFormat="1" ht="15" customHeight="1">
      <c r="B54" s="796"/>
      <c r="C54" s="798" t="s">
        <v>306</v>
      </c>
      <c r="D54" s="761">
        <v>4</v>
      </c>
      <c r="E54" s="761">
        <v>2772</v>
      </c>
      <c r="F54" s="579">
        <v>746</v>
      </c>
      <c r="G54" s="761">
        <v>4</v>
      </c>
      <c r="H54" s="761">
        <v>2298</v>
      </c>
      <c r="I54" s="579">
        <v>607</v>
      </c>
      <c r="J54" s="997">
        <f t="shared" si="4"/>
        <v>100</v>
      </c>
      <c r="K54" s="997">
        <f t="shared" si="4"/>
        <v>82.9</v>
      </c>
      <c r="L54" s="998">
        <f t="shared" si="4"/>
        <v>81.4</v>
      </c>
      <c r="M54" s="1014"/>
      <c r="N54" s="996"/>
      <c r="O54" s="763"/>
      <c r="P54" s="759"/>
      <c r="Q54" s="759"/>
      <c r="R54" s="759"/>
    </row>
    <row r="55" spans="2:18" s="733" customFormat="1" ht="15" customHeight="1">
      <c r="B55" s="796"/>
      <c r="C55" s="798" t="s">
        <v>307</v>
      </c>
      <c r="D55" s="761">
        <v>41</v>
      </c>
      <c r="E55" s="761">
        <v>32316</v>
      </c>
      <c r="F55" s="761">
        <v>784</v>
      </c>
      <c r="G55" s="761">
        <v>40</v>
      </c>
      <c r="H55" s="761">
        <v>27074</v>
      </c>
      <c r="I55" s="761">
        <v>682</v>
      </c>
      <c r="J55" s="997">
        <f t="shared" si="4"/>
        <v>97.6</v>
      </c>
      <c r="K55" s="997">
        <f t="shared" si="4"/>
        <v>83.8</v>
      </c>
      <c r="L55" s="998">
        <f t="shared" si="4"/>
        <v>87</v>
      </c>
      <c r="M55" s="1006"/>
      <c r="N55" s="996"/>
      <c r="O55" s="763"/>
      <c r="P55" s="759"/>
      <c r="Q55" s="759"/>
      <c r="R55" s="759"/>
    </row>
    <row r="56" spans="2:18" s="733" customFormat="1" ht="7.5" customHeight="1">
      <c r="B56" s="796"/>
      <c r="C56" s="796"/>
      <c r="D56" s="761"/>
      <c r="E56" s="761"/>
      <c r="F56" s="761"/>
      <c r="G56" s="761"/>
      <c r="H56" s="761"/>
      <c r="I56" s="761"/>
      <c r="J56" s="997"/>
      <c r="K56" s="997"/>
      <c r="L56" s="998"/>
      <c r="M56" s="1006"/>
      <c r="N56" s="996"/>
      <c r="O56" s="763"/>
      <c r="P56" s="759"/>
      <c r="Q56" s="759"/>
      <c r="R56" s="759"/>
    </row>
    <row r="57" spans="2:18" s="733" customFormat="1" ht="15" customHeight="1">
      <c r="B57" s="797" t="s">
        <v>308</v>
      </c>
      <c r="C57" s="797"/>
      <c r="D57" s="761"/>
      <c r="E57" s="761"/>
      <c r="F57" s="761"/>
      <c r="G57" s="761"/>
      <c r="H57" s="761"/>
      <c r="I57" s="761"/>
      <c r="J57" s="997"/>
      <c r="K57" s="997"/>
      <c r="L57" s="998"/>
      <c r="M57" s="1006"/>
      <c r="N57" s="996"/>
      <c r="O57" s="763"/>
      <c r="P57" s="759"/>
      <c r="Q57" s="759"/>
      <c r="R57" s="759"/>
    </row>
    <row r="58" spans="2:18" s="733" customFormat="1" ht="15" customHeight="1">
      <c r="B58" s="796"/>
      <c r="C58" s="798" t="s">
        <v>309</v>
      </c>
      <c r="D58" s="761">
        <v>368</v>
      </c>
      <c r="E58" s="761">
        <v>73283</v>
      </c>
      <c r="F58" s="761">
        <v>199</v>
      </c>
      <c r="G58" s="761">
        <v>372</v>
      </c>
      <c r="H58" s="761">
        <v>89488</v>
      </c>
      <c r="I58" s="761">
        <v>241</v>
      </c>
      <c r="J58" s="997">
        <f aca="true" t="shared" si="5" ref="J58:L64">ROUND(G58/D58*100,1)</f>
        <v>101.1</v>
      </c>
      <c r="K58" s="997">
        <f t="shared" si="5"/>
        <v>122.1</v>
      </c>
      <c r="L58" s="998">
        <f t="shared" si="5"/>
        <v>121.1</v>
      </c>
      <c r="M58" s="1006"/>
      <c r="N58" s="996"/>
      <c r="O58" s="763"/>
      <c r="P58" s="759"/>
      <c r="Q58" s="759"/>
      <c r="R58" s="759"/>
    </row>
    <row r="59" spans="2:18" s="733" customFormat="1" ht="15" customHeight="1">
      <c r="B59" s="796"/>
      <c r="C59" s="798" t="s">
        <v>310</v>
      </c>
      <c r="D59" s="761">
        <v>786</v>
      </c>
      <c r="E59" s="761">
        <v>81003</v>
      </c>
      <c r="F59" s="761">
        <v>103</v>
      </c>
      <c r="G59" s="761">
        <v>711</v>
      </c>
      <c r="H59" s="761">
        <v>83361</v>
      </c>
      <c r="I59" s="761">
        <v>117</v>
      </c>
      <c r="J59" s="997">
        <f t="shared" si="5"/>
        <v>90.5</v>
      </c>
      <c r="K59" s="997">
        <f t="shared" si="5"/>
        <v>102.9</v>
      </c>
      <c r="L59" s="998">
        <f t="shared" si="5"/>
        <v>113.6</v>
      </c>
      <c r="M59" s="1006"/>
      <c r="N59" s="996"/>
      <c r="O59" s="763"/>
      <c r="P59" s="759"/>
      <c r="Q59" s="759"/>
      <c r="R59" s="759"/>
    </row>
    <row r="60" spans="2:18" s="733" customFormat="1" ht="15" customHeight="1">
      <c r="B60" s="796"/>
      <c r="C60" s="798" t="s">
        <v>311</v>
      </c>
      <c r="D60" s="761">
        <v>189</v>
      </c>
      <c r="E60" s="761">
        <v>68910</v>
      </c>
      <c r="F60" s="761">
        <v>364</v>
      </c>
      <c r="G60" s="761">
        <v>187</v>
      </c>
      <c r="H60" s="761">
        <v>69150</v>
      </c>
      <c r="I60" s="761">
        <v>370</v>
      </c>
      <c r="J60" s="997">
        <f t="shared" si="5"/>
        <v>98.9</v>
      </c>
      <c r="K60" s="997">
        <f t="shared" si="5"/>
        <v>100.3</v>
      </c>
      <c r="L60" s="998">
        <f t="shared" si="5"/>
        <v>101.6</v>
      </c>
      <c r="M60" s="1006"/>
      <c r="N60" s="996"/>
      <c r="O60" s="763"/>
      <c r="P60" s="759"/>
      <c r="Q60" s="759"/>
      <c r="R60" s="759"/>
    </row>
    <row r="61" spans="2:18" s="733" customFormat="1" ht="15" customHeight="1">
      <c r="B61" s="796"/>
      <c r="C61" s="798" t="s">
        <v>312</v>
      </c>
      <c r="D61" s="761">
        <v>159</v>
      </c>
      <c r="E61" s="761">
        <v>54263</v>
      </c>
      <c r="F61" s="761">
        <v>342</v>
      </c>
      <c r="G61" s="761">
        <v>125</v>
      </c>
      <c r="H61" s="761">
        <v>40464</v>
      </c>
      <c r="I61" s="761">
        <v>324</v>
      </c>
      <c r="J61" s="997">
        <f t="shared" si="5"/>
        <v>78.6</v>
      </c>
      <c r="K61" s="997">
        <f t="shared" si="5"/>
        <v>74.6</v>
      </c>
      <c r="L61" s="998">
        <f t="shared" si="5"/>
        <v>94.7</v>
      </c>
      <c r="M61" s="1006"/>
      <c r="N61" s="996"/>
      <c r="O61" s="763"/>
      <c r="P61" s="759"/>
      <c r="Q61" s="759"/>
      <c r="R61" s="759"/>
    </row>
    <row r="62" spans="2:18" s="733" customFormat="1" ht="15" customHeight="1">
      <c r="B62" s="796"/>
      <c r="C62" s="798" t="s">
        <v>313</v>
      </c>
      <c r="D62" s="761">
        <v>1897</v>
      </c>
      <c r="E62" s="761">
        <v>199221</v>
      </c>
      <c r="F62" s="761">
        <v>105</v>
      </c>
      <c r="G62" s="761">
        <v>1814</v>
      </c>
      <c r="H62" s="761">
        <v>186661</v>
      </c>
      <c r="I62" s="761">
        <v>103</v>
      </c>
      <c r="J62" s="997">
        <f t="shared" si="5"/>
        <v>95.6</v>
      </c>
      <c r="K62" s="997">
        <f t="shared" si="5"/>
        <v>93.7</v>
      </c>
      <c r="L62" s="998">
        <f t="shared" si="5"/>
        <v>98.1</v>
      </c>
      <c r="M62" s="1006"/>
      <c r="N62" s="996"/>
      <c r="O62" s="763"/>
      <c r="P62" s="759"/>
      <c r="Q62" s="759"/>
      <c r="R62" s="759"/>
    </row>
    <row r="63" spans="2:18" s="733" customFormat="1" ht="15" customHeight="1">
      <c r="B63" s="796"/>
      <c r="C63" s="798" t="s">
        <v>314</v>
      </c>
      <c r="D63" s="761">
        <v>50</v>
      </c>
      <c r="E63" s="761">
        <v>38974</v>
      </c>
      <c r="F63" s="761">
        <v>783</v>
      </c>
      <c r="G63" s="761">
        <v>48</v>
      </c>
      <c r="H63" s="761">
        <v>35639</v>
      </c>
      <c r="I63" s="761">
        <v>745</v>
      </c>
      <c r="J63" s="997">
        <f t="shared" si="5"/>
        <v>96</v>
      </c>
      <c r="K63" s="997">
        <f t="shared" si="5"/>
        <v>91.4</v>
      </c>
      <c r="L63" s="998">
        <f t="shared" si="5"/>
        <v>95.1</v>
      </c>
      <c r="M63" s="1006"/>
      <c r="N63" s="996"/>
      <c r="O63" s="763"/>
      <c r="P63" s="759"/>
      <c r="Q63" s="759"/>
      <c r="R63" s="759"/>
    </row>
    <row r="64" spans="2:18" s="733" customFormat="1" ht="15" customHeight="1">
      <c r="B64" s="796"/>
      <c r="C64" s="798" t="s">
        <v>315</v>
      </c>
      <c r="D64" s="761">
        <v>52</v>
      </c>
      <c r="E64" s="761">
        <v>33268</v>
      </c>
      <c r="F64" s="761">
        <v>645</v>
      </c>
      <c r="G64" s="761">
        <v>43</v>
      </c>
      <c r="H64" s="761">
        <v>27942</v>
      </c>
      <c r="I64" s="761">
        <v>644</v>
      </c>
      <c r="J64" s="997">
        <f t="shared" si="5"/>
        <v>82.7</v>
      </c>
      <c r="K64" s="997">
        <f t="shared" si="5"/>
        <v>84</v>
      </c>
      <c r="L64" s="998">
        <f t="shared" si="5"/>
        <v>99.8</v>
      </c>
      <c r="M64" s="1006"/>
      <c r="N64" s="996"/>
      <c r="O64" s="763"/>
      <c r="P64" s="759"/>
      <c r="Q64" s="759"/>
      <c r="R64" s="759"/>
    </row>
    <row r="65" spans="2:18" s="733" customFormat="1" ht="7.5" customHeight="1">
      <c r="B65" s="796"/>
      <c r="C65" s="796"/>
      <c r="D65" s="761"/>
      <c r="E65" s="761"/>
      <c r="F65" s="761"/>
      <c r="G65" s="761"/>
      <c r="H65" s="761"/>
      <c r="I65" s="761"/>
      <c r="J65" s="997"/>
      <c r="K65" s="997"/>
      <c r="L65" s="998"/>
      <c r="M65" s="1006"/>
      <c r="N65" s="996"/>
      <c r="O65" s="763"/>
      <c r="P65" s="759"/>
      <c r="Q65" s="759"/>
      <c r="R65" s="759"/>
    </row>
    <row r="66" spans="2:18" s="733" customFormat="1" ht="15" customHeight="1">
      <c r="B66" s="797" t="s">
        <v>316</v>
      </c>
      <c r="C66" s="797"/>
      <c r="D66" s="761">
        <v>144</v>
      </c>
      <c r="E66" s="761">
        <v>137574</v>
      </c>
      <c r="F66" s="761">
        <v>953</v>
      </c>
      <c r="G66" s="761">
        <v>141</v>
      </c>
      <c r="H66" s="761">
        <v>128111</v>
      </c>
      <c r="I66" s="761">
        <v>910</v>
      </c>
      <c r="J66" s="997">
        <f aca="true" t="shared" si="6" ref="J66:L70">ROUND(G66/D66*100,1)</f>
        <v>97.9</v>
      </c>
      <c r="K66" s="997">
        <f t="shared" si="6"/>
        <v>93.1</v>
      </c>
      <c r="L66" s="998">
        <f t="shared" si="6"/>
        <v>95.5</v>
      </c>
      <c r="M66" s="1006"/>
      <c r="N66" s="996"/>
      <c r="O66" s="763"/>
      <c r="P66" s="759"/>
      <c r="Q66" s="759"/>
      <c r="R66" s="759"/>
    </row>
    <row r="67" spans="2:18" s="733" customFormat="1" ht="15" customHeight="1">
      <c r="B67" s="797" t="s">
        <v>317</v>
      </c>
      <c r="C67" s="797"/>
      <c r="D67" s="761">
        <v>152</v>
      </c>
      <c r="E67" s="761">
        <v>86740</v>
      </c>
      <c r="F67" s="761">
        <v>570</v>
      </c>
      <c r="G67" s="761">
        <v>167</v>
      </c>
      <c r="H67" s="761">
        <v>92850</v>
      </c>
      <c r="I67" s="761">
        <v>554</v>
      </c>
      <c r="J67" s="997">
        <f t="shared" si="6"/>
        <v>109.9</v>
      </c>
      <c r="K67" s="997">
        <f t="shared" si="6"/>
        <v>107</v>
      </c>
      <c r="L67" s="998">
        <f t="shared" si="6"/>
        <v>97.2</v>
      </c>
      <c r="M67" s="1006"/>
      <c r="N67" s="996"/>
      <c r="O67" s="763"/>
      <c r="P67" s="759"/>
      <c r="Q67" s="759"/>
      <c r="R67" s="759"/>
    </row>
    <row r="68" spans="2:18" s="733" customFormat="1" ht="15" customHeight="1">
      <c r="B68" s="797" t="s">
        <v>318</v>
      </c>
      <c r="C68" s="797"/>
      <c r="D68" s="761">
        <v>343</v>
      </c>
      <c r="E68" s="761">
        <v>78177</v>
      </c>
      <c r="F68" s="761">
        <v>228</v>
      </c>
      <c r="G68" s="761">
        <v>332</v>
      </c>
      <c r="H68" s="761">
        <v>73260</v>
      </c>
      <c r="I68" s="761">
        <v>220</v>
      </c>
      <c r="J68" s="997">
        <f t="shared" si="6"/>
        <v>96.8</v>
      </c>
      <c r="K68" s="997">
        <f t="shared" si="6"/>
        <v>93.7</v>
      </c>
      <c r="L68" s="998">
        <f t="shared" si="6"/>
        <v>96.5</v>
      </c>
      <c r="M68" s="1006"/>
      <c r="N68" s="996"/>
      <c r="O68" s="763"/>
      <c r="P68" s="759"/>
      <c r="Q68" s="759"/>
      <c r="R68" s="759"/>
    </row>
    <row r="69" spans="2:18" s="733" customFormat="1" ht="15" customHeight="1">
      <c r="B69" s="797" t="s">
        <v>319</v>
      </c>
      <c r="C69" s="797"/>
      <c r="D69" s="761">
        <v>310</v>
      </c>
      <c r="E69" s="761">
        <v>115622</v>
      </c>
      <c r="F69" s="761">
        <v>373</v>
      </c>
      <c r="G69" s="761">
        <v>293</v>
      </c>
      <c r="H69" s="761">
        <v>113954</v>
      </c>
      <c r="I69" s="761">
        <v>388</v>
      </c>
      <c r="J69" s="997">
        <f t="shared" si="6"/>
        <v>94.5</v>
      </c>
      <c r="K69" s="997">
        <f t="shared" si="6"/>
        <v>98.6</v>
      </c>
      <c r="L69" s="998">
        <f t="shared" si="6"/>
        <v>104</v>
      </c>
      <c r="M69" s="1006"/>
      <c r="N69" s="996"/>
      <c r="O69" s="763"/>
      <c r="P69" s="759"/>
      <c r="Q69" s="759"/>
      <c r="R69" s="759"/>
    </row>
    <row r="70" spans="2:18" s="733" customFormat="1" ht="15" customHeight="1" thickBot="1">
      <c r="B70" s="799" t="s">
        <v>320</v>
      </c>
      <c r="C70" s="799"/>
      <c r="D70" s="770">
        <v>1115</v>
      </c>
      <c r="E70" s="770">
        <v>604648</v>
      </c>
      <c r="F70" s="770">
        <v>542</v>
      </c>
      <c r="G70" s="770">
        <v>1036</v>
      </c>
      <c r="H70" s="770">
        <v>561136</v>
      </c>
      <c r="I70" s="770">
        <v>542</v>
      </c>
      <c r="J70" s="1015">
        <f t="shared" si="6"/>
        <v>92.9</v>
      </c>
      <c r="K70" s="1015">
        <f t="shared" si="6"/>
        <v>92.8</v>
      </c>
      <c r="L70" s="1016">
        <f t="shared" si="6"/>
        <v>100</v>
      </c>
      <c r="M70" s="1006"/>
      <c r="N70" s="996"/>
      <c r="O70" s="763"/>
      <c r="P70" s="759"/>
      <c r="Q70" s="759"/>
      <c r="R70" s="759"/>
    </row>
    <row r="71" spans="2:18" s="733" customFormat="1" ht="15" customHeight="1">
      <c r="B71" s="800" t="s">
        <v>1044</v>
      </c>
      <c r="C71" s="800"/>
      <c r="D71" s="800"/>
      <c r="E71" s="800"/>
      <c r="F71" s="800"/>
      <c r="G71" s="800"/>
      <c r="H71" s="800"/>
      <c r="I71" s="800"/>
      <c r="J71" s="800"/>
      <c r="K71" s="800"/>
      <c r="L71" s="800"/>
      <c r="M71" s="1006"/>
      <c r="N71" s="996"/>
      <c r="O71" s="763"/>
      <c r="P71" s="759"/>
      <c r="Q71" s="759"/>
      <c r="R71" s="759"/>
    </row>
    <row r="72" spans="2:15" s="733" customFormat="1" ht="15" customHeight="1">
      <c r="B72" s="801" t="s">
        <v>321</v>
      </c>
      <c r="C72" s="801"/>
      <c r="D72" s="801"/>
      <c r="E72" s="801"/>
      <c r="F72" s="801"/>
      <c r="G72" s="801"/>
      <c r="H72" s="801"/>
      <c r="I72" s="801"/>
      <c r="J72" s="801"/>
      <c r="K72" s="801"/>
      <c r="L72" s="801"/>
      <c r="M72" s="802"/>
      <c r="N72" s="803"/>
      <c r="O72" s="744"/>
    </row>
    <row r="73" spans="2:15" s="733" customFormat="1" ht="11.25">
      <c r="B73" s="694"/>
      <c r="C73" s="694"/>
      <c r="D73" s="694"/>
      <c r="E73" s="694"/>
      <c r="F73" s="694"/>
      <c r="G73" s="694"/>
      <c r="H73" s="694"/>
      <c r="I73" s="694"/>
      <c r="J73" s="804"/>
      <c r="K73" s="804"/>
      <c r="L73" s="804"/>
      <c r="M73" s="804"/>
      <c r="N73" s="805"/>
      <c r="O73" s="744"/>
    </row>
    <row r="74" spans="2:15" s="733" customFormat="1" ht="11.25">
      <c r="B74" s="694"/>
      <c r="C74" s="694"/>
      <c r="D74" s="694"/>
      <c r="E74" s="694"/>
      <c r="F74" s="694"/>
      <c r="G74" s="694"/>
      <c r="H74" s="694"/>
      <c r="I74" s="694"/>
      <c r="J74" s="804"/>
      <c r="K74" s="804"/>
      <c r="L74" s="804"/>
      <c r="M74" s="804"/>
      <c r="N74" s="805"/>
      <c r="O74" s="744"/>
    </row>
    <row r="75" spans="2:15" s="733" customFormat="1" ht="11.25">
      <c r="B75" s="694"/>
      <c r="C75" s="694"/>
      <c r="D75" s="694"/>
      <c r="E75" s="694"/>
      <c r="F75" s="694"/>
      <c r="G75" s="694"/>
      <c r="H75" s="694"/>
      <c r="I75" s="694"/>
      <c r="J75" s="796"/>
      <c r="K75" s="796"/>
      <c r="L75" s="796"/>
      <c r="M75" s="796"/>
      <c r="N75" s="806"/>
      <c r="O75" s="744"/>
    </row>
    <row r="76" spans="2:15" s="733" customFormat="1" ht="11.25">
      <c r="B76" s="694"/>
      <c r="C76" s="694"/>
      <c r="D76" s="694"/>
      <c r="E76" s="694"/>
      <c r="F76" s="694"/>
      <c r="G76" s="694"/>
      <c r="H76" s="694"/>
      <c r="I76" s="694"/>
      <c r="J76" s="694"/>
      <c r="K76" s="694"/>
      <c r="L76" s="694"/>
      <c r="M76" s="694"/>
      <c r="N76" s="807"/>
      <c r="O76" s="744"/>
    </row>
    <row r="77" spans="2:15" s="733" customFormat="1" ht="11.25">
      <c r="B77" s="694"/>
      <c r="C77" s="694"/>
      <c r="D77" s="694"/>
      <c r="E77" s="694"/>
      <c r="F77" s="694"/>
      <c r="G77" s="694"/>
      <c r="H77" s="694"/>
      <c r="I77" s="694"/>
      <c r="J77" s="694"/>
      <c r="K77" s="694"/>
      <c r="L77" s="694"/>
      <c r="M77" s="694"/>
      <c r="N77" s="807"/>
      <c r="O77" s="744"/>
    </row>
    <row r="78" spans="2:15" s="733" customFormat="1" ht="11.25">
      <c r="B78" s="694"/>
      <c r="C78" s="694"/>
      <c r="D78" s="694"/>
      <c r="E78" s="694"/>
      <c r="F78" s="694"/>
      <c r="G78" s="694"/>
      <c r="H78" s="694"/>
      <c r="I78" s="694"/>
      <c r="J78" s="694"/>
      <c r="K78" s="694"/>
      <c r="L78" s="694"/>
      <c r="M78" s="694"/>
      <c r="N78" s="807"/>
      <c r="O78" s="744"/>
    </row>
    <row r="79" spans="2:15" s="733" customFormat="1" ht="11.25">
      <c r="B79" s="694"/>
      <c r="C79" s="694"/>
      <c r="D79" s="694"/>
      <c r="E79" s="694"/>
      <c r="F79" s="694"/>
      <c r="G79" s="694"/>
      <c r="H79" s="694"/>
      <c r="I79" s="694"/>
      <c r="J79" s="694"/>
      <c r="K79" s="694"/>
      <c r="L79" s="694"/>
      <c r="M79" s="694"/>
      <c r="N79" s="807"/>
      <c r="O79" s="744"/>
    </row>
    <row r="80" spans="2:15" s="733" customFormat="1" ht="11.25">
      <c r="B80" s="694"/>
      <c r="C80" s="694"/>
      <c r="D80" s="694"/>
      <c r="E80" s="694"/>
      <c r="F80" s="694"/>
      <c r="G80" s="694"/>
      <c r="H80" s="694"/>
      <c r="I80" s="694"/>
      <c r="J80" s="694"/>
      <c r="K80" s="694"/>
      <c r="L80" s="694"/>
      <c r="M80" s="694"/>
      <c r="N80" s="807"/>
      <c r="O80" s="744"/>
    </row>
    <row r="81" spans="2:15" s="733" customFormat="1" ht="11.25">
      <c r="B81" s="694"/>
      <c r="C81" s="694"/>
      <c r="D81" s="694"/>
      <c r="E81" s="694"/>
      <c r="F81" s="694"/>
      <c r="G81" s="694"/>
      <c r="H81" s="694"/>
      <c r="I81" s="694"/>
      <c r="J81" s="694"/>
      <c r="K81" s="694"/>
      <c r="L81" s="694"/>
      <c r="M81" s="694"/>
      <c r="N81" s="807"/>
      <c r="O81" s="744"/>
    </row>
    <row r="82" spans="2:15" s="733" customFormat="1" ht="11.25">
      <c r="B82" s="694"/>
      <c r="C82" s="694"/>
      <c r="D82" s="694"/>
      <c r="E82" s="694"/>
      <c r="F82" s="694"/>
      <c r="G82" s="694"/>
      <c r="H82" s="694"/>
      <c r="I82" s="694"/>
      <c r="J82" s="694"/>
      <c r="K82" s="694"/>
      <c r="L82" s="694"/>
      <c r="M82" s="694"/>
      <c r="N82" s="807"/>
      <c r="O82" s="744"/>
    </row>
    <row r="83" spans="2:15" s="733" customFormat="1" ht="11.25">
      <c r="B83" s="694"/>
      <c r="C83" s="694"/>
      <c r="D83" s="694"/>
      <c r="E83" s="694"/>
      <c r="F83" s="694"/>
      <c r="G83" s="694"/>
      <c r="H83" s="694"/>
      <c r="I83" s="694"/>
      <c r="J83" s="694"/>
      <c r="K83" s="694"/>
      <c r="L83" s="694"/>
      <c r="M83" s="694"/>
      <c r="N83" s="807"/>
      <c r="O83" s="744"/>
    </row>
    <row r="84" spans="2:15" s="733" customFormat="1" ht="11.25">
      <c r="B84" s="694"/>
      <c r="C84" s="694"/>
      <c r="D84" s="694"/>
      <c r="E84" s="694"/>
      <c r="F84" s="694"/>
      <c r="G84" s="694"/>
      <c r="H84" s="694"/>
      <c r="I84" s="694"/>
      <c r="J84" s="694"/>
      <c r="K84" s="694"/>
      <c r="L84" s="694"/>
      <c r="M84" s="694"/>
      <c r="N84" s="807"/>
      <c r="O84" s="744"/>
    </row>
    <row r="85" spans="2:15" s="733" customFormat="1" ht="11.25">
      <c r="B85" s="694"/>
      <c r="C85" s="694"/>
      <c r="D85" s="694"/>
      <c r="E85" s="694"/>
      <c r="F85" s="694"/>
      <c r="G85" s="694"/>
      <c r="H85" s="694"/>
      <c r="I85" s="694"/>
      <c r="J85" s="694"/>
      <c r="K85" s="694"/>
      <c r="L85" s="694"/>
      <c r="M85" s="694"/>
      <c r="N85" s="807"/>
      <c r="O85" s="744"/>
    </row>
    <row r="86" spans="14:15" s="733" customFormat="1" ht="11.25">
      <c r="N86" s="808"/>
      <c r="O86" s="744"/>
    </row>
    <row r="87" spans="14:15" s="733" customFormat="1" ht="11.25">
      <c r="N87" s="808"/>
      <c r="O87" s="744"/>
    </row>
    <row r="88" spans="14:15" s="733" customFormat="1" ht="11.25">
      <c r="N88" s="808"/>
      <c r="O88" s="744"/>
    </row>
    <row r="89" spans="14:15" s="733" customFormat="1" ht="11.25">
      <c r="N89" s="808"/>
      <c r="O89" s="744"/>
    </row>
    <row r="90" spans="14:15" s="733" customFormat="1" ht="11.25">
      <c r="N90" s="808"/>
      <c r="O90" s="744"/>
    </row>
    <row r="91" spans="14:15" s="733" customFormat="1" ht="11.25">
      <c r="N91" s="808"/>
      <c r="O91" s="744"/>
    </row>
    <row r="92" spans="14:15" s="733" customFormat="1" ht="11.25">
      <c r="N92" s="808"/>
      <c r="O92" s="744"/>
    </row>
    <row r="93" spans="14:15" s="733" customFormat="1" ht="11.25">
      <c r="N93" s="808"/>
      <c r="O93" s="744"/>
    </row>
    <row r="94" spans="14:15" s="733" customFormat="1" ht="11.25">
      <c r="N94" s="808"/>
      <c r="O94" s="744"/>
    </row>
    <row r="95" spans="14:15" s="733" customFormat="1" ht="11.25">
      <c r="N95" s="808"/>
      <c r="O95" s="744"/>
    </row>
    <row r="96" spans="14:15" s="733" customFormat="1" ht="11.25">
      <c r="N96" s="808"/>
      <c r="O96" s="744"/>
    </row>
    <row r="97" spans="14:15" s="733" customFormat="1" ht="11.25">
      <c r="N97" s="808"/>
      <c r="O97" s="744"/>
    </row>
    <row r="98" spans="14:15" s="733" customFormat="1" ht="11.25">
      <c r="N98" s="808"/>
      <c r="O98" s="744"/>
    </row>
    <row r="99" spans="14:15" s="733" customFormat="1" ht="11.25">
      <c r="N99" s="808"/>
      <c r="O99" s="744"/>
    </row>
    <row r="100" spans="14:15" s="733" customFormat="1" ht="11.25">
      <c r="N100" s="808"/>
      <c r="O100" s="744"/>
    </row>
    <row r="101" spans="14:15" s="733" customFormat="1" ht="11.25">
      <c r="N101" s="808"/>
      <c r="O101" s="744"/>
    </row>
    <row r="102" spans="14:15" s="733" customFormat="1" ht="11.25">
      <c r="N102" s="808"/>
      <c r="O102" s="744"/>
    </row>
    <row r="103" spans="14:15" s="733" customFormat="1" ht="11.25">
      <c r="N103" s="808"/>
      <c r="O103" s="744"/>
    </row>
    <row r="104" spans="14:15" s="733" customFormat="1" ht="11.25">
      <c r="N104" s="808"/>
      <c r="O104" s="744"/>
    </row>
    <row r="105" spans="14:15" s="733" customFormat="1" ht="11.25">
      <c r="N105" s="808"/>
      <c r="O105" s="744"/>
    </row>
    <row r="106" spans="14:15" s="733" customFormat="1" ht="11.25">
      <c r="N106" s="808"/>
      <c r="O106" s="744"/>
    </row>
    <row r="107" spans="14:15" s="733" customFormat="1" ht="11.25">
      <c r="N107" s="808"/>
      <c r="O107" s="744"/>
    </row>
    <row r="108" spans="14:16" s="733" customFormat="1" ht="11.25">
      <c r="N108" s="808"/>
      <c r="O108" s="744"/>
      <c r="P108" s="744"/>
    </row>
    <row r="109" spans="14:15" s="733" customFormat="1" ht="11.25">
      <c r="N109" s="808"/>
      <c r="O109" s="744"/>
    </row>
    <row r="110" spans="14:15" s="733" customFormat="1" ht="11.25">
      <c r="N110" s="808"/>
      <c r="O110" s="744"/>
    </row>
    <row r="111" spans="14:15" s="733" customFormat="1" ht="11.25">
      <c r="N111" s="808"/>
      <c r="O111" s="744"/>
    </row>
    <row r="112" spans="14:15" s="733" customFormat="1" ht="11.25">
      <c r="N112" s="808"/>
      <c r="O112" s="744"/>
    </row>
    <row r="113" spans="14:15" s="733" customFormat="1" ht="11.25">
      <c r="N113" s="808"/>
      <c r="O113" s="744"/>
    </row>
    <row r="114" spans="14:15" s="733" customFormat="1" ht="11.25">
      <c r="N114" s="808"/>
      <c r="O114" s="744"/>
    </row>
    <row r="115" spans="14:15" s="733" customFormat="1" ht="11.25">
      <c r="N115" s="808"/>
      <c r="O115" s="744"/>
    </row>
    <row r="116" spans="14:15" s="733" customFormat="1" ht="11.25">
      <c r="N116" s="808"/>
      <c r="O116" s="744"/>
    </row>
    <row r="117" spans="14:15" s="733" customFormat="1" ht="11.25">
      <c r="N117" s="808"/>
      <c r="O117" s="744"/>
    </row>
    <row r="118" spans="14:15" s="733" customFormat="1" ht="11.25">
      <c r="N118" s="808"/>
      <c r="O118" s="744"/>
    </row>
    <row r="119" spans="14:15" s="733" customFormat="1" ht="11.25">
      <c r="N119" s="808"/>
      <c r="O119" s="744"/>
    </row>
    <row r="120" spans="14:15" s="733" customFormat="1" ht="11.25">
      <c r="N120" s="808"/>
      <c r="O120" s="744"/>
    </row>
    <row r="121" spans="14:15" s="733" customFormat="1" ht="11.25">
      <c r="N121" s="808"/>
      <c r="O121" s="744"/>
    </row>
    <row r="122" spans="14:15" s="733" customFormat="1" ht="11.25">
      <c r="N122" s="808"/>
      <c r="O122" s="744"/>
    </row>
    <row r="123" spans="14:15" s="733" customFormat="1" ht="11.25">
      <c r="N123" s="808"/>
      <c r="O123" s="744"/>
    </row>
    <row r="124" s="733" customFormat="1" ht="11.25">
      <c r="N124" s="808"/>
    </row>
    <row r="125" s="733" customFormat="1" ht="11.25">
      <c r="N125" s="808"/>
    </row>
    <row r="126" s="733" customFormat="1" ht="11.25">
      <c r="N126" s="808"/>
    </row>
    <row r="127" s="733" customFormat="1" ht="11.25">
      <c r="N127" s="808"/>
    </row>
    <row r="128" s="733" customFormat="1" ht="11.25">
      <c r="N128" s="808"/>
    </row>
    <row r="129" s="733" customFormat="1" ht="11.25">
      <c r="N129" s="808"/>
    </row>
    <row r="130" s="733" customFormat="1" ht="11.25">
      <c r="N130" s="808"/>
    </row>
    <row r="131" s="733" customFormat="1" ht="11.25">
      <c r="N131" s="808"/>
    </row>
    <row r="132" s="733" customFormat="1" ht="11.25">
      <c r="N132" s="808"/>
    </row>
    <row r="133" s="733" customFormat="1" ht="11.25">
      <c r="N133" s="808"/>
    </row>
    <row r="134" s="733" customFormat="1" ht="11.25">
      <c r="N134" s="808"/>
    </row>
    <row r="135" s="733" customFormat="1" ht="11.25">
      <c r="N135" s="808"/>
    </row>
    <row r="136" s="733" customFormat="1" ht="11.25">
      <c r="N136" s="808"/>
    </row>
    <row r="137" s="733" customFormat="1" ht="11.25">
      <c r="N137" s="808"/>
    </row>
    <row r="138" s="733" customFormat="1" ht="11.25">
      <c r="N138" s="808"/>
    </row>
    <row r="139" s="733" customFormat="1" ht="11.25">
      <c r="N139" s="808"/>
    </row>
    <row r="140" s="733" customFormat="1" ht="11.25">
      <c r="N140" s="808"/>
    </row>
    <row r="141" s="733" customFormat="1" ht="11.25">
      <c r="N141" s="808"/>
    </row>
    <row r="142" s="733" customFormat="1" ht="11.25">
      <c r="N142" s="808"/>
    </row>
    <row r="143" s="733" customFormat="1" ht="11.25">
      <c r="N143" s="808"/>
    </row>
    <row r="144" s="733" customFormat="1" ht="11.25">
      <c r="N144" s="808"/>
    </row>
    <row r="145" s="733" customFormat="1" ht="11.25">
      <c r="N145" s="808"/>
    </row>
    <row r="146" s="733" customFormat="1" ht="11.25">
      <c r="N146" s="808"/>
    </row>
    <row r="147" s="733" customFormat="1" ht="11.25">
      <c r="N147" s="808"/>
    </row>
    <row r="148" s="733" customFormat="1" ht="11.25">
      <c r="N148" s="808"/>
    </row>
    <row r="149" s="733" customFormat="1" ht="11.25">
      <c r="N149" s="808"/>
    </row>
    <row r="150" s="733" customFormat="1" ht="11.25">
      <c r="N150" s="808"/>
    </row>
    <row r="151" s="733" customFormat="1" ht="11.25">
      <c r="N151" s="808"/>
    </row>
    <row r="152" s="733" customFormat="1" ht="11.25">
      <c r="N152" s="808"/>
    </row>
    <row r="153" s="733" customFormat="1" ht="11.25">
      <c r="N153" s="808"/>
    </row>
    <row r="154" s="733" customFormat="1" ht="11.25">
      <c r="N154" s="808"/>
    </row>
    <row r="155" s="733" customFormat="1" ht="11.25">
      <c r="N155" s="808"/>
    </row>
    <row r="156" s="733" customFormat="1" ht="11.25">
      <c r="N156" s="808"/>
    </row>
    <row r="157" s="733" customFormat="1" ht="11.25">
      <c r="N157" s="808"/>
    </row>
    <row r="158" s="733" customFormat="1" ht="11.25">
      <c r="N158" s="808"/>
    </row>
    <row r="159" s="733" customFormat="1" ht="11.25">
      <c r="N159" s="808"/>
    </row>
    <row r="160" s="733" customFormat="1" ht="11.25">
      <c r="N160" s="808"/>
    </row>
    <row r="161" s="733" customFormat="1" ht="11.25">
      <c r="N161" s="808"/>
    </row>
    <row r="162" s="733" customFormat="1" ht="11.25">
      <c r="N162" s="808"/>
    </row>
    <row r="163" s="733" customFormat="1" ht="11.25">
      <c r="N163" s="808"/>
    </row>
    <row r="164" s="733" customFormat="1" ht="11.25">
      <c r="N164" s="808"/>
    </row>
    <row r="165" s="733" customFormat="1" ht="11.25">
      <c r="N165" s="808"/>
    </row>
    <row r="166" s="733" customFormat="1" ht="11.25">
      <c r="N166" s="808"/>
    </row>
    <row r="167" s="733" customFormat="1" ht="11.25">
      <c r="N167" s="808"/>
    </row>
    <row r="168" s="733" customFormat="1" ht="11.25">
      <c r="N168" s="808"/>
    </row>
    <row r="169" s="733" customFormat="1" ht="11.25">
      <c r="N169" s="808"/>
    </row>
    <row r="170" s="733" customFormat="1" ht="11.25">
      <c r="N170" s="808"/>
    </row>
    <row r="171" s="733" customFormat="1" ht="11.25">
      <c r="N171" s="808"/>
    </row>
    <row r="172" s="733" customFormat="1" ht="11.25">
      <c r="N172" s="808"/>
    </row>
    <row r="173" s="733" customFormat="1" ht="11.25">
      <c r="N173" s="808"/>
    </row>
    <row r="174" s="733" customFormat="1" ht="11.25">
      <c r="N174" s="808"/>
    </row>
    <row r="175" s="733" customFormat="1" ht="11.25">
      <c r="N175" s="808"/>
    </row>
    <row r="176" s="733" customFormat="1" ht="11.25">
      <c r="N176" s="808"/>
    </row>
    <row r="177" s="733" customFormat="1" ht="11.25">
      <c r="N177" s="808"/>
    </row>
    <row r="178" s="733" customFormat="1" ht="11.25">
      <c r="N178" s="808"/>
    </row>
    <row r="179" s="733" customFormat="1" ht="11.25">
      <c r="N179" s="808"/>
    </row>
    <row r="180" s="733" customFormat="1" ht="11.25">
      <c r="N180" s="808"/>
    </row>
    <row r="181" s="733" customFormat="1" ht="11.25">
      <c r="N181" s="808"/>
    </row>
    <row r="182" s="733" customFormat="1" ht="11.25">
      <c r="N182" s="808"/>
    </row>
    <row r="183" s="733" customFormat="1" ht="11.25">
      <c r="N183" s="808"/>
    </row>
    <row r="184" s="733" customFormat="1" ht="11.25">
      <c r="N184" s="808"/>
    </row>
    <row r="185" s="733" customFormat="1" ht="11.25">
      <c r="N185" s="808"/>
    </row>
    <row r="186" s="733" customFormat="1" ht="11.25">
      <c r="N186" s="808"/>
    </row>
    <row r="187" s="733" customFormat="1" ht="11.25">
      <c r="N187" s="808"/>
    </row>
    <row r="188" s="733" customFormat="1" ht="11.25">
      <c r="N188" s="808"/>
    </row>
    <row r="189" s="733" customFormat="1" ht="11.25">
      <c r="N189" s="808"/>
    </row>
    <row r="190" s="733" customFormat="1" ht="11.25">
      <c r="N190" s="808"/>
    </row>
    <row r="191" s="733" customFormat="1" ht="11.25">
      <c r="N191" s="808"/>
    </row>
    <row r="192" s="733" customFormat="1" ht="11.25">
      <c r="N192" s="808"/>
    </row>
    <row r="193" s="733" customFormat="1" ht="11.25">
      <c r="N193" s="808"/>
    </row>
    <row r="194" s="733" customFormat="1" ht="11.25">
      <c r="N194" s="808"/>
    </row>
    <row r="195" s="733" customFormat="1" ht="11.25">
      <c r="N195" s="808"/>
    </row>
    <row r="196" s="733" customFormat="1" ht="11.25">
      <c r="N196" s="808"/>
    </row>
    <row r="197" s="733" customFormat="1" ht="11.25">
      <c r="N197" s="808"/>
    </row>
    <row r="198" s="733" customFormat="1" ht="11.25">
      <c r="N198" s="808"/>
    </row>
    <row r="199" s="733" customFormat="1" ht="11.25">
      <c r="N199" s="808"/>
    </row>
    <row r="200" s="733" customFormat="1" ht="11.25">
      <c r="N200" s="808"/>
    </row>
    <row r="201" s="733" customFormat="1" ht="11.25">
      <c r="N201" s="808"/>
    </row>
    <row r="202" s="733" customFormat="1" ht="11.25">
      <c r="N202" s="808"/>
    </row>
    <row r="203" s="733" customFormat="1" ht="11.25">
      <c r="N203" s="808"/>
    </row>
    <row r="204" s="733" customFormat="1" ht="11.25">
      <c r="N204" s="808"/>
    </row>
    <row r="205" s="733" customFormat="1" ht="11.25">
      <c r="N205" s="808"/>
    </row>
    <row r="206" s="733" customFormat="1" ht="11.25">
      <c r="N206" s="808"/>
    </row>
    <row r="207" s="733" customFormat="1" ht="11.25">
      <c r="N207" s="808"/>
    </row>
    <row r="208" s="733" customFormat="1" ht="11.25">
      <c r="N208" s="808"/>
    </row>
    <row r="209" s="733" customFormat="1" ht="11.25">
      <c r="N209" s="808"/>
    </row>
    <row r="210" s="733" customFormat="1" ht="11.25">
      <c r="N210" s="808"/>
    </row>
    <row r="211" s="733" customFormat="1" ht="11.25">
      <c r="N211" s="808"/>
    </row>
    <row r="212" s="733" customFormat="1" ht="11.25">
      <c r="N212" s="808"/>
    </row>
    <row r="213" s="733" customFormat="1" ht="11.25">
      <c r="N213" s="808"/>
    </row>
    <row r="214" s="733" customFormat="1" ht="11.25">
      <c r="N214" s="808"/>
    </row>
    <row r="215" s="733" customFormat="1" ht="11.25">
      <c r="N215" s="808"/>
    </row>
    <row r="216" s="733" customFormat="1" ht="11.25">
      <c r="N216" s="808"/>
    </row>
    <row r="217" s="733" customFormat="1" ht="11.25">
      <c r="N217" s="808"/>
    </row>
    <row r="218" s="733" customFormat="1" ht="11.25">
      <c r="N218" s="808"/>
    </row>
    <row r="219" s="733" customFormat="1" ht="11.25">
      <c r="N219" s="808"/>
    </row>
    <row r="220" s="733" customFormat="1" ht="11.25">
      <c r="N220" s="808"/>
    </row>
    <row r="221" s="733" customFormat="1" ht="11.25">
      <c r="N221" s="808"/>
    </row>
    <row r="222" s="733" customFormat="1" ht="11.25">
      <c r="N222" s="808"/>
    </row>
    <row r="223" s="733" customFormat="1" ht="11.25">
      <c r="N223" s="808"/>
    </row>
    <row r="224" s="733" customFormat="1" ht="11.25">
      <c r="N224" s="808"/>
    </row>
    <row r="225" s="733" customFormat="1" ht="11.25">
      <c r="N225" s="808"/>
    </row>
    <row r="226" s="733" customFormat="1" ht="11.25">
      <c r="N226" s="808"/>
    </row>
    <row r="227" s="733" customFormat="1" ht="11.25">
      <c r="N227" s="808"/>
    </row>
    <row r="228" s="733" customFormat="1" ht="11.25">
      <c r="N228" s="808"/>
    </row>
    <row r="229" s="733" customFormat="1" ht="11.25">
      <c r="N229" s="808"/>
    </row>
    <row r="230" s="733" customFormat="1" ht="11.25">
      <c r="N230" s="808"/>
    </row>
    <row r="231" s="733" customFormat="1" ht="11.25">
      <c r="N231" s="808"/>
    </row>
    <row r="232" s="733" customFormat="1" ht="11.25">
      <c r="N232" s="808"/>
    </row>
    <row r="233" s="733" customFormat="1" ht="11.25">
      <c r="N233" s="808"/>
    </row>
    <row r="234" s="733" customFormat="1" ht="11.25">
      <c r="N234" s="808"/>
    </row>
    <row r="235" s="733" customFormat="1" ht="11.25">
      <c r="N235" s="808"/>
    </row>
    <row r="236" s="733" customFormat="1" ht="11.25">
      <c r="N236" s="808"/>
    </row>
    <row r="237" s="733" customFormat="1" ht="11.25">
      <c r="N237" s="808"/>
    </row>
    <row r="238" s="733" customFormat="1" ht="11.25">
      <c r="N238" s="808"/>
    </row>
    <row r="239" s="733" customFormat="1" ht="11.25">
      <c r="N239" s="808"/>
    </row>
    <row r="240" s="733" customFormat="1" ht="11.25">
      <c r="N240" s="808"/>
    </row>
    <row r="241" s="733" customFormat="1" ht="11.25">
      <c r="N241" s="808"/>
    </row>
    <row r="242" s="733" customFormat="1" ht="11.25">
      <c r="N242" s="808"/>
    </row>
    <row r="243" s="733" customFormat="1" ht="11.25">
      <c r="N243" s="808"/>
    </row>
    <row r="244" s="733" customFormat="1" ht="11.25">
      <c r="N244" s="808"/>
    </row>
    <row r="245" s="733" customFormat="1" ht="11.25">
      <c r="N245" s="808"/>
    </row>
    <row r="246" s="733" customFormat="1" ht="11.25">
      <c r="N246" s="808"/>
    </row>
    <row r="247" s="733" customFormat="1" ht="11.25">
      <c r="N247" s="808"/>
    </row>
    <row r="248" s="733" customFormat="1" ht="11.25">
      <c r="N248" s="808"/>
    </row>
    <row r="249" s="733" customFormat="1" ht="11.25">
      <c r="N249" s="808"/>
    </row>
    <row r="250" s="733" customFormat="1" ht="11.25">
      <c r="N250" s="808"/>
    </row>
    <row r="251" s="733" customFormat="1" ht="11.25">
      <c r="N251" s="808"/>
    </row>
    <row r="252" s="733" customFormat="1" ht="11.25">
      <c r="N252" s="808"/>
    </row>
    <row r="253" s="733" customFormat="1" ht="11.25">
      <c r="N253" s="808"/>
    </row>
    <row r="254" s="733" customFormat="1" ht="11.25">
      <c r="N254" s="808"/>
    </row>
    <row r="255" s="733" customFormat="1" ht="11.25">
      <c r="N255" s="808"/>
    </row>
    <row r="256" s="733" customFormat="1" ht="11.25">
      <c r="N256" s="808"/>
    </row>
    <row r="257" s="733" customFormat="1" ht="11.25">
      <c r="N257" s="808"/>
    </row>
    <row r="258" s="733" customFormat="1" ht="11.25">
      <c r="N258" s="808"/>
    </row>
    <row r="259" s="733" customFormat="1" ht="11.25">
      <c r="N259" s="808"/>
    </row>
    <row r="260" s="733" customFormat="1" ht="11.25">
      <c r="N260" s="808"/>
    </row>
    <row r="261" s="733" customFormat="1" ht="11.25">
      <c r="N261" s="808"/>
    </row>
    <row r="262" s="733" customFormat="1" ht="11.25">
      <c r="N262" s="808"/>
    </row>
    <row r="263" s="733" customFormat="1" ht="11.25">
      <c r="N263" s="808"/>
    </row>
    <row r="264" s="733" customFormat="1" ht="11.25">
      <c r="N264" s="808"/>
    </row>
    <row r="265" s="733" customFormat="1" ht="11.25">
      <c r="N265" s="808"/>
    </row>
    <row r="266" s="733" customFormat="1" ht="11.25">
      <c r="N266" s="808"/>
    </row>
    <row r="267" s="733" customFormat="1" ht="11.25">
      <c r="N267" s="808"/>
    </row>
    <row r="268" s="733" customFormat="1" ht="11.25">
      <c r="N268" s="808"/>
    </row>
    <row r="269" s="733" customFormat="1" ht="11.25">
      <c r="N269" s="808"/>
    </row>
    <row r="270" s="733" customFormat="1" ht="11.25">
      <c r="N270" s="808"/>
    </row>
    <row r="271" s="733" customFormat="1" ht="11.25">
      <c r="N271" s="808"/>
    </row>
    <row r="272" s="733" customFormat="1" ht="11.25">
      <c r="N272" s="808"/>
    </row>
    <row r="273" s="733" customFormat="1" ht="11.25">
      <c r="N273" s="808"/>
    </row>
    <row r="274" s="733" customFormat="1" ht="11.25">
      <c r="N274" s="808"/>
    </row>
    <row r="275" s="733" customFormat="1" ht="11.25">
      <c r="N275" s="808"/>
    </row>
    <row r="276" s="733" customFormat="1" ht="11.25">
      <c r="N276" s="808"/>
    </row>
    <row r="277" s="733" customFormat="1" ht="11.25">
      <c r="N277" s="808"/>
    </row>
    <row r="278" s="733" customFormat="1" ht="11.25">
      <c r="N278" s="808"/>
    </row>
    <row r="279" s="733" customFormat="1" ht="11.25">
      <c r="N279" s="808"/>
    </row>
    <row r="280" s="733" customFormat="1" ht="11.25">
      <c r="N280" s="808"/>
    </row>
    <row r="281" s="733" customFormat="1" ht="11.25">
      <c r="N281" s="808"/>
    </row>
    <row r="282" s="733" customFormat="1" ht="11.25">
      <c r="N282" s="808"/>
    </row>
    <row r="283" s="733" customFormat="1" ht="11.25">
      <c r="N283" s="808"/>
    </row>
    <row r="284" s="733" customFormat="1" ht="11.25">
      <c r="N284" s="808"/>
    </row>
    <row r="285" s="733" customFormat="1" ht="11.25">
      <c r="N285" s="808"/>
    </row>
    <row r="286" s="733" customFormat="1" ht="11.25">
      <c r="N286" s="808"/>
    </row>
    <row r="287" s="733" customFormat="1" ht="11.25">
      <c r="N287" s="808"/>
    </row>
    <row r="288" s="733" customFormat="1" ht="11.25">
      <c r="N288" s="808"/>
    </row>
    <row r="289" s="733" customFormat="1" ht="11.25">
      <c r="N289" s="808"/>
    </row>
    <row r="290" s="733" customFormat="1" ht="11.25">
      <c r="N290" s="808"/>
    </row>
    <row r="291" s="733" customFormat="1" ht="11.25">
      <c r="N291" s="808"/>
    </row>
    <row r="292" s="733" customFormat="1" ht="11.25">
      <c r="N292" s="808"/>
    </row>
    <row r="293" s="733" customFormat="1" ht="11.25">
      <c r="N293" s="808"/>
    </row>
    <row r="294" s="733" customFormat="1" ht="11.25">
      <c r="N294" s="808"/>
    </row>
    <row r="295" s="733" customFormat="1" ht="11.25">
      <c r="N295" s="808"/>
    </row>
    <row r="296" s="733" customFormat="1" ht="11.25">
      <c r="N296" s="808"/>
    </row>
    <row r="297" s="733" customFormat="1" ht="11.25">
      <c r="N297" s="808"/>
    </row>
    <row r="298" s="733" customFormat="1" ht="11.25">
      <c r="N298" s="808"/>
    </row>
    <row r="299" s="733" customFormat="1" ht="11.25">
      <c r="N299" s="808"/>
    </row>
    <row r="300" s="733" customFormat="1" ht="11.25">
      <c r="N300" s="808"/>
    </row>
    <row r="301" s="733" customFormat="1" ht="11.25">
      <c r="N301" s="808"/>
    </row>
    <row r="302" s="733" customFormat="1" ht="11.25">
      <c r="N302" s="808"/>
    </row>
    <row r="303" s="733" customFormat="1" ht="11.25">
      <c r="N303" s="808"/>
    </row>
    <row r="304" s="733" customFormat="1" ht="11.25">
      <c r="N304" s="808"/>
    </row>
    <row r="305" s="733" customFormat="1" ht="11.25">
      <c r="N305" s="808"/>
    </row>
    <row r="306" s="733" customFormat="1" ht="11.25">
      <c r="N306" s="808"/>
    </row>
    <row r="307" s="733" customFormat="1" ht="11.25">
      <c r="N307" s="808"/>
    </row>
    <row r="308" s="733" customFormat="1" ht="11.25">
      <c r="N308" s="808"/>
    </row>
    <row r="309" s="733" customFormat="1" ht="11.25">
      <c r="N309" s="808"/>
    </row>
    <row r="310" s="733" customFormat="1" ht="11.25">
      <c r="N310" s="808"/>
    </row>
    <row r="311" s="733" customFormat="1" ht="11.25">
      <c r="N311" s="808"/>
    </row>
    <row r="312" s="733" customFormat="1" ht="11.25">
      <c r="N312" s="808"/>
    </row>
    <row r="313" s="733" customFormat="1" ht="11.25">
      <c r="N313" s="808"/>
    </row>
    <row r="314" s="733" customFormat="1" ht="11.25">
      <c r="N314" s="808"/>
    </row>
    <row r="315" s="733" customFormat="1" ht="11.25">
      <c r="N315" s="808"/>
    </row>
    <row r="316" s="733" customFormat="1" ht="11.25">
      <c r="N316" s="808"/>
    </row>
    <row r="317" s="733" customFormat="1" ht="11.25">
      <c r="N317" s="808"/>
    </row>
    <row r="318" s="733" customFormat="1" ht="11.25">
      <c r="N318" s="808"/>
    </row>
    <row r="319" s="733" customFormat="1" ht="11.25">
      <c r="N319" s="808"/>
    </row>
    <row r="320" s="733" customFormat="1" ht="11.25">
      <c r="N320" s="808"/>
    </row>
    <row r="321" s="733" customFormat="1" ht="11.25">
      <c r="N321" s="808"/>
    </row>
    <row r="322" s="733" customFormat="1" ht="11.25">
      <c r="N322" s="808"/>
    </row>
    <row r="323" s="733" customFormat="1" ht="11.25">
      <c r="N323" s="808"/>
    </row>
    <row r="324" s="733" customFormat="1" ht="11.25">
      <c r="N324" s="808"/>
    </row>
    <row r="325" s="733" customFormat="1" ht="11.25">
      <c r="N325" s="808"/>
    </row>
    <row r="326" s="733" customFormat="1" ht="11.25">
      <c r="N326" s="808"/>
    </row>
    <row r="327" s="733" customFormat="1" ht="11.25">
      <c r="N327" s="808"/>
    </row>
    <row r="328" s="733" customFormat="1" ht="11.25">
      <c r="N328" s="808"/>
    </row>
    <row r="329" s="733" customFormat="1" ht="11.25">
      <c r="N329" s="808"/>
    </row>
    <row r="330" s="733" customFormat="1" ht="11.25">
      <c r="N330" s="808"/>
    </row>
    <row r="331" s="733" customFormat="1" ht="11.25">
      <c r="N331" s="808"/>
    </row>
    <row r="332" s="733" customFormat="1" ht="11.25">
      <c r="N332" s="808"/>
    </row>
    <row r="333" s="733" customFormat="1" ht="11.25">
      <c r="N333" s="808"/>
    </row>
    <row r="334" s="733" customFormat="1" ht="11.25">
      <c r="N334" s="808"/>
    </row>
    <row r="335" s="733" customFormat="1" ht="11.25">
      <c r="N335" s="808"/>
    </row>
    <row r="336" s="733" customFormat="1" ht="11.25">
      <c r="N336" s="808"/>
    </row>
    <row r="337" s="733" customFormat="1" ht="11.25">
      <c r="N337" s="808"/>
    </row>
    <row r="338" s="733" customFormat="1" ht="11.25">
      <c r="N338" s="808"/>
    </row>
    <row r="339" s="733" customFormat="1" ht="11.25">
      <c r="N339" s="808"/>
    </row>
    <row r="340" s="733" customFormat="1" ht="11.25">
      <c r="N340" s="808"/>
    </row>
    <row r="341" s="733" customFormat="1" ht="11.25">
      <c r="N341" s="808"/>
    </row>
    <row r="342" s="733" customFormat="1" ht="11.25">
      <c r="N342" s="808"/>
    </row>
    <row r="343" s="733" customFormat="1" ht="11.25">
      <c r="N343" s="808"/>
    </row>
    <row r="344" s="733" customFormat="1" ht="11.25">
      <c r="N344" s="808"/>
    </row>
    <row r="345" s="733" customFormat="1" ht="11.25">
      <c r="N345" s="808"/>
    </row>
    <row r="346" s="733" customFormat="1" ht="11.25">
      <c r="N346" s="808"/>
    </row>
    <row r="347" s="733" customFormat="1" ht="11.25">
      <c r="N347" s="808"/>
    </row>
    <row r="348" s="733" customFormat="1" ht="11.25">
      <c r="N348" s="808"/>
    </row>
    <row r="349" s="733" customFormat="1" ht="11.25">
      <c r="N349" s="808"/>
    </row>
    <row r="350" s="733" customFormat="1" ht="11.25">
      <c r="N350" s="808"/>
    </row>
    <row r="351" s="733" customFormat="1" ht="11.25">
      <c r="N351" s="808"/>
    </row>
    <row r="352" s="733" customFormat="1" ht="11.25">
      <c r="N352" s="808"/>
    </row>
    <row r="353" s="733" customFormat="1" ht="11.25">
      <c r="N353" s="808"/>
    </row>
    <row r="354" s="733" customFormat="1" ht="11.25">
      <c r="N354" s="808"/>
    </row>
    <row r="355" s="733" customFormat="1" ht="11.25">
      <c r="N355" s="808"/>
    </row>
    <row r="356" s="733" customFormat="1" ht="11.25">
      <c r="N356" s="808"/>
    </row>
    <row r="357" s="733" customFormat="1" ht="11.25">
      <c r="N357" s="808"/>
    </row>
    <row r="358" spans="10:14" ht="12">
      <c r="J358" s="733"/>
      <c r="K358" s="733"/>
      <c r="L358" s="733"/>
      <c r="M358" s="733"/>
      <c r="N358" s="808"/>
    </row>
    <row r="359" spans="10:14" ht="12">
      <c r="J359" s="733"/>
      <c r="K359" s="733"/>
      <c r="L359" s="733"/>
      <c r="M359" s="733"/>
      <c r="N359" s="808"/>
    </row>
    <row r="360" spans="10:14" ht="12">
      <c r="J360" s="733"/>
      <c r="K360" s="733"/>
      <c r="L360" s="733"/>
      <c r="M360" s="733"/>
      <c r="N360" s="808"/>
    </row>
    <row r="361" spans="10:14" ht="12">
      <c r="J361" s="733"/>
      <c r="K361" s="733"/>
      <c r="L361" s="733"/>
      <c r="M361" s="733"/>
      <c r="N361" s="808"/>
    </row>
    <row r="362" spans="10:14" ht="12">
      <c r="J362" s="733"/>
      <c r="K362" s="733"/>
      <c r="L362" s="733"/>
      <c r="M362" s="733"/>
      <c r="N362" s="808"/>
    </row>
  </sheetData>
  <sheetProtection/>
  <mergeCells count="17">
    <mergeCell ref="B66:C66"/>
    <mergeCell ref="B4:C6"/>
    <mergeCell ref="D4:F5"/>
    <mergeCell ref="G4:I5"/>
    <mergeCell ref="J4:L5"/>
    <mergeCell ref="B7:C7"/>
    <mergeCell ref="B9:C9"/>
    <mergeCell ref="B67:C67"/>
    <mergeCell ref="B68:C68"/>
    <mergeCell ref="B69:C69"/>
    <mergeCell ref="B70:C70"/>
    <mergeCell ref="B72:L72"/>
    <mergeCell ref="B17:C17"/>
    <mergeCell ref="B32:C32"/>
    <mergeCell ref="B40:C40"/>
    <mergeCell ref="B50:C50"/>
    <mergeCell ref="B57:C57"/>
  </mergeCells>
  <printOptions/>
  <pageMargins left="0.984251968503937" right="0.11811023622047245" top="0.4724409448818898" bottom="0.1968503937007874" header="0.2362204724409449" footer="0"/>
  <pageSetup cellComments="asDisplayed" fitToHeight="1" fitToWidth="1" horizontalDpi="300" verticalDpi="300" orientation="portrait" paperSize="9" scale="81" r:id="rId1"/>
  <headerFooter alignWithMargins="0">
    <oddHeader>&amp;R&amp;D&amp;T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125" style="1" customWidth="1"/>
    <col min="2" max="2" width="11.625" style="1" customWidth="1"/>
    <col min="3" max="7" width="14.625" style="1" customWidth="1"/>
    <col min="8" max="8" width="4.00390625" style="1" customWidth="1"/>
    <col min="9" max="16384" width="9.00390625" style="1" customWidth="1"/>
  </cols>
  <sheetData>
    <row r="1" ht="12">
      <c r="H1" s="918"/>
    </row>
    <row r="2" ht="18" customHeight="1">
      <c r="A2" s="50" t="s">
        <v>1188</v>
      </c>
    </row>
    <row r="3" spans="1:8" ht="6.75" customHeight="1">
      <c r="A3" s="50"/>
      <c r="B3" s="50"/>
      <c r="H3" s="8"/>
    </row>
    <row r="4" spans="1:8" ht="12" customHeight="1">
      <c r="A4" s="8"/>
      <c r="B4" s="8"/>
      <c r="D4" s="27"/>
      <c r="E4" s="27"/>
      <c r="F4" s="27"/>
      <c r="G4" s="27"/>
      <c r="H4" s="919"/>
    </row>
    <row r="5" ht="3" customHeight="1">
      <c r="H5" s="8"/>
    </row>
    <row r="6" spans="1:8" ht="15" customHeight="1" thickBot="1">
      <c r="A6" s="1" t="s">
        <v>92</v>
      </c>
      <c r="G6" s="216" t="s">
        <v>93</v>
      </c>
      <c r="H6" s="8"/>
    </row>
    <row r="7" spans="1:8" s="5" customFormat="1" ht="16.5" customHeight="1" thickTop="1">
      <c r="A7" s="599" t="s">
        <v>94</v>
      </c>
      <c r="B7" s="920"/>
      <c r="C7" s="920" t="s">
        <v>95</v>
      </c>
      <c r="D7" s="920"/>
      <c r="E7" s="920"/>
      <c r="F7" s="709" t="s">
        <v>96</v>
      </c>
      <c r="G7" s="710"/>
      <c r="H7" s="22"/>
    </row>
    <row r="8" spans="1:8" s="5" customFormat="1" ht="16.5" customHeight="1">
      <c r="A8" s="921"/>
      <c r="B8" s="922"/>
      <c r="C8" s="15" t="s">
        <v>162</v>
      </c>
      <c r="D8" s="15" t="s">
        <v>758</v>
      </c>
      <c r="E8" s="15" t="s">
        <v>760</v>
      </c>
      <c r="F8" s="17" t="s">
        <v>758</v>
      </c>
      <c r="G8" s="17" t="s">
        <v>760</v>
      </c>
      <c r="H8" s="22"/>
    </row>
    <row r="9" spans="1:8" ht="24" customHeight="1">
      <c r="A9" s="923" t="s">
        <v>97</v>
      </c>
      <c r="B9" s="924" t="s">
        <v>98</v>
      </c>
      <c r="C9" s="1040">
        <v>40550</v>
      </c>
      <c r="D9" s="1040">
        <v>42782</v>
      </c>
      <c r="E9" s="1040">
        <v>42759</v>
      </c>
      <c r="F9" s="1041">
        <v>5.5</v>
      </c>
      <c r="G9" s="1041">
        <v>-0.1</v>
      </c>
      <c r="H9" s="8"/>
    </row>
    <row r="10" spans="1:8" ht="18" customHeight="1">
      <c r="A10" s="598" t="s">
        <v>99</v>
      </c>
      <c r="B10" s="28" t="s">
        <v>100</v>
      </c>
      <c r="C10" s="1042">
        <v>39643</v>
      </c>
      <c r="D10" s="1043">
        <v>41928</v>
      </c>
      <c r="E10" s="1043">
        <v>42000</v>
      </c>
      <c r="F10" s="1044">
        <v>5.8</v>
      </c>
      <c r="G10" s="1044">
        <v>0.2</v>
      </c>
      <c r="H10" s="8"/>
    </row>
    <row r="11" spans="1:8" ht="18" customHeight="1">
      <c r="A11" s="598"/>
      <c r="B11" s="29" t="s">
        <v>101</v>
      </c>
      <c r="C11" s="1045"/>
      <c r="D11" s="1046"/>
      <c r="E11" s="1046"/>
      <c r="F11" s="1047"/>
      <c r="G11" s="1047"/>
      <c r="H11" s="8"/>
    </row>
    <row r="12" spans="1:8" ht="24" customHeight="1">
      <c r="A12" s="30" t="s">
        <v>102</v>
      </c>
      <c r="B12" s="31"/>
      <c r="C12" s="1048">
        <v>30040</v>
      </c>
      <c r="D12" s="1048">
        <v>31670</v>
      </c>
      <c r="E12" s="1048">
        <v>31580</v>
      </c>
      <c r="F12" s="47">
        <v>5.4</v>
      </c>
      <c r="G12" s="47">
        <v>-0.3</v>
      </c>
      <c r="H12" s="8"/>
    </row>
    <row r="13" spans="1:8" ht="24" customHeight="1">
      <c r="A13" s="32" t="s">
        <v>103</v>
      </c>
      <c r="B13" s="33" t="s">
        <v>98</v>
      </c>
      <c r="C13" s="1049">
        <v>537</v>
      </c>
      <c r="D13" s="1049">
        <v>548</v>
      </c>
      <c r="E13" s="1049">
        <v>548</v>
      </c>
      <c r="F13" s="1050">
        <v>2</v>
      </c>
      <c r="G13" s="1050">
        <v>0.1</v>
      </c>
      <c r="H13" s="8"/>
    </row>
    <row r="14" spans="1:8" ht="18" customHeight="1">
      <c r="A14" s="597" t="s">
        <v>104</v>
      </c>
      <c r="B14" s="34" t="s">
        <v>100</v>
      </c>
      <c r="C14" s="1051">
        <v>522</v>
      </c>
      <c r="D14" s="1052">
        <v>532</v>
      </c>
      <c r="E14" s="1052">
        <v>534</v>
      </c>
      <c r="F14" s="1053">
        <v>1.9</v>
      </c>
      <c r="G14" s="1053">
        <v>0.3</v>
      </c>
      <c r="H14" s="8"/>
    </row>
    <row r="15" spans="1:8" ht="18" customHeight="1">
      <c r="A15" s="597"/>
      <c r="B15" s="35" t="s">
        <v>101</v>
      </c>
      <c r="C15" s="1054"/>
      <c r="D15" s="1055"/>
      <c r="E15" s="1055"/>
      <c r="F15" s="1056"/>
      <c r="G15" s="1056"/>
      <c r="H15" s="8"/>
    </row>
    <row r="16" spans="1:8" ht="24" customHeight="1" thickBot="1">
      <c r="A16" s="36" t="s">
        <v>105</v>
      </c>
      <c r="B16" s="37"/>
      <c r="C16" s="1057">
        <v>392</v>
      </c>
      <c r="D16" s="1057">
        <v>401</v>
      </c>
      <c r="E16" s="1057">
        <v>404</v>
      </c>
      <c r="F16" s="1058">
        <v>2.2</v>
      </c>
      <c r="G16" s="1058">
        <v>0.8</v>
      </c>
      <c r="H16" s="8"/>
    </row>
    <row r="17" spans="1:8" ht="15" customHeight="1">
      <c r="A17" s="22" t="s">
        <v>106</v>
      </c>
      <c r="B17" s="38"/>
      <c r="C17" s="39"/>
      <c r="D17" s="40"/>
      <c r="E17" s="40"/>
      <c r="F17" s="41"/>
      <c r="G17" s="41"/>
      <c r="H17" s="8"/>
    </row>
    <row r="18" spans="1:8" ht="15" customHeight="1">
      <c r="A18" s="22" t="s">
        <v>1187</v>
      </c>
      <c r="B18" s="38"/>
      <c r="C18" s="39"/>
      <c r="D18" s="40"/>
      <c r="E18" s="40"/>
      <c r="F18" s="41"/>
      <c r="G18" s="41"/>
      <c r="H18" s="8"/>
    </row>
    <row r="19" spans="2:8" ht="15" customHeight="1">
      <c r="B19" s="42"/>
      <c r="C19" s="42"/>
      <c r="D19" s="42"/>
      <c r="E19" s="42"/>
      <c r="F19" s="42"/>
      <c r="G19" s="42"/>
      <c r="H19" s="8"/>
    </row>
    <row r="20" spans="1:8" ht="12">
      <c r="A20" s="43"/>
      <c r="B20" s="43"/>
      <c r="C20" s="43"/>
      <c r="D20" s="43"/>
      <c r="E20" s="43"/>
      <c r="F20" s="43"/>
      <c r="G20" s="43"/>
      <c r="H20" s="8"/>
    </row>
    <row r="21" spans="1:8" ht="12">
      <c r="A21" s="43"/>
      <c r="B21" s="43"/>
      <c r="C21" s="43"/>
      <c r="D21" s="43"/>
      <c r="E21" s="43"/>
      <c r="F21" s="43"/>
      <c r="G21" s="43"/>
      <c r="H21" s="8"/>
    </row>
    <row r="22" ht="12">
      <c r="H22" s="8"/>
    </row>
    <row r="23" ht="12">
      <c r="H23" s="8"/>
    </row>
    <row r="30" ht="11.25" customHeight="1"/>
  </sheetData>
  <sheetProtection/>
  <mergeCells count="15">
    <mergeCell ref="A7:B8"/>
    <mergeCell ref="C7:E7"/>
    <mergeCell ref="F7:G7"/>
    <mergeCell ref="A10:A11"/>
    <mergeCell ref="C10:C11"/>
    <mergeCell ref="D10:D11"/>
    <mergeCell ref="E10:E11"/>
    <mergeCell ref="F10:F11"/>
    <mergeCell ref="G10:G11"/>
    <mergeCell ref="A14:A15"/>
    <mergeCell ref="C14:C15"/>
    <mergeCell ref="D14:D15"/>
    <mergeCell ref="E14:E15"/>
    <mergeCell ref="F14:F15"/>
    <mergeCell ref="G14:G15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  <headerFooter alignWithMargins="0">
    <oddHeader>&amp;R&amp;D&amp;T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R7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2.625" style="733" customWidth="1"/>
    <col min="2" max="2" width="3.125" style="733" customWidth="1"/>
    <col min="3" max="3" width="16.625" style="733" customWidth="1"/>
    <col min="4" max="4" width="7.50390625" style="733" bestFit="1" customWidth="1"/>
    <col min="5" max="5" width="9.75390625" style="733" bestFit="1" customWidth="1"/>
    <col min="6" max="7" width="6.75390625" style="733" bestFit="1" customWidth="1"/>
    <col min="8" max="8" width="9.75390625" style="733" customWidth="1"/>
    <col min="9" max="9" width="6.75390625" style="733" bestFit="1" customWidth="1"/>
    <col min="10" max="10" width="8.25390625" style="733" customWidth="1"/>
    <col min="11" max="11" width="8.25390625" style="733" bestFit="1" customWidth="1"/>
    <col min="12" max="12" width="6.75390625" style="733" bestFit="1" customWidth="1"/>
    <col min="13" max="14" width="8.00390625" style="733" customWidth="1"/>
    <col min="15" max="15" width="9.00390625" style="733" customWidth="1"/>
    <col min="16" max="16" width="9.75390625" style="733" bestFit="1" customWidth="1"/>
    <col min="17" max="16384" width="9.00390625" style="733" customWidth="1"/>
  </cols>
  <sheetData>
    <row r="1" spans="2:12" s="733" customFormat="1" ht="18" customHeight="1">
      <c r="B1" s="732"/>
      <c r="L1" s="734"/>
    </row>
    <row r="2" spans="2:14" s="733" customFormat="1" ht="21" customHeight="1" thickBot="1">
      <c r="B2" s="189" t="s">
        <v>322</v>
      </c>
      <c r="C2" s="735"/>
      <c r="D2" s="735"/>
      <c r="E2" s="735"/>
      <c r="F2" s="735"/>
      <c r="G2" s="735"/>
      <c r="H2" s="162"/>
      <c r="I2" s="735"/>
      <c r="J2" s="735"/>
      <c r="K2" s="735"/>
      <c r="L2" s="162" t="s">
        <v>258</v>
      </c>
      <c r="M2" s="162"/>
      <c r="N2" s="162"/>
    </row>
    <row r="3" spans="2:15" s="733" customFormat="1" ht="12.75" customHeight="1" thickTop="1">
      <c r="B3" s="736" t="s">
        <v>155</v>
      </c>
      <c r="C3" s="737"/>
      <c r="D3" s="738" t="s">
        <v>715</v>
      </c>
      <c r="E3" s="739"/>
      <c r="F3" s="740"/>
      <c r="G3" s="738" t="s">
        <v>1179</v>
      </c>
      <c r="H3" s="739"/>
      <c r="I3" s="740"/>
      <c r="J3" s="741" t="s">
        <v>259</v>
      </c>
      <c r="K3" s="742"/>
      <c r="L3" s="742"/>
      <c r="M3" s="743"/>
      <c r="N3" s="743"/>
      <c r="O3" s="744"/>
    </row>
    <row r="4" spans="2:15" s="733" customFormat="1" ht="12.75" customHeight="1">
      <c r="B4" s="745"/>
      <c r="C4" s="746"/>
      <c r="D4" s="747"/>
      <c r="E4" s="747"/>
      <c r="F4" s="748"/>
      <c r="G4" s="747"/>
      <c r="H4" s="747"/>
      <c r="I4" s="748"/>
      <c r="J4" s="749"/>
      <c r="K4" s="750"/>
      <c r="L4" s="750"/>
      <c r="M4" s="743"/>
      <c r="N4" s="743"/>
      <c r="O4" s="744"/>
    </row>
    <row r="5" spans="2:15" s="733" customFormat="1" ht="15" customHeight="1">
      <c r="B5" s="751"/>
      <c r="C5" s="752"/>
      <c r="D5" s="753" t="s">
        <v>260</v>
      </c>
      <c r="E5" s="753" t="s">
        <v>261</v>
      </c>
      <c r="F5" s="753" t="s">
        <v>1045</v>
      </c>
      <c r="G5" s="753" t="s">
        <v>1046</v>
      </c>
      <c r="H5" s="753" t="s">
        <v>1047</v>
      </c>
      <c r="I5" s="753" t="s">
        <v>323</v>
      </c>
      <c r="J5" s="753" t="s">
        <v>1048</v>
      </c>
      <c r="K5" s="753" t="s">
        <v>1049</v>
      </c>
      <c r="L5" s="754" t="s">
        <v>1042</v>
      </c>
      <c r="M5" s="743"/>
      <c r="N5" s="743"/>
      <c r="O5" s="744"/>
    </row>
    <row r="6" spans="2:18" s="758" customFormat="1" ht="15" customHeight="1">
      <c r="B6" s="755" t="s">
        <v>324</v>
      </c>
      <c r="C6" s="755"/>
      <c r="D6" s="756">
        <v>7743</v>
      </c>
      <c r="E6" s="756">
        <v>2431417</v>
      </c>
      <c r="F6" s="757">
        <v>314</v>
      </c>
      <c r="G6" s="756">
        <v>7053</v>
      </c>
      <c r="H6" s="756">
        <v>2238080</v>
      </c>
      <c r="I6" s="757">
        <v>317</v>
      </c>
      <c r="J6" s="993">
        <f aca="true" t="shared" si="0" ref="J6:L7">ROUND(G6/D6*100,1)</f>
        <v>91.1</v>
      </c>
      <c r="K6" s="993">
        <f t="shared" si="0"/>
        <v>92</v>
      </c>
      <c r="L6" s="994">
        <f t="shared" si="0"/>
        <v>101</v>
      </c>
      <c r="M6" s="995"/>
      <c r="N6" s="996"/>
      <c r="P6" s="759"/>
      <c r="Q6" s="759"/>
      <c r="R6" s="759"/>
    </row>
    <row r="7" spans="2:18" s="733" customFormat="1" ht="15" customHeight="1">
      <c r="B7" s="760" t="s">
        <v>325</v>
      </c>
      <c r="C7" s="760"/>
      <c r="D7" s="761">
        <v>6024</v>
      </c>
      <c r="E7" s="761">
        <v>2036087</v>
      </c>
      <c r="F7" s="762">
        <v>338</v>
      </c>
      <c r="G7" s="761">
        <v>5686</v>
      </c>
      <c r="H7" s="761">
        <v>1921378</v>
      </c>
      <c r="I7" s="762">
        <v>338</v>
      </c>
      <c r="J7" s="997">
        <f t="shared" si="0"/>
        <v>94.4</v>
      </c>
      <c r="K7" s="997">
        <f t="shared" si="0"/>
        <v>94.4</v>
      </c>
      <c r="L7" s="998">
        <f t="shared" si="0"/>
        <v>100</v>
      </c>
      <c r="M7" s="999"/>
      <c r="N7" s="996"/>
      <c r="O7" s="763"/>
      <c r="P7" s="759"/>
      <c r="Q7" s="759"/>
      <c r="R7" s="759"/>
    </row>
    <row r="8" spans="2:18" s="733" customFormat="1" ht="15" customHeight="1">
      <c r="B8" s="760" t="s">
        <v>326</v>
      </c>
      <c r="C8" s="760"/>
      <c r="D8" s="761"/>
      <c r="E8" s="761"/>
      <c r="F8" s="762"/>
      <c r="G8" s="761"/>
      <c r="H8" s="761"/>
      <c r="I8" s="762"/>
      <c r="J8" s="997"/>
      <c r="K8" s="997"/>
      <c r="L8" s="1000"/>
      <c r="M8" s="999"/>
      <c r="N8" s="996"/>
      <c r="O8" s="763"/>
      <c r="P8" s="759"/>
      <c r="Q8" s="759"/>
      <c r="R8" s="759"/>
    </row>
    <row r="9" spans="2:18" s="733" customFormat="1" ht="15" customHeight="1">
      <c r="B9" s="764"/>
      <c r="C9" s="765" t="s">
        <v>327</v>
      </c>
      <c r="D9" s="761">
        <v>1086</v>
      </c>
      <c r="E9" s="761">
        <v>254793</v>
      </c>
      <c r="F9" s="762">
        <v>235</v>
      </c>
      <c r="G9" s="761">
        <v>945</v>
      </c>
      <c r="H9" s="761">
        <v>196645</v>
      </c>
      <c r="I9" s="762">
        <v>208</v>
      </c>
      <c r="J9" s="997">
        <f aca="true" t="shared" si="1" ref="J9:L14">ROUND(G9/D9*100,1)</f>
        <v>87</v>
      </c>
      <c r="K9" s="997">
        <f t="shared" si="1"/>
        <v>77.2</v>
      </c>
      <c r="L9" s="998">
        <f t="shared" si="1"/>
        <v>88.5</v>
      </c>
      <c r="M9" s="999"/>
      <c r="N9" s="996"/>
      <c r="O9" s="763"/>
      <c r="P9" s="759"/>
      <c r="Q9" s="759"/>
      <c r="R9" s="759"/>
    </row>
    <row r="10" spans="2:18" s="733" customFormat="1" ht="15" customHeight="1">
      <c r="B10" s="764"/>
      <c r="C10" s="766" t="s">
        <v>328</v>
      </c>
      <c r="D10" s="761">
        <v>6</v>
      </c>
      <c r="E10" s="761">
        <v>1783</v>
      </c>
      <c r="F10" s="580">
        <v>305</v>
      </c>
      <c r="G10" s="761">
        <v>2</v>
      </c>
      <c r="H10" s="761">
        <v>669</v>
      </c>
      <c r="I10" s="580">
        <v>354</v>
      </c>
      <c r="J10" s="997">
        <f t="shared" si="1"/>
        <v>33.3</v>
      </c>
      <c r="K10" s="997">
        <f t="shared" si="1"/>
        <v>37.5</v>
      </c>
      <c r="L10" s="998">
        <f t="shared" si="1"/>
        <v>116.1</v>
      </c>
      <c r="M10" s="1001"/>
      <c r="N10" s="996"/>
      <c r="O10" s="763"/>
      <c r="P10" s="759"/>
      <c r="Q10" s="759"/>
      <c r="R10" s="759"/>
    </row>
    <row r="11" spans="2:18" s="733" customFormat="1" ht="15" customHeight="1">
      <c r="B11" s="764"/>
      <c r="C11" s="765" t="s">
        <v>329</v>
      </c>
      <c r="D11" s="761">
        <v>105</v>
      </c>
      <c r="E11" s="761">
        <v>22875</v>
      </c>
      <c r="F11" s="762">
        <v>217</v>
      </c>
      <c r="G11" s="761">
        <v>100</v>
      </c>
      <c r="H11" s="761">
        <v>21007</v>
      </c>
      <c r="I11" s="762">
        <v>209</v>
      </c>
      <c r="J11" s="997">
        <f t="shared" si="1"/>
        <v>95.2</v>
      </c>
      <c r="K11" s="997">
        <f t="shared" si="1"/>
        <v>91.8</v>
      </c>
      <c r="L11" s="998">
        <f t="shared" si="1"/>
        <v>96.3</v>
      </c>
      <c r="M11" s="999"/>
      <c r="N11" s="996"/>
      <c r="O11" s="763"/>
      <c r="P11" s="759"/>
      <c r="Q11" s="759"/>
      <c r="R11" s="759"/>
    </row>
    <row r="12" spans="2:18" s="733" customFormat="1" ht="15" customHeight="1">
      <c r="B12" s="764"/>
      <c r="C12" s="765" t="s">
        <v>330</v>
      </c>
      <c r="D12" s="761">
        <v>55</v>
      </c>
      <c r="E12" s="761">
        <v>14521</v>
      </c>
      <c r="F12" s="762">
        <v>262</v>
      </c>
      <c r="G12" s="761">
        <v>63</v>
      </c>
      <c r="H12" s="761">
        <v>15317</v>
      </c>
      <c r="I12" s="762">
        <v>242</v>
      </c>
      <c r="J12" s="997">
        <f t="shared" si="1"/>
        <v>114.5</v>
      </c>
      <c r="K12" s="997">
        <f t="shared" si="1"/>
        <v>105.5</v>
      </c>
      <c r="L12" s="998">
        <f t="shared" si="1"/>
        <v>92.4</v>
      </c>
      <c r="M12" s="999"/>
      <c r="N12" s="996"/>
      <c r="O12" s="763"/>
      <c r="P12" s="759"/>
      <c r="Q12" s="759"/>
      <c r="R12" s="759"/>
    </row>
    <row r="13" spans="2:18" s="733" customFormat="1" ht="15" customHeight="1">
      <c r="B13" s="764"/>
      <c r="C13" s="765" t="s">
        <v>331</v>
      </c>
      <c r="D13" s="761">
        <v>103</v>
      </c>
      <c r="E13" s="761">
        <v>23771</v>
      </c>
      <c r="F13" s="762">
        <v>230</v>
      </c>
      <c r="G13" s="761">
        <v>84</v>
      </c>
      <c r="H13" s="761">
        <v>17079</v>
      </c>
      <c r="I13" s="762">
        <v>204</v>
      </c>
      <c r="J13" s="997">
        <f t="shared" si="1"/>
        <v>81.6</v>
      </c>
      <c r="K13" s="997">
        <f t="shared" si="1"/>
        <v>71.8</v>
      </c>
      <c r="L13" s="998">
        <f t="shared" si="1"/>
        <v>88.7</v>
      </c>
      <c r="M13" s="999"/>
      <c r="N13" s="996"/>
      <c r="O13" s="763"/>
      <c r="P13" s="759"/>
      <c r="Q13" s="759"/>
      <c r="R13" s="759"/>
    </row>
    <row r="14" spans="2:18" s="733" customFormat="1" ht="15" customHeight="1">
      <c r="B14" s="764"/>
      <c r="C14" s="765" t="s">
        <v>332</v>
      </c>
      <c r="D14" s="761">
        <v>329</v>
      </c>
      <c r="E14" s="761">
        <v>119153</v>
      </c>
      <c r="F14" s="762">
        <v>362</v>
      </c>
      <c r="G14" s="761">
        <v>371</v>
      </c>
      <c r="H14" s="761">
        <v>123350</v>
      </c>
      <c r="I14" s="762">
        <v>333</v>
      </c>
      <c r="J14" s="997">
        <f t="shared" si="1"/>
        <v>112.8</v>
      </c>
      <c r="K14" s="997">
        <f t="shared" si="1"/>
        <v>103.5</v>
      </c>
      <c r="L14" s="998">
        <f t="shared" si="1"/>
        <v>92</v>
      </c>
      <c r="M14" s="999"/>
      <c r="N14" s="996"/>
      <c r="O14" s="763"/>
      <c r="P14" s="759"/>
      <c r="Q14" s="759"/>
      <c r="R14" s="759"/>
    </row>
    <row r="15" spans="2:18" s="733" customFormat="1" ht="7.5" customHeight="1">
      <c r="B15" s="764"/>
      <c r="C15" s="765"/>
      <c r="D15" s="761"/>
      <c r="E15" s="761"/>
      <c r="F15" s="762"/>
      <c r="G15" s="761"/>
      <c r="H15" s="761"/>
      <c r="I15" s="762"/>
      <c r="J15" s="997"/>
      <c r="K15" s="997"/>
      <c r="L15" s="1000"/>
      <c r="M15" s="999"/>
      <c r="N15" s="996"/>
      <c r="O15" s="763"/>
      <c r="P15" s="759"/>
      <c r="Q15" s="759"/>
      <c r="R15" s="759"/>
    </row>
    <row r="16" spans="2:18" s="733" customFormat="1" ht="15" customHeight="1">
      <c r="B16" s="760" t="s">
        <v>333</v>
      </c>
      <c r="C16" s="760"/>
      <c r="D16" s="761">
        <v>1391</v>
      </c>
      <c r="E16" s="761">
        <v>247641</v>
      </c>
      <c r="F16" s="762">
        <v>178</v>
      </c>
      <c r="G16" s="761">
        <v>1316</v>
      </c>
      <c r="H16" s="761">
        <v>238963</v>
      </c>
      <c r="I16" s="762">
        <v>182</v>
      </c>
      <c r="J16" s="997">
        <f aca="true" t="shared" si="2" ref="J16:L21">ROUND(G16/D16*100,1)</f>
        <v>94.6</v>
      </c>
      <c r="K16" s="997">
        <f t="shared" si="2"/>
        <v>96.5</v>
      </c>
      <c r="L16" s="998">
        <f t="shared" si="2"/>
        <v>102.2</v>
      </c>
      <c r="M16" s="999"/>
      <c r="N16" s="996"/>
      <c r="O16" s="763"/>
      <c r="P16" s="759"/>
      <c r="Q16" s="759"/>
      <c r="R16" s="759"/>
    </row>
    <row r="17" spans="2:18" s="733" customFormat="1" ht="15" customHeight="1">
      <c r="B17" s="764"/>
      <c r="C17" s="765" t="s">
        <v>334</v>
      </c>
      <c r="D17" s="761">
        <v>118</v>
      </c>
      <c r="E17" s="761">
        <v>18809</v>
      </c>
      <c r="F17" s="762">
        <v>159</v>
      </c>
      <c r="G17" s="761">
        <v>123</v>
      </c>
      <c r="H17" s="761">
        <v>18297</v>
      </c>
      <c r="I17" s="762">
        <v>149</v>
      </c>
      <c r="J17" s="997">
        <f t="shared" si="2"/>
        <v>104.2</v>
      </c>
      <c r="K17" s="997">
        <f t="shared" si="2"/>
        <v>97.3</v>
      </c>
      <c r="L17" s="998">
        <f t="shared" si="2"/>
        <v>93.7</v>
      </c>
      <c r="M17" s="999"/>
      <c r="N17" s="996"/>
      <c r="O17" s="763"/>
      <c r="P17" s="759"/>
      <c r="Q17" s="759"/>
      <c r="R17" s="759"/>
    </row>
    <row r="18" spans="2:18" s="733" customFormat="1" ht="15" customHeight="1">
      <c r="B18" s="764"/>
      <c r="C18" s="765" t="s">
        <v>335</v>
      </c>
      <c r="D18" s="761">
        <v>6</v>
      </c>
      <c r="E18" s="761">
        <v>907</v>
      </c>
      <c r="F18" s="762">
        <v>140</v>
      </c>
      <c r="G18" s="761">
        <v>6</v>
      </c>
      <c r="H18" s="761">
        <v>768</v>
      </c>
      <c r="I18" s="762">
        <v>139</v>
      </c>
      <c r="J18" s="997">
        <f t="shared" si="2"/>
        <v>100</v>
      </c>
      <c r="K18" s="997">
        <f t="shared" si="2"/>
        <v>84.7</v>
      </c>
      <c r="L18" s="998">
        <f t="shared" si="2"/>
        <v>99.3</v>
      </c>
      <c r="M18" s="999"/>
      <c r="N18" s="996"/>
      <c r="O18" s="763"/>
      <c r="P18" s="759"/>
      <c r="Q18" s="759"/>
      <c r="R18" s="759"/>
    </row>
    <row r="19" spans="2:18" s="733" customFormat="1" ht="15" customHeight="1">
      <c r="B19" s="764"/>
      <c r="C19" s="765" t="s">
        <v>336</v>
      </c>
      <c r="D19" s="761">
        <v>47</v>
      </c>
      <c r="E19" s="761">
        <v>5757</v>
      </c>
      <c r="F19" s="762">
        <v>122</v>
      </c>
      <c r="G19" s="761">
        <v>39</v>
      </c>
      <c r="H19" s="761">
        <v>3847</v>
      </c>
      <c r="I19" s="762">
        <v>98</v>
      </c>
      <c r="J19" s="997">
        <f t="shared" si="2"/>
        <v>83</v>
      </c>
      <c r="K19" s="997">
        <f t="shared" si="2"/>
        <v>66.8</v>
      </c>
      <c r="L19" s="998">
        <f t="shared" si="2"/>
        <v>80.3</v>
      </c>
      <c r="M19" s="999"/>
      <c r="N19" s="996"/>
      <c r="O19" s="763"/>
      <c r="P19" s="759"/>
      <c r="Q19" s="759"/>
      <c r="R19" s="759"/>
    </row>
    <row r="20" spans="2:18" s="733" customFormat="1" ht="15" customHeight="1">
      <c r="B20" s="764"/>
      <c r="C20" s="765" t="s">
        <v>337</v>
      </c>
      <c r="D20" s="761">
        <v>1014</v>
      </c>
      <c r="E20" s="761">
        <v>187713</v>
      </c>
      <c r="F20" s="762">
        <v>185</v>
      </c>
      <c r="G20" s="761">
        <v>947</v>
      </c>
      <c r="H20" s="761">
        <v>184407</v>
      </c>
      <c r="I20" s="762">
        <v>195</v>
      </c>
      <c r="J20" s="997">
        <f t="shared" si="2"/>
        <v>93.4</v>
      </c>
      <c r="K20" s="997">
        <f t="shared" si="2"/>
        <v>98.2</v>
      </c>
      <c r="L20" s="998">
        <f t="shared" si="2"/>
        <v>105.4</v>
      </c>
      <c r="M20" s="999"/>
      <c r="N20" s="996"/>
      <c r="O20" s="763"/>
      <c r="P20" s="759"/>
      <c r="Q20" s="759"/>
      <c r="R20" s="759"/>
    </row>
    <row r="21" spans="2:18" s="733" customFormat="1" ht="15" customHeight="1">
      <c r="B21" s="764"/>
      <c r="C21" s="765" t="s">
        <v>338</v>
      </c>
      <c r="D21" s="761">
        <v>206</v>
      </c>
      <c r="E21" s="761">
        <v>34454</v>
      </c>
      <c r="F21" s="762">
        <v>168</v>
      </c>
      <c r="G21" s="761">
        <v>202</v>
      </c>
      <c r="H21" s="761">
        <v>31644</v>
      </c>
      <c r="I21" s="762">
        <v>157</v>
      </c>
      <c r="J21" s="997">
        <f t="shared" si="2"/>
        <v>98.1</v>
      </c>
      <c r="K21" s="997">
        <f t="shared" si="2"/>
        <v>91.8</v>
      </c>
      <c r="L21" s="998">
        <f t="shared" si="2"/>
        <v>93.5</v>
      </c>
      <c r="M21" s="999"/>
      <c r="N21" s="996"/>
      <c r="O21" s="763"/>
      <c r="P21" s="759"/>
      <c r="Q21" s="759"/>
      <c r="R21" s="759"/>
    </row>
    <row r="22" spans="2:18" s="733" customFormat="1" ht="7.5" customHeight="1">
      <c r="B22" s="764"/>
      <c r="C22" s="765"/>
      <c r="D22" s="761"/>
      <c r="E22" s="761"/>
      <c r="F22" s="762"/>
      <c r="G22" s="761"/>
      <c r="H22" s="761"/>
      <c r="I22" s="762"/>
      <c r="J22" s="997"/>
      <c r="K22" s="997"/>
      <c r="L22" s="998"/>
      <c r="M22" s="999"/>
      <c r="N22" s="996"/>
      <c r="O22" s="763"/>
      <c r="P22" s="759"/>
      <c r="Q22" s="759"/>
      <c r="R22" s="759"/>
    </row>
    <row r="23" spans="2:18" s="733" customFormat="1" ht="15" customHeight="1">
      <c r="B23" s="760" t="s">
        <v>339</v>
      </c>
      <c r="C23" s="760"/>
      <c r="D23" s="761">
        <v>129</v>
      </c>
      <c r="E23" s="761">
        <v>29493</v>
      </c>
      <c r="F23" s="762">
        <v>228</v>
      </c>
      <c r="G23" s="761">
        <v>140</v>
      </c>
      <c r="H23" s="761">
        <v>34528</v>
      </c>
      <c r="I23" s="762">
        <v>247</v>
      </c>
      <c r="J23" s="997">
        <f aca="true" t="shared" si="3" ref="J23:L29">ROUND(G23/D23*100,1)</f>
        <v>108.5</v>
      </c>
      <c r="K23" s="997">
        <f t="shared" si="3"/>
        <v>117.1</v>
      </c>
      <c r="L23" s="998">
        <f t="shared" si="3"/>
        <v>108.3</v>
      </c>
      <c r="M23" s="999"/>
      <c r="N23" s="996"/>
      <c r="O23" s="763"/>
      <c r="P23" s="759"/>
      <c r="Q23" s="759"/>
      <c r="R23" s="759"/>
    </row>
    <row r="24" spans="2:18" s="733" customFormat="1" ht="15" customHeight="1">
      <c r="B24" s="764"/>
      <c r="C24" s="765" t="s">
        <v>340</v>
      </c>
      <c r="D24" s="761">
        <v>61</v>
      </c>
      <c r="E24" s="761">
        <v>16136</v>
      </c>
      <c r="F24" s="762">
        <v>263</v>
      </c>
      <c r="G24" s="761">
        <v>76</v>
      </c>
      <c r="H24" s="761">
        <v>19659</v>
      </c>
      <c r="I24" s="762">
        <v>259</v>
      </c>
      <c r="J24" s="997">
        <f t="shared" si="3"/>
        <v>124.6</v>
      </c>
      <c r="K24" s="997">
        <f t="shared" si="3"/>
        <v>121.8</v>
      </c>
      <c r="L24" s="998">
        <f t="shared" si="3"/>
        <v>98.5</v>
      </c>
      <c r="M24" s="999"/>
      <c r="N24" s="996"/>
      <c r="O24" s="763"/>
      <c r="P24" s="759"/>
      <c r="Q24" s="759"/>
      <c r="R24" s="759"/>
    </row>
    <row r="25" spans="2:18" s="733" customFormat="1" ht="15" customHeight="1">
      <c r="B25" s="764"/>
      <c r="C25" s="765" t="s">
        <v>341</v>
      </c>
      <c r="D25" s="761">
        <v>45</v>
      </c>
      <c r="E25" s="761">
        <v>9018</v>
      </c>
      <c r="F25" s="762">
        <v>201</v>
      </c>
      <c r="G25" s="761">
        <v>48</v>
      </c>
      <c r="H25" s="761">
        <v>11165</v>
      </c>
      <c r="I25" s="762">
        <v>235</v>
      </c>
      <c r="J25" s="997">
        <f t="shared" si="3"/>
        <v>106.7</v>
      </c>
      <c r="K25" s="997">
        <f t="shared" si="3"/>
        <v>123.8</v>
      </c>
      <c r="L25" s="998">
        <f t="shared" si="3"/>
        <v>116.9</v>
      </c>
      <c r="M25" s="999"/>
      <c r="N25" s="996"/>
      <c r="O25" s="763"/>
      <c r="P25" s="759"/>
      <c r="Q25" s="759"/>
      <c r="R25" s="759"/>
    </row>
    <row r="26" spans="2:18" s="733" customFormat="1" ht="15" customHeight="1">
      <c r="B26" s="764"/>
      <c r="C26" s="765" t="s">
        <v>342</v>
      </c>
      <c r="D26" s="761">
        <v>4</v>
      </c>
      <c r="E26" s="761">
        <v>670</v>
      </c>
      <c r="F26" s="762">
        <v>167</v>
      </c>
      <c r="G26" s="1002">
        <v>0</v>
      </c>
      <c r="H26" s="761">
        <v>51</v>
      </c>
      <c r="I26" s="762">
        <v>110</v>
      </c>
      <c r="J26" s="1003" t="s">
        <v>305</v>
      </c>
      <c r="K26" s="997">
        <f t="shared" si="3"/>
        <v>7.6</v>
      </c>
      <c r="L26" s="998">
        <f t="shared" si="3"/>
        <v>65.9</v>
      </c>
      <c r="M26" s="999"/>
      <c r="N26" s="996"/>
      <c r="O26" s="763"/>
      <c r="P26" s="759"/>
      <c r="Q26" s="759"/>
      <c r="R26" s="759"/>
    </row>
    <row r="27" spans="2:18" s="733" customFormat="1" ht="15" customHeight="1">
      <c r="B27" s="764"/>
      <c r="C27" s="765" t="s">
        <v>343</v>
      </c>
      <c r="D27" s="761">
        <v>6</v>
      </c>
      <c r="E27" s="761">
        <v>1272</v>
      </c>
      <c r="F27" s="762">
        <v>199</v>
      </c>
      <c r="G27" s="761">
        <v>9</v>
      </c>
      <c r="H27" s="761">
        <v>2133</v>
      </c>
      <c r="I27" s="762">
        <v>232</v>
      </c>
      <c r="J27" s="997">
        <f t="shared" si="3"/>
        <v>150</v>
      </c>
      <c r="K27" s="997">
        <f t="shared" si="3"/>
        <v>167.7</v>
      </c>
      <c r="L27" s="998">
        <f t="shared" si="3"/>
        <v>116.6</v>
      </c>
      <c r="M27" s="999"/>
      <c r="N27" s="996"/>
      <c r="O27" s="763"/>
      <c r="P27" s="759"/>
      <c r="Q27" s="759"/>
      <c r="R27" s="759"/>
    </row>
    <row r="28" spans="2:18" s="733" customFormat="1" ht="15" customHeight="1">
      <c r="B28" s="764"/>
      <c r="C28" s="765" t="s">
        <v>344</v>
      </c>
      <c r="D28" s="761">
        <v>13</v>
      </c>
      <c r="E28" s="761">
        <v>2397</v>
      </c>
      <c r="F28" s="762">
        <v>186</v>
      </c>
      <c r="G28" s="761">
        <v>7</v>
      </c>
      <c r="H28" s="761">
        <v>1521</v>
      </c>
      <c r="I28" s="762">
        <v>234</v>
      </c>
      <c r="J28" s="997">
        <f>ROUND(G28/D28*100,1)</f>
        <v>53.8</v>
      </c>
      <c r="K28" s="997">
        <f>ROUND(H28/E28*100,1)</f>
        <v>63.5</v>
      </c>
      <c r="L28" s="998">
        <f>ROUND(I28/F28*100,1)</f>
        <v>125.8</v>
      </c>
      <c r="M28" s="999"/>
      <c r="N28" s="996"/>
      <c r="O28" s="763"/>
      <c r="P28" s="759"/>
      <c r="Q28" s="759"/>
      <c r="R28" s="759"/>
    </row>
    <row r="29" spans="2:18" s="733" customFormat="1" ht="15" customHeight="1">
      <c r="B29" s="760" t="s">
        <v>345</v>
      </c>
      <c r="C29" s="760" t="s">
        <v>346</v>
      </c>
      <c r="D29" s="761">
        <v>200</v>
      </c>
      <c r="E29" s="761">
        <v>60261</v>
      </c>
      <c r="F29" s="762">
        <v>301</v>
      </c>
      <c r="G29" s="761">
        <v>215</v>
      </c>
      <c r="H29" s="761">
        <v>64042</v>
      </c>
      <c r="I29" s="762">
        <v>298</v>
      </c>
      <c r="J29" s="997">
        <f t="shared" si="3"/>
        <v>107.5</v>
      </c>
      <c r="K29" s="997">
        <f t="shared" si="3"/>
        <v>106.3</v>
      </c>
      <c r="L29" s="998">
        <f t="shared" si="3"/>
        <v>99</v>
      </c>
      <c r="M29" s="999"/>
      <c r="N29" s="996"/>
      <c r="O29" s="763"/>
      <c r="P29" s="759"/>
      <c r="Q29" s="759"/>
      <c r="R29" s="759"/>
    </row>
    <row r="30" spans="2:18" s="733" customFormat="1" ht="7.5" customHeight="1">
      <c r="B30" s="764"/>
      <c r="C30" s="765"/>
      <c r="D30" s="761"/>
      <c r="E30" s="761"/>
      <c r="F30" s="762"/>
      <c r="G30" s="761"/>
      <c r="H30" s="761"/>
      <c r="I30" s="762"/>
      <c r="J30" s="997"/>
      <c r="K30" s="997"/>
      <c r="L30" s="998"/>
      <c r="M30" s="999"/>
      <c r="N30" s="996"/>
      <c r="O30" s="763"/>
      <c r="P30" s="759"/>
      <c r="Q30" s="759"/>
      <c r="R30" s="759"/>
    </row>
    <row r="31" spans="2:18" s="733" customFormat="1" ht="15" customHeight="1">
      <c r="B31" s="760" t="s">
        <v>347</v>
      </c>
      <c r="C31" s="760"/>
      <c r="D31" s="761">
        <v>272</v>
      </c>
      <c r="E31" s="761">
        <v>62393</v>
      </c>
      <c r="F31" s="762">
        <v>229</v>
      </c>
      <c r="G31" s="761">
        <v>293</v>
      </c>
      <c r="H31" s="761">
        <v>65910</v>
      </c>
      <c r="I31" s="762">
        <v>225</v>
      </c>
      <c r="J31" s="997">
        <f aca="true" t="shared" si="4" ref="J31:L38">ROUND(G31/D31*100,1)</f>
        <v>107.7</v>
      </c>
      <c r="K31" s="997">
        <f t="shared" si="4"/>
        <v>105.6</v>
      </c>
      <c r="L31" s="998">
        <f t="shared" si="4"/>
        <v>98.3</v>
      </c>
      <c r="M31" s="999"/>
      <c r="N31" s="996"/>
      <c r="O31" s="763"/>
      <c r="P31" s="759"/>
      <c r="Q31" s="759"/>
      <c r="R31" s="759"/>
    </row>
    <row r="32" spans="2:18" s="733" customFormat="1" ht="15" customHeight="1">
      <c r="B32" s="764"/>
      <c r="C32" s="765" t="s">
        <v>348</v>
      </c>
      <c r="D32" s="761">
        <v>14</v>
      </c>
      <c r="E32" s="761">
        <v>4689</v>
      </c>
      <c r="F32" s="762">
        <v>333</v>
      </c>
      <c r="G32" s="761">
        <v>14</v>
      </c>
      <c r="H32" s="761">
        <v>2770</v>
      </c>
      <c r="I32" s="762">
        <v>200</v>
      </c>
      <c r="J32" s="997">
        <f t="shared" si="4"/>
        <v>100</v>
      </c>
      <c r="K32" s="997">
        <f t="shared" si="4"/>
        <v>59.1</v>
      </c>
      <c r="L32" s="998">
        <f t="shared" si="4"/>
        <v>60.1</v>
      </c>
      <c r="M32" s="999"/>
      <c r="N32" s="996"/>
      <c r="O32" s="763"/>
      <c r="P32" s="759"/>
      <c r="Q32" s="759"/>
      <c r="R32" s="759"/>
    </row>
    <row r="33" spans="2:18" s="733" customFormat="1" ht="15" customHeight="1">
      <c r="B33" s="764"/>
      <c r="C33" s="765" t="s">
        <v>349</v>
      </c>
      <c r="D33" s="761">
        <v>258</v>
      </c>
      <c r="E33" s="761">
        <v>57704</v>
      </c>
      <c r="F33" s="762">
        <v>224</v>
      </c>
      <c r="G33" s="761">
        <v>279</v>
      </c>
      <c r="H33" s="761">
        <v>63140</v>
      </c>
      <c r="I33" s="762">
        <v>226</v>
      </c>
      <c r="J33" s="997">
        <f t="shared" si="4"/>
        <v>108.1</v>
      </c>
      <c r="K33" s="997">
        <f t="shared" si="4"/>
        <v>109.4</v>
      </c>
      <c r="L33" s="998">
        <f t="shared" si="4"/>
        <v>100.9</v>
      </c>
      <c r="M33" s="999"/>
      <c r="N33" s="996"/>
      <c r="O33" s="763"/>
      <c r="P33" s="759"/>
      <c r="Q33" s="759"/>
      <c r="R33" s="759"/>
    </row>
    <row r="34" spans="2:18" s="733" customFormat="1" ht="15" customHeight="1">
      <c r="B34" s="760" t="s">
        <v>1050</v>
      </c>
      <c r="C34" s="760"/>
      <c r="D34" s="156">
        <v>0</v>
      </c>
      <c r="E34" s="579">
        <v>254</v>
      </c>
      <c r="F34" s="580">
        <v>1801</v>
      </c>
      <c r="G34" s="156" t="s">
        <v>147</v>
      </c>
      <c r="H34" s="579" t="s">
        <v>147</v>
      </c>
      <c r="I34" s="580" t="s">
        <v>147</v>
      </c>
      <c r="J34" s="1003" t="s">
        <v>305</v>
      </c>
      <c r="K34" s="1003" t="s">
        <v>305</v>
      </c>
      <c r="L34" s="1004" t="s">
        <v>305</v>
      </c>
      <c r="M34" s="1001"/>
      <c r="N34" s="996"/>
      <c r="O34" s="763"/>
      <c r="P34" s="759"/>
      <c r="Q34" s="759"/>
      <c r="R34" s="759"/>
    </row>
    <row r="35" spans="2:18" s="733" customFormat="1" ht="15" customHeight="1">
      <c r="B35" s="760" t="s">
        <v>350</v>
      </c>
      <c r="C35" s="760"/>
      <c r="D35" s="761">
        <v>120</v>
      </c>
      <c r="E35" s="761">
        <v>46326</v>
      </c>
      <c r="F35" s="762">
        <v>387</v>
      </c>
      <c r="G35" s="761">
        <v>121</v>
      </c>
      <c r="H35" s="761">
        <v>44577</v>
      </c>
      <c r="I35" s="762">
        <v>369</v>
      </c>
      <c r="J35" s="997">
        <f t="shared" si="4"/>
        <v>100.8</v>
      </c>
      <c r="K35" s="997">
        <f t="shared" si="4"/>
        <v>96.2</v>
      </c>
      <c r="L35" s="998">
        <f t="shared" si="4"/>
        <v>95.3</v>
      </c>
      <c r="M35" s="999"/>
      <c r="N35" s="996"/>
      <c r="O35" s="763"/>
      <c r="P35" s="759"/>
      <c r="Q35" s="759"/>
      <c r="R35" s="759"/>
    </row>
    <row r="36" spans="2:18" s="733" customFormat="1" ht="15" customHeight="1">
      <c r="B36" s="760" t="s">
        <v>351</v>
      </c>
      <c r="C36" s="760"/>
      <c r="D36" s="761">
        <v>59</v>
      </c>
      <c r="E36" s="761">
        <v>21786</v>
      </c>
      <c r="F36" s="762">
        <v>372</v>
      </c>
      <c r="G36" s="761">
        <v>47</v>
      </c>
      <c r="H36" s="761">
        <v>20352</v>
      </c>
      <c r="I36" s="762">
        <v>433</v>
      </c>
      <c r="J36" s="997">
        <f t="shared" si="4"/>
        <v>79.7</v>
      </c>
      <c r="K36" s="997">
        <f t="shared" si="4"/>
        <v>93.4</v>
      </c>
      <c r="L36" s="998">
        <f t="shared" si="4"/>
        <v>116.4</v>
      </c>
      <c r="M36" s="999"/>
      <c r="N36" s="996"/>
      <c r="O36" s="763"/>
      <c r="P36" s="759"/>
      <c r="Q36" s="759"/>
      <c r="R36" s="759"/>
    </row>
    <row r="37" spans="2:18" s="733" customFormat="1" ht="15" customHeight="1">
      <c r="B37" s="760" t="s">
        <v>1051</v>
      </c>
      <c r="C37" s="760"/>
      <c r="D37" s="761">
        <v>227</v>
      </c>
      <c r="E37" s="761">
        <v>441666</v>
      </c>
      <c r="F37" s="762">
        <v>1949</v>
      </c>
      <c r="G37" s="761">
        <v>171</v>
      </c>
      <c r="H37" s="761">
        <v>438894</v>
      </c>
      <c r="I37" s="762">
        <v>2566</v>
      </c>
      <c r="J37" s="997">
        <f t="shared" si="4"/>
        <v>75.3</v>
      </c>
      <c r="K37" s="997">
        <f t="shared" si="4"/>
        <v>99.4</v>
      </c>
      <c r="L37" s="998">
        <f t="shared" si="4"/>
        <v>131.7</v>
      </c>
      <c r="M37" s="999"/>
      <c r="N37" s="996"/>
      <c r="O37" s="763"/>
      <c r="P37" s="759"/>
      <c r="Q37" s="759"/>
      <c r="R37" s="759"/>
    </row>
    <row r="38" spans="2:18" s="733" customFormat="1" ht="15" customHeight="1">
      <c r="B38" s="760" t="s">
        <v>1052</v>
      </c>
      <c r="C38" s="760"/>
      <c r="D38" s="156">
        <v>75</v>
      </c>
      <c r="E38" s="761">
        <v>26129</v>
      </c>
      <c r="F38" s="762">
        <v>346</v>
      </c>
      <c r="G38" s="156">
        <v>43</v>
      </c>
      <c r="H38" s="761">
        <v>12395</v>
      </c>
      <c r="I38" s="762">
        <v>286</v>
      </c>
      <c r="J38" s="997">
        <f t="shared" si="4"/>
        <v>57.3</v>
      </c>
      <c r="K38" s="997">
        <f t="shared" si="4"/>
        <v>47.4</v>
      </c>
      <c r="L38" s="998">
        <f t="shared" si="4"/>
        <v>82.7</v>
      </c>
      <c r="M38" s="999"/>
      <c r="N38" s="996"/>
      <c r="O38" s="763"/>
      <c r="P38" s="759"/>
      <c r="Q38" s="759"/>
      <c r="R38" s="759"/>
    </row>
    <row r="39" spans="2:18" s="733" customFormat="1" ht="7.5" customHeight="1">
      <c r="B39" s="765"/>
      <c r="C39" s="765"/>
      <c r="D39" s="761"/>
      <c r="E39" s="761"/>
      <c r="F39" s="762"/>
      <c r="G39" s="761"/>
      <c r="H39" s="761"/>
      <c r="I39" s="762"/>
      <c r="J39" s="997"/>
      <c r="K39" s="997"/>
      <c r="L39" s="998"/>
      <c r="M39" s="999"/>
      <c r="N39" s="996"/>
      <c r="O39" s="763"/>
      <c r="P39" s="759"/>
      <c r="Q39" s="759"/>
      <c r="R39" s="759"/>
    </row>
    <row r="40" spans="2:18" s="733" customFormat="1" ht="15" customHeight="1">
      <c r="B40" s="760" t="s">
        <v>352</v>
      </c>
      <c r="C40" s="760"/>
      <c r="D40" s="761">
        <v>340</v>
      </c>
      <c r="E40" s="761">
        <v>195578</v>
      </c>
      <c r="F40" s="762">
        <v>575</v>
      </c>
      <c r="G40" s="761">
        <v>388</v>
      </c>
      <c r="H40" s="761">
        <v>230348</v>
      </c>
      <c r="I40" s="762">
        <v>594</v>
      </c>
      <c r="J40" s="997">
        <f aca="true" t="shared" si="5" ref="J40:L45">ROUND(G40/D40*100,1)</f>
        <v>114.1</v>
      </c>
      <c r="K40" s="997">
        <f t="shared" si="5"/>
        <v>117.8</v>
      </c>
      <c r="L40" s="998">
        <f t="shared" si="5"/>
        <v>103.3</v>
      </c>
      <c r="M40" s="999"/>
      <c r="N40" s="996"/>
      <c r="O40" s="763"/>
      <c r="P40" s="759"/>
      <c r="Q40" s="759"/>
      <c r="R40" s="759"/>
    </row>
    <row r="41" spans="2:18" s="733" customFormat="1" ht="15" customHeight="1">
      <c r="B41" s="764"/>
      <c r="C41" s="765" t="s">
        <v>353</v>
      </c>
      <c r="D41" s="761">
        <v>118</v>
      </c>
      <c r="E41" s="761">
        <v>72127</v>
      </c>
      <c r="F41" s="762">
        <v>609</v>
      </c>
      <c r="G41" s="761">
        <v>108</v>
      </c>
      <c r="H41" s="761">
        <v>66627</v>
      </c>
      <c r="I41" s="762">
        <v>615</v>
      </c>
      <c r="J41" s="997">
        <f t="shared" si="5"/>
        <v>91.5</v>
      </c>
      <c r="K41" s="997">
        <f t="shared" si="5"/>
        <v>92.4</v>
      </c>
      <c r="L41" s="998">
        <f t="shared" si="5"/>
        <v>101</v>
      </c>
      <c r="M41" s="999"/>
      <c r="N41" s="996"/>
      <c r="O41" s="763"/>
      <c r="P41" s="759"/>
      <c r="Q41" s="759"/>
      <c r="R41" s="759"/>
    </row>
    <row r="42" spans="2:18" s="733" customFormat="1" ht="15" customHeight="1">
      <c r="B42" s="764"/>
      <c r="C42" s="765" t="s">
        <v>354</v>
      </c>
      <c r="D42" s="761">
        <v>5</v>
      </c>
      <c r="E42" s="761">
        <v>4872</v>
      </c>
      <c r="F42" s="762">
        <v>977</v>
      </c>
      <c r="G42" s="761">
        <v>5</v>
      </c>
      <c r="H42" s="761">
        <v>5425</v>
      </c>
      <c r="I42" s="762">
        <v>1072</v>
      </c>
      <c r="J42" s="997">
        <f t="shared" si="5"/>
        <v>100</v>
      </c>
      <c r="K42" s="997">
        <f t="shared" si="5"/>
        <v>111.4</v>
      </c>
      <c r="L42" s="998">
        <f t="shared" si="5"/>
        <v>109.7</v>
      </c>
      <c r="M42" s="999"/>
      <c r="N42" s="996"/>
      <c r="O42" s="763"/>
      <c r="P42" s="759"/>
      <c r="Q42" s="759"/>
      <c r="R42" s="759"/>
    </row>
    <row r="43" spans="2:18" s="733" customFormat="1" ht="15" customHeight="1">
      <c r="B43" s="764"/>
      <c r="C43" s="765" t="s">
        <v>355</v>
      </c>
      <c r="D43" s="761">
        <v>217</v>
      </c>
      <c r="E43" s="761">
        <v>118579</v>
      </c>
      <c r="F43" s="762">
        <v>547</v>
      </c>
      <c r="G43" s="761">
        <v>275</v>
      </c>
      <c r="H43" s="761">
        <v>158296</v>
      </c>
      <c r="I43" s="762">
        <v>577</v>
      </c>
      <c r="J43" s="997">
        <f t="shared" si="5"/>
        <v>126.7</v>
      </c>
      <c r="K43" s="997">
        <f t="shared" si="5"/>
        <v>133.5</v>
      </c>
      <c r="L43" s="998">
        <f t="shared" si="5"/>
        <v>105.5</v>
      </c>
      <c r="M43" s="999"/>
      <c r="N43" s="996"/>
      <c r="O43" s="763"/>
      <c r="P43" s="759"/>
      <c r="Q43" s="759"/>
      <c r="R43" s="759"/>
    </row>
    <row r="44" spans="2:18" s="733" customFormat="1" ht="15" customHeight="1">
      <c r="B44" s="760" t="s">
        <v>356</v>
      </c>
      <c r="C44" s="760"/>
      <c r="D44" s="761">
        <v>5</v>
      </c>
      <c r="E44" s="761">
        <v>2537</v>
      </c>
      <c r="F44" s="762">
        <v>495</v>
      </c>
      <c r="G44" s="761">
        <v>3</v>
      </c>
      <c r="H44" s="761">
        <v>1435</v>
      </c>
      <c r="I44" s="762">
        <v>510</v>
      </c>
      <c r="J44" s="997">
        <f t="shared" si="5"/>
        <v>60</v>
      </c>
      <c r="K44" s="997">
        <f t="shared" si="5"/>
        <v>56.6</v>
      </c>
      <c r="L44" s="998">
        <f t="shared" si="5"/>
        <v>103</v>
      </c>
      <c r="M44" s="999"/>
      <c r="N44" s="996"/>
      <c r="O44" s="763"/>
      <c r="P44" s="759"/>
      <c r="Q44" s="759"/>
      <c r="R44" s="759"/>
    </row>
    <row r="45" spans="2:18" s="733" customFormat="1" ht="15" customHeight="1">
      <c r="B45" s="760" t="s">
        <v>357</v>
      </c>
      <c r="C45" s="760"/>
      <c r="D45" s="761">
        <v>146</v>
      </c>
      <c r="E45" s="761">
        <v>172512</v>
      </c>
      <c r="F45" s="762">
        <v>1181</v>
      </c>
      <c r="G45" s="761">
        <v>126</v>
      </c>
      <c r="H45" s="761">
        <v>158561</v>
      </c>
      <c r="I45" s="762">
        <v>1263</v>
      </c>
      <c r="J45" s="997">
        <f t="shared" si="5"/>
        <v>86.3</v>
      </c>
      <c r="K45" s="997">
        <f t="shared" si="5"/>
        <v>91.9</v>
      </c>
      <c r="L45" s="998">
        <f t="shared" si="5"/>
        <v>106.9</v>
      </c>
      <c r="M45" s="999"/>
      <c r="N45" s="996"/>
      <c r="O45" s="763"/>
      <c r="P45" s="759"/>
      <c r="Q45" s="759"/>
      <c r="R45" s="759"/>
    </row>
    <row r="46" spans="2:18" s="733" customFormat="1" ht="7.5" customHeight="1">
      <c r="B46" s="765"/>
      <c r="C46" s="765"/>
      <c r="D46" s="761"/>
      <c r="E46" s="761"/>
      <c r="F46" s="762"/>
      <c r="G46" s="761"/>
      <c r="H46" s="761"/>
      <c r="I46" s="762"/>
      <c r="J46" s="997"/>
      <c r="K46" s="997"/>
      <c r="L46" s="998"/>
      <c r="M46" s="999"/>
      <c r="N46" s="996"/>
      <c r="O46" s="763"/>
      <c r="P46" s="759"/>
      <c r="Q46" s="759"/>
      <c r="R46" s="759"/>
    </row>
    <row r="47" spans="2:18" s="733" customFormat="1" ht="15" customHeight="1">
      <c r="B47" s="760" t="s">
        <v>1053</v>
      </c>
      <c r="C47" s="760"/>
      <c r="D47" s="761"/>
      <c r="E47" s="761"/>
      <c r="F47" s="762"/>
      <c r="G47" s="761"/>
      <c r="H47" s="761"/>
      <c r="I47" s="762"/>
      <c r="J47" s="997"/>
      <c r="K47" s="997"/>
      <c r="L47" s="998"/>
      <c r="M47" s="999"/>
      <c r="N47" s="996"/>
      <c r="O47" s="763"/>
      <c r="P47" s="759"/>
      <c r="Q47" s="759"/>
      <c r="R47" s="759"/>
    </row>
    <row r="48" spans="2:18" s="733" customFormat="1" ht="15" customHeight="1">
      <c r="B48" s="764"/>
      <c r="C48" s="765" t="s">
        <v>358</v>
      </c>
      <c r="D48" s="761">
        <v>17</v>
      </c>
      <c r="E48" s="761">
        <v>12405</v>
      </c>
      <c r="F48" s="762">
        <v>742</v>
      </c>
      <c r="G48" s="761">
        <v>10</v>
      </c>
      <c r="H48" s="761">
        <v>8979</v>
      </c>
      <c r="I48" s="762">
        <v>909</v>
      </c>
      <c r="J48" s="997">
        <f aca="true" t="shared" si="6" ref="J48:L53">ROUND(G48/D48*100,1)</f>
        <v>58.8</v>
      </c>
      <c r="K48" s="997">
        <f t="shared" si="6"/>
        <v>72.4</v>
      </c>
      <c r="L48" s="998">
        <f t="shared" si="6"/>
        <v>122.5</v>
      </c>
      <c r="M48" s="999"/>
      <c r="N48" s="996"/>
      <c r="O48" s="763"/>
      <c r="P48" s="759"/>
      <c r="Q48" s="759"/>
      <c r="R48" s="759"/>
    </row>
    <row r="49" spans="2:18" s="733" customFormat="1" ht="15" customHeight="1">
      <c r="B49" s="764"/>
      <c r="C49" s="765" t="s">
        <v>359</v>
      </c>
      <c r="D49" s="761">
        <v>57</v>
      </c>
      <c r="E49" s="761">
        <v>20817</v>
      </c>
      <c r="F49" s="762">
        <v>367</v>
      </c>
      <c r="G49" s="761">
        <v>56</v>
      </c>
      <c r="H49" s="761">
        <v>22578</v>
      </c>
      <c r="I49" s="762">
        <v>401</v>
      </c>
      <c r="J49" s="997">
        <f t="shared" si="6"/>
        <v>98.2</v>
      </c>
      <c r="K49" s="997">
        <f t="shared" si="6"/>
        <v>108.5</v>
      </c>
      <c r="L49" s="998">
        <f t="shared" si="6"/>
        <v>109.3</v>
      </c>
      <c r="M49" s="999"/>
      <c r="N49" s="996"/>
      <c r="O49" s="763"/>
      <c r="P49" s="759"/>
      <c r="Q49" s="759"/>
      <c r="R49" s="759"/>
    </row>
    <row r="50" spans="2:18" s="733" customFormat="1" ht="15" customHeight="1">
      <c r="B50" s="764"/>
      <c r="C50" s="765" t="s">
        <v>360</v>
      </c>
      <c r="D50" s="761">
        <v>113</v>
      </c>
      <c r="E50" s="761">
        <v>42689</v>
      </c>
      <c r="F50" s="762">
        <v>378</v>
      </c>
      <c r="G50" s="761">
        <v>97</v>
      </c>
      <c r="H50" s="761">
        <v>37397</v>
      </c>
      <c r="I50" s="762">
        <v>385</v>
      </c>
      <c r="J50" s="997">
        <f t="shared" si="6"/>
        <v>85.8</v>
      </c>
      <c r="K50" s="997">
        <f t="shared" si="6"/>
        <v>87.6</v>
      </c>
      <c r="L50" s="998">
        <f t="shared" si="6"/>
        <v>101.9</v>
      </c>
      <c r="M50" s="999"/>
      <c r="N50" s="996"/>
      <c r="O50" s="763"/>
      <c r="P50" s="759"/>
      <c r="Q50" s="759"/>
      <c r="R50" s="759"/>
    </row>
    <row r="51" spans="2:18" s="733" customFormat="1" ht="15" customHeight="1">
      <c r="B51" s="764"/>
      <c r="C51" s="765" t="s">
        <v>1054</v>
      </c>
      <c r="D51" s="761">
        <v>1116</v>
      </c>
      <c r="E51" s="761">
        <v>180179</v>
      </c>
      <c r="F51" s="762">
        <v>161</v>
      </c>
      <c r="G51" s="761">
        <v>1035</v>
      </c>
      <c r="H51" s="761">
        <v>140294</v>
      </c>
      <c r="I51" s="762">
        <v>136</v>
      </c>
      <c r="J51" s="997">
        <f t="shared" si="6"/>
        <v>92.7</v>
      </c>
      <c r="K51" s="997">
        <f t="shared" si="6"/>
        <v>77.9</v>
      </c>
      <c r="L51" s="998">
        <f t="shared" si="6"/>
        <v>84.5</v>
      </c>
      <c r="M51" s="999"/>
      <c r="N51" s="996"/>
      <c r="O51" s="763"/>
      <c r="P51" s="759"/>
      <c r="Q51" s="759"/>
      <c r="R51" s="759"/>
    </row>
    <row r="52" spans="2:18" s="733" customFormat="1" ht="15" customHeight="1">
      <c r="B52" s="760" t="s">
        <v>361</v>
      </c>
      <c r="C52" s="760"/>
      <c r="D52" s="761">
        <v>40</v>
      </c>
      <c r="E52" s="761">
        <v>18617</v>
      </c>
      <c r="F52" s="762">
        <v>461</v>
      </c>
      <c r="G52" s="761">
        <v>20</v>
      </c>
      <c r="H52" s="761">
        <v>8877</v>
      </c>
      <c r="I52" s="762">
        <v>446</v>
      </c>
      <c r="J52" s="997">
        <f t="shared" si="6"/>
        <v>50</v>
      </c>
      <c r="K52" s="997">
        <f t="shared" si="6"/>
        <v>47.7</v>
      </c>
      <c r="L52" s="998">
        <f t="shared" si="6"/>
        <v>96.7</v>
      </c>
      <c r="M52" s="999"/>
      <c r="N52" s="996"/>
      <c r="O52" s="763"/>
      <c r="P52" s="759"/>
      <c r="Q52" s="759"/>
      <c r="R52" s="759"/>
    </row>
    <row r="53" spans="2:18" s="733" customFormat="1" ht="15" customHeight="1">
      <c r="B53" s="760" t="s">
        <v>362</v>
      </c>
      <c r="C53" s="760"/>
      <c r="D53" s="761">
        <v>30</v>
      </c>
      <c r="E53" s="761">
        <v>17908</v>
      </c>
      <c r="F53" s="762">
        <v>590</v>
      </c>
      <c r="G53" s="761">
        <v>40</v>
      </c>
      <c r="H53" s="761">
        <v>19177</v>
      </c>
      <c r="I53" s="762">
        <v>476</v>
      </c>
      <c r="J53" s="997">
        <f t="shared" si="6"/>
        <v>133.3</v>
      </c>
      <c r="K53" s="997">
        <f t="shared" si="6"/>
        <v>107.1</v>
      </c>
      <c r="L53" s="998">
        <f t="shared" si="6"/>
        <v>80.7</v>
      </c>
      <c r="M53" s="999"/>
      <c r="N53" s="996"/>
      <c r="O53" s="763"/>
      <c r="P53" s="759"/>
      <c r="Q53" s="759"/>
      <c r="R53" s="759"/>
    </row>
    <row r="54" spans="2:18" s="733" customFormat="1" ht="7.5" customHeight="1">
      <c r="B54" s="765"/>
      <c r="C54" s="765"/>
      <c r="D54" s="761"/>
      <c r="E54" s="761"/>
      <c r="F54" s="762"/>
      <c r="J54" s="997"/>
      <c r="K54" s="997"/>
      <c r="L54" s="998"/>
      <c r="M54" s="999"/>
      <c r="N54" s="996"/>
      <c r="O54" s="763"/>
      <c r="P54" s="759"/>
      <c r="Q54" s="759"/>
      <c r="R54" s="759"/>
    </row>
    <row r="55" spans="2:18" s="733" customFormat="1" ht="15" customHeight="1">
      <c r="B55" s="760" t="s">
        <v>1055</v>
      </c>
      <c r="C55" s="760"/>
      <c r="D55" s="761">
        <v>1720</v>
      </c>
      <c r="E55" s="761">
        <v>395329</v>
      </c>
      <c r="F55" s="762">
        <v>230</v>
      </c>
      <c r="G55" s="761">
        <v>1367</v>
      </c>
      <c r="H55" s="761">
        <v>316703</v>
      </c>
      <c r="I55" s="762">
        <v>232</v>
      </c>
      <c r="J55" s="997">
        <f aca="true" t="shared" si="7" ref="J55:L60">ROUND(G55/D55*100,1)</f>
        <v>79.5</v>
      </c>
      <c r="K55" s="997">
        <f t="shared" si="7"/>
        <v>80.1</v>
      </c>
      <c r="L55" s="998">
        <f t="shared" si="7"/>
        <v>100.9</v>
      </c>
      <c r="M55" s="999"/>
      <c r="N55" s="996"/>
      <c r="O55" s="763"/>
      <c r="P55" s="759"/>
      <c r="Q55" s="759"/>
      <c r="R55" s="759"/>
    </row>
    <row r="56" spans="2:18" s="733" customFormat="1" ht="15" customHeight="1">
      <c r="B56" s="764"/>
      <c r="C56" s="765" t="s">
        <v>363</v>
      </c>
      <c r="D56" s="761">
        <v>1208</v>
      </c>
      <c r="E56" s="761">
        <v>223961</v>
      </c>
      <c r="F56" s="762">
        <v>185</v>
      </c>
      <c r="G56" s="761">
        <v>968</v>
      </c>
      <c r="H56" s="761">
        <v>181273</v>
      </c>
      <c r="I56" s="762">
        <v>187</v>
      </c>
      <c r="J56" s="997">
        <f t="shared" si="7"/>
        <v>80.1</v>
      </c>
      <c r="K56" s="997">
        <f t="shared" si="7"/>
        <v>80.9</v>
      </c>
      <c r="L56" s="998">
        <f t="shared" si="7"/>
        <v>101.1</v>
      </c>
      <c r="M56" s="999"/>
      <c r="N56" s="996"/>
      <c r="O56" s="763"/>
      <c r="P56" s="759"/>
      <c r="Q56" s="759"/>
      <c r="R56" s="759"/>
    </row>
    <row r="57" spans="2:18" s="733" customFormat="1" ht="15" customHeight="1">
      <c r="B57" s="764"/>
      <c r="C57" s="765" t="s">
        <v>364</v>
      </c>
      <c r="D57" s="761">
        <v>131</v>
      </c>
      <c r="E57" s="761">
        <v>24024</v>
      </c>
      <c r="F57" s="762">
        <v>184</v>
      </c>
      <c r="G57" s="761">
        <v>83</v>
      </c>
      <c r="H57" s="761">
        <v>15240</v>
      </c>
      <c r="I57" s="762">
        <v>183</v>
      </c>
      <c r="J57" s="997">
        <f t="shared" si="7"/>
        <v>63.4</v>
      </c>
      <c r="K57" s="997">
        <f t="shared" si="7"/>
        <v>63.4</v>
      </c>
      <c r="L57" s="998">
        <f t="shared" si="7"/>
        <v>99.5</v>
      </c>
      <c r="M57" s="999"/>
      <c r="N57" s="996"/>
      <c r="O57" s="763"/>
      <c r="P57" s="759"/>
      <c r="Q57" s="759"/>
      <c r="R57" s="759"/>
    </row>
    <row r="58" spans="2:18" s="733" customFormat="1" ht="15" customHeight="1">
      <c r="B58" s="764"/>
      <c r="C58" s="765" t="s">
        <v>365</v>
      </c>
      <c r="D58" s="761">
        <v>76</v>
      </c>
      <c r="E58" s="761">
        <v>28896</v>
      </c>
      <c r="F58" s="762">
        <v>378</v>
      </c>
      <c r="G58" s="761">
        <v>67</v>
      </c>
      <c r="H58" s="761">
        <v>24415</v>
      </c>
      <c r="I58" s="762">
        <v>363</v>
      </c>
      <c r="J58" s="997">
        <f t="shared" si="7"/>
        <v>88.2</v>
      </c>
      <c r="K58" s="997">
        <f t="shared" si="7"/>
        <v>84.5</v>
      </c>
      <c r="L58" s="998">
        <f t="shared" si="7"/>
        <v>96</v>
      </c>
      <c r="M58" s="999"/>
      <c r="N58" s="996"/>
      <c r="O58" s="763"/>
      <c r="P58" s="759"/>
      <c r="Q58" s="759"/>
      <c r="R58" s="759"/>
    </row>
    <row r="59" spans="2:18" s="733" customFormat="1" ht="15" customHeight="1">
      <c r="B59" s="764"/>
      <c r="C59" s="765" t="s">
        <v>366</v>
      </c>
      <c r="D59" s="761">
        <v>65</v>
      </c>
      <c r="E59" s="761">
        <v>14841</v>
      </c>
      <c r="F59" s="761">
        <v>229</v>
      </c>
      <c r="G59" s="761">
        <v>39</v>
      </c>
      <c r="H59" s="761">
        <v>8609</v>
      </c>
      <c r="I59" s="761">
        <v>222</v>
      </c>
      <c r="J59" s="997">
        <f t="shared" si="7"/>
        <v>60</v>
      </c>
      <c r="K59" s="997">
        <f t="shared" si="7"/>
        <v>58</v>
      </c>
      <c r="L59" s="998">
        <f t="shared" si="7"/>
        <v>96.9</v>
      </c>
      <c r="M59" s="999"/>
      <c r="N59" s="996"/>
      <c r="O59" s="763"/>
      <c r="P59" s="759"/>
      <c r="Q59" s="759"/>
      <c r="R59" s="759"/>
    </row>
    <row r="60" spans="2:18" s="733" customFormat="1" ht="15" customHeight="1">
      <c r="B60" s="764"/>
      <c r="C60" s="765" t="s">
        <v>1056</v>
      </c>
      <c r="D60" s="761">
        <v>131</v>
      </c>
      <c r="E60" s="761">
        <v>40224</v>
      </c>
      <c r="F60" s="762">
        <v>306</v>
      </c>
      <c r="G60" s="761">
        <v>121</v>
      </c>
      <c r="H60" s="761">
        <v>34706</v>
      </c>
      <c r="I60" s="762">
        <v>286</v>
      </c>
      <c r="J60" s="997">
        <f t="shared" si="7"/>
        <v>92.4</v>
      </c>
      <c r="K60" s="997">
        <f t="shared" si="7"/>
        <v>86.3</v>
      </c>
      <c r="L60" s="998">
        <f t="shared" si="7"/>
        <v>93.5</v>
      </c>
      <c r="M60" s="999"/>
      <c r="N60" s="996"/>
      <c r="O60" s="763"/>
      <c r="P60" s="759"/>
      <c r="Q60" s="759"/>
      <c r="R60" s="759"/>
    </row>
    <row r="61" spans="2:18" s="733" customFormat="1" ht="15" customHeight="1">
      <c r="B61" s="764"/>
      <c r="C61" s="765" t="s">
        <v>367</v>
      </c>
      <c r="D61" s="581" t="s">
        <v>147</v>
      </c>
      <c r="E61" s="579" t="s">
        <v>147</v>
      </c>
      <c r="F61" s="580" t="s">
        <v>147</v>
      </c>
      <c r="G61" s="581" t="s">
        <v>147</v>
      </c>
      <c r="H61" s="579" t="s">
        <v>147</v>
      </c>
      <c r="I61" s="580" t="s">
        <v>147</v>
      </c>
      <c r="J61" s="1003" t="s">
        <v>305</v>
      </c>
      <c r="K61" s="1003" t="s">
        <v>305</v>
      </c>
      <c r="L61" s="1004" t="s">
        <v>305</v>
      </c>
      <c r="M61" s="1001"/>
      <c r="N61" s="996"/>
      <c r="O61" s="763"/>
      <c r="P61" s="759"/>
      <c r="Q61" s="759"/>
      <c r="R61" s="759"/>
    </row>
    <row r="62" spans="2:18" s="733" customFormat="1" ht="15" customHeight="1">
      <c r="B62" s="764"/>
      <c r="C62" s="767" t="s">
        <v>1057</v>
      </c>
      <c r="D62" s="761">
        <v>73</v>
      </c>
      <c r="E62" s="761">
        <v>45037</v>
      </c>
      <c r="F62" s="762">
        <v>613</v>
      </c>
      <c r="G62" s="761">
        <v>59</v>
      </c>
      <c r="H62" s="761">
        <v>35867</v>
      </c>
      <c r="I62" s="762">
        <v>607</v>
      </c>
      <c r="J62" s="997">
        <f aca="true" t="shared" si="8" ref="J62:L64">ROUND(G62/D62*100,1)</f>
        <v>80.8</v>
      </c>
      <c r="K62" s="997">
        <f t="shared" si="8"/>
        <v>79.6</v>
      </c>
      <c r="L62" s="998">
        <f t="shared" si="8"/>
        <v>99</v>
      </c>
      <c r="M62" s="999"/>
      <c r="N62" s="996"/>
      <c r="O62" s="763"/>
      <c r="P62" s="759"/>
      <c r="Q62" s="759"/>
      <c r="R62" s="759"/>
    </row>
    <row r="63" spans="2:18" s="733" customFormat="1" ht="15" customHeight="1">
      <c r="B63" s="764"/>
      <c r="C63" s="765" t="s">
        <v>368</v>
      </c>
      <c r="D63" s="761">
        <v>4</v>
      </c>
      <c r="E63" s="761">
        <v>497</v>
      </c>
      <c r="F63" s="762">
        <v>125</v>
      </c>
      <c r="G63" s="1005">
        <v>0</v>
      </c>
      <c r="H63" s="761">
        <v>17</v>
      </c>
      <c r="I63" s="762">
        <v>234</v>
      </c>
      <c r="J63" s="1003" t="s">
        <v>305</v>
      </c>
      <c r="K63" s="997">
        <f t="shared" si="8"/>
        <v>3.4</v>
      </c>
      <c r="L63" s="998">
        <f t="shared" si="8"/>
        <v>187.2</v>
      </c>
      <c r="M63" s="1006"/>
      <c r="N63" s="996"/>
      <c r="O63" s="763"/>
      <c r="P63" s="759"/>
      <c r="Q63" s="759"/>
      <c r="R63" s="759"/>
    </row>
    <row r="64" spans="2:18" s="733" customFormat="1" ht="15" customHeight="1" thickBot="1">
      <c r="B64" s="768"/>
      <c r="C64" s="769" t="s">
        <v>369</v>
      </c>
      <c r="D64" s="770">
        <v>31</v>
      </c>
      <c r="E64" s="770">
        <v>17850</v>
      </c>
      <c r="F64" s="771">
        <v>579</v>
      </c>
      <c r="G64" s="770">
        <v>30</v>
      </c>
      <c r="H64" s="770">
        <v>16576</v>
      </c>
      <c r="I64" s="771">
        <v>551</v>
      </c>
      <c r="J64" s="997">
        <f t="shared" si="8"/>
        <v>96.8</v>
      </c>
      <c r="K64" s="997">
        <f t="shared" si="8"/>
        <v>92.9</v>
      </c>
      <c r="L64" s="998">
        <f t="shared" si="8"/>
        <v>95.2</v>
      </c>
      <c r="M64" s="999"/>
      <c r="N64" s="996"/>
      <c r="O64" s="763"/>
      <c r="P64" s="759"/>
      <c r="Q64" s="759"/>
      <c r="R64" s="759"/>
    </row>
    <row r="65" spans="2:15" s="733" customFormat="1" ht="15" customHeight="1">
      <c r="B65" s="800"/>
      <c r="C65" s="772"/>
      <c r="D65" s="772"/>
      <c r="E65" s="772"/>
      <c r="F65" s="772"/>
      <c r="G65" s="772"/>
      <c r="H65" s="772"/>
      <c r="I65" s="772"/>
      <c r="J65" s="1007"/>
      <c r="K65" s="1007"/>
      <c r="L65" s="1008"/>
      <c r="M65" s="773"/>
      <c r="N65" s="773"/>
      <c r="O65" s="744"/>
    </row>
    <row r="66" spans="10:15" s="733" customFormat="1" ht="15" customHeight="1">
      <c r="J66" s="1009"/>
      <c r="K66" s="1009"/>
      <c r="L66" s="774"/>
      <c r="M66" s="774"/>
      <c r="N66" s="774"/>
      <c r="O66" s="744"/>
    </row>
    <row r="67" spans="10:15" s="733" customFormat="1" ht="12.75" customHeight="1">
      <c r="J67" s="744"/>
      <c r="K67" s="744"/>
      <c r="L67" s="744"/>
      <c r="M67" s="744"/>
      <c r="N67" s="744"/>
      <c r="O67" s="744"/>
    </row>
    <row r="68" s="733" customFormat="1" ht="12.75" customHeight="1">
      <c r="O68" s="744"/>
    </row>
    <row r="69" spans="9:15" s="733" customFormat="1" ht="12.75" customHeight="1">
      <c r="I69" s="744"/>
      <c r="J69" s="744"/>
      <c r="K69" s="744"/>
      <c r="L69" s="744"/>
      <c r="O69" s="744"/>
    </row>
    <row r="70" s="733" customFormat="1" ht="12.75" customHeight="1">
      <c r="O70" s="744"/>
    </row>
    <row r="71" s="733" customFormat="1" ht="12.75" customHeight="1">
      <c r="O71" s="744"/>
    </row>
    <row r="72" s="733" customFormat="1" ht="12.75" customHeight="1">
      <c r="O72" s="744"/>
    </row>
    <row r="73" s="733" customFormat="1" ht="12.75" customHeight="1">
      <c r="O73" s="744"/>
    </row>
    <row r="74" s="733" customFormat="1" ht="12.75" customHeight="1">
      <c r="O74" s="744"/>
    </row>
    <row r="75" s="733" customFormat="1" ht="12.75" customHeight="1">
      <c r="O75" s="744"/>
    </row>
    <row r="76" s="733" customFormat="1" ht="12.75" customHeight="1">
      <c r="O76" s="744"/>
    </row>
  </sheetData>
  <sheetProtection/>
  <mergeCells count="23">
    <mergeCell ref="B3:C5"/>
    <mergeCell ref="D3:F4"/>
    <mergeCell ref="G3:I4"/>
    <mergeCell ref="J3:L4"/>
    <mergeCell ref="B6:C6"/>
    <mergeCell ref="B7:C7"/>
    <mergeCell ref="B44:C44"/>
    <mergeCell ref="B8:C8"/>
    <mergeCell ref="B16:C16"/>
    <mergeCell ref="B23:C23"/>
    <mergeCell ref="B29:C29"/>
    <mergeCell ref="B31:C31"/>
    <mergeCell ref="B34:C34"/>
    <mergeCell ref="B45:C45"/>
    <mergeCell ref="B47:C47"/>
    <mergeCell ref="B52:C52"/>
    <mergeCell ref="B53:C53"/>
    <mergeCell ref="B55:C55"/>
    <mergeCell ref="B35:C35"/>
    <mergeCell ref="B36:C36"/>
    <mergeCell ref="B37:C37"/>
    <mergeCell ref="B38:C38"/>
    <mergeCell ref="B40:C40"/>
  </mergeCells>
  <printOptions/>
  <pageMargins left="0.8661417322834646" right="0.11811023622047245" top="0.4724409448818898" bottom="0.3937007874015748" header="0.2362204724409449" footer="0"/>
  <pageSetup horizontalDpi="300" verticalDpi="300" orientation="portrait" paperSize="9" scale="85" r:id="rId1"/>
  <headerFooter alignWithMargins="0">
    <oddHeader>&amp;R&amp;D&amp;T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G18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2" width="2.625" style="194" customWidth="1"/>
    <col min="3" max="3" width="21.625" style="591" customWidth="1"/>
    <col min="4" max="4" width="73.375" style="158" customWidth="1"/>
    <col min="5" max="5" width="10.25390625" style="159" bestFit="1" customWidth="1"/>
    <col min="6" max="6" width="7.625" style="160" customWidth="1"/>
    <col min="7" max="7" width="7.625" style="161" customWidth="1"/>
    <col min="8" max="8" width="7.625" style="159" customWidth="1"/>
    <col min="9" max="16384" width="9.00390625" style="163" customWidth="1"/>
  </cols>
  <sheetData>
    <row r="1" spans="1:8" ht="18" customHeight="1">
      <c r="A1" s="2" t="s">
        <v>1162</v>
      </c>
      <c r="B1" s="157"/>
      <c r="C1" s="582"/>
      <c r="H1" s="162"/>
    </row>
    <row r="2" spans="1:8" ht="6" customHeight="1">
      <c r="A2" s="2"/>
      <c r="B2" s="157"/>
      <c r="C2" s="582"/>
      <c r="H2" s="162"/>
    </row>
    <row r="3" spans="1:7" s="1" customFormat="1" ht="15" customHeight="1" thickBot="1">
      <c r="A3" s="94" t="s">
        <v>1135</v>
      </c>
      <c r="B3" s="42"/>
      <c r="C3" s="56"/>
      <c r="D3" s="165"/>
      <c r="E3" s="4"/>
      <c r="F3" s="4" t="s">
        <v>370</v>
      </c>
      <c r="G3" s="166"/>
    </row>
    <row r="4" spans="1:6" s="19" customFormat="1" ht="15" customHeight="1" thickTop="1">
      <c r="A4" s="609" t="s">
        <v>1058</v>
      </c>
      <c r="B4" s="609"/>
      <c r="C4" s="609"/>
      <c r="D4" s="167" t="s">
        <v>371</v>
      </c>
      <c r="E4" s="168" t="s">
        <v>372</v>
      </c>
      <c r="F4" s="583" t="s">
        <v>214</v>
      </c>
    </row>
    <row r="5" spans="1:6" s="5" customFormat="1" ht="15" customHeight="1">
      <c r="A5" s="170" t="s">
        <v>1059</v>
      </c>
      <c r="B5" s="22"/>
      <c r="C5" s="195"/>
      <c r="D5" s="171"/>
      <c r="E5" s="172"/>
      <c r="F5" s="584"/>
    </row>
    <row r="6" spans="1:6" s="5" customFormat="1" ht="15" customHeight="1">
      <c r="A6" s="22"/>
      <c r="B6" s="585" t="s">
        <v>664</v>
      </c>
      <c r="C6" s="195"/>
      <c r="D6" s="171"/>
      <c r="E6" s="172"/>
      <c r="F6" s="584"/>
    </row>
    <row r="7" spans="1:6" s="5" customFormat="1" ht="24" customHeight="1">
      <c r="A7" s="22"/>
      <c r="B7" s="22"/>
      <c r="C7" s="586" t="s">
        <v>1060</v>
      </c>
      <c r="D7" s="173" t="s">
        <v>373</v>
      </c>
      <c r="E7" s="172" t="s">
        <v>374</v>
      </c>
      <c r="F7" s="584">
        <v>2126</v>
      </c>
    </row>
    <row r="8" spans="1:6" s="5" customFormat="1" ht="15" customHeight="1">
      <c r="A8" s="22"/>
      <c r="B8" s="22"/>
      <c r="C8" s="195" t="s">
        <v>375</v>
      </c>
      <c r="D8" s="171" t="s">
        <v>376</v>
      </c>
      <c r="E8" s="172" t="s">
        <v>377</v>
      </c>
      <c r="F8" s="584">
        <v>458</v>
      </c>
    </row>
    <row r="9" spans="1:6" s="5" customFormat="1" ht="15" customHeight="1">
      <c r="A9" s="22"/>
      <c r="B9" s="22"/>
      <c r="C9" s="195" t="s">
        <v>378</v>
      </c>
      <c r="D9" s="171" t="s">
        <v>379</v>
      </c>
      <c r="E9" s="172" t="s">
        <v>380</v>
      </c>
      <c r="F9" s="584">
        <v>85</v>
      </c>
    </row>
    <row r="10" spans="1:6" s="5" customFormat="1" ht="15" customHeight="1">
      <c r="A10" s="22"/>
      <c r="B10" s="22"/>
      <c r="C10" s="195" t="s">
        <v>1061</v>
      </c>
      <c r="D10" s="171" t="s">
        <v>1062</v>
      </c>
      <c r="E10" s="172" t="s">
        <v>374</v>
      </c>
      <c r="F10" s="22">
        <v>374</v>
      </c>
    </row>
    <row r="11" spans="1:6" s="5" customFormat="1" ht="15" customHeight="1">
      <c r="A11" s="22"/>
      <c r="B11" s="22"/>
      <c r="C11" s="195" t="s">
        <v>381</v>
      </c>
      <c r="D11" s="171" t="s">
        <v>1163</v>
      </c>
      <c r="E11" s="172" t="s">
        <v>382</v>
      </c>
      <c r="F11" s="584">
        <v>156</v>
      </c>
    </row>
    <row r="12" spans="1:6" s="5" customFormat="1" ht="15" customHeight="1">
      <c r="A12" s="22"/>
      <c r="B12" s="22"/>
      <c r="C12" s="195" t="s">
        <v>383</v>
      </c>
      <c r="D12" s="171" t="s">
        <v>384</v>
      </c>
      <c r="E12" s="172" t="s">
        <v>385</v>
      </c>
      <c r="F12" s="584">
        <v>248</v>
      </c>
    </row>
    <row r="13" spans="1:6" s="5" customFormat="1" ht="15" customHeight="1">
      <c r="A13" s="22"/>
      <c r="B13" s="585" t="s">
        <v>665</v>
      </c>
      <c r="C13" s="587"/>
      <c r="D13" s="171"/>
      <c r="E13" s="172"/>
      <c r="F13" s="584"/>
    </row>
    <row r="14" spans="1:6" s="5" customFormat="1" ht="15" customHeight="1">
      <c r="A14" s="22"/>
      <c r="B14" s="22"/>
      <c r="C14" s="195" t="s">
        <v>386</v>
      </c>
      <c r="D14" s="171" t="s">
        <v>387</v>
      </c>
      <c r="E14" s="172" t="s">
        <v>380</v>
      </c>
      <c r="F14" s="584">
        <v>534</v>
      </c>
    </row>
    <row r="15" spans="1:6" s="5" customFormat="1" ht="15" customHeight="1">
      <c r="A15" s="22"/>
      <c r="B15" s="22"/>
      <c r="C15" s="195" t="s">
        <v>388</v>
      </c>
      <c r="D15" s="171" t="s">
        <v>389</v>
      </c>
      <c r="E15" s="172" t="s">
        <v>380</v>
      </c>
      <c r="F15" s="584">
        <v>112</v>
      </c>
    </row>
    <row r="16" spans="1:6" s="5" customFormat="1" ht="15" customHeight="1">
      <c r="A16" s="22"/>
      <c r="B16" s="22"/>
      <c r="C16" s="195" t="s">
        <v>390</v>
      </c>
      <c r="D16" s="171" t="s">
        <v>391</v>
      </c>
      <c r="E16" s="172" t="s">
        <v>380</v>
      </c>
      <c r="F16" s="584">
        <v>82</v>
      </c>
    </row>
    <row r="17" spans="1:6" s="5" customFormat="1" ht="15" customHeight="1">
      <c r="A17" s="22"/>
      <c r="B17" s="22"/>
      <c r="C17" s="195" t="s">
        <v>392</v>
      </c>
      <c r="D17" s="174" t="s">
        <v>716</v>
      </c>
      <c r="E17" s="172" t="s">
        <v>380</v>
      </c>
      <c r="F17" s="22">
        <v>222</v>
      </c>
    </row>
    <row r="18" spans="1:6" s="5" customFormat="1" ht="15" customHeight="1">
      <c r="A18" s="22"/>
      <c r="B18" s="22"/>
      <c r="C18" s="195" t="s">
        <v>393</v>
      </c>
      <c r="D18" s="171" t="s">
        <v>394</v>
      </c>
      <c r="E18" s="172" t="s">
        <v>380</v>
      </c>
      <c r="F18" s="584">
        <v>108</v>
      </c>
    </row>
    <row r="19" spans="1:6" s="5" customFormat="1" ht="15" customHeight="1">
      <c r="A19" s="22"/>
      <c r="B19" s="22"/>
      <c r="C19" s="195" t="s">
        <v>395</v>
      </c>
      <c r="D19" s="171" t="s">
        <v>396</v>
      </c>
      <c r="E19" s="172" t="s">
        <v>380</v>
      </c>
      <c r="F19" s="584">
        <v>121</v>
      </c>
    </row>
    <row r="20" spans="1:6" s="5" customFormat="1" ht="15" customHeight="1">
      <c r="A20" s="22"/>
      <c r="B20" s="22"/>
      <c r="C20" s="195" t="s">
        <v>397</v>
      </c>
      <c r="D20" s="171" t="s">
        <v>398</v>
      </c>
      <c r="E20" s="172" t="s">
        <v>380</v>
      </c>
      <c r="F20" s="584">
        <v>144</v>
      </c>
    </row>
    <row r="21" spans="1:6" s="5" customFormat="1" ht="15" customHeight="1">
      <c r="A21" s="22"/>
      <c r="B21" s="22"/>
      <c r="C21" s="195" t="s">
        <v>399</v>
      </c>
      <c r="D21" s="171" t="s">
        <v>400</v>
      </c>
      <c r="E21" s="172" t="s">
        <v>380</v>
      </c>
      <c r="F21" s="584">
        <v>196</v>
      </c>
    </row>
    <row r="22" spans="1:6" s="5" customFormat="1" ht="15" customHeight="1">
      <c r="A22" s="22"/>
      <c r="B22" s="22"/>
      <c r="C22" s="195" t="s">
        <v>401</v>
      </c>
      <c r="D22" s="171" t="s">
        <v>402</v>
      </c>
      <c r="E22" s="172" t="s">
        <v>380</v>
      </c>
      <c r="F22" s="584">
        <v>88</v>
      </c>
    </row>
    <row r="23" spans="1:6" s="5" customFormat="1" ht="15" customHeight="1">
      <c r="A23" s="22"/>
      <c r="B23" s="22"/>
      <c r="C23" s="195" t="s">
        <v>403</v>
      </c>
      <c r="D23" s="171" t="s">
        <v>404</v>
      </c>
      <c r="E23" s="172" t="s">
        <v>405</v>
      </c>
      <c r="F23" s="584">
        <v>304</v>
      </c>
    </row>
    <row r="24" spans="1:6" s="5" customFormat="1" ht="15" customHeight="1">
      <c r="A24" s="22"/>
      <c r="B24" s="22"/>
      <c r="C24" s="195" t="s">
        <v>406</v>
      </c>
      <c r="D24" s="174" t="s">
        <v>407</v>
      </c>
      <c r="E24" s="172" t="s">
        <v>408</v>
      </c>
      <c r="F24" s="584">
        <v>131</v>
      </c>
    </row>
    <row r="25" spans="1:6" s="5" customFormat="1" ht="15" customHeight="1">
      <c r="A25" s="22"/>
      <c r="B25" s="22" t="s">
        <v>666</v>
      </c>
      <c r="C25" s="195"/>
      <c r="D25" s="171"/>
      <c r="E25" s="172"/>
      <c r="F25" s="584"/>
    </row>
    <row r="26" spans="1:6" s="5" customFormat="1" ht="15" customHeight="1">
      <c r="A26" s="22"/>
      <c r="B26" s="22"/>
      <c r="C26" s="195" t="s">
        <v>409</v>
      </c>
      <c r="D26" s="171" t="s">
        <v>410</v>
      </c>
      <c r="E26" s="172" t="s">
        <v>380</v>
      </c>
      <c r="F26" s="584">
        <v>586</v>
      </c>
    </row>
    <row r="27" spans="1:6" s="5" customFormat="1" ht="15" customHeight="1">
      <c r="A27" s="22"/>
      <c r="B27" s="22"/>
      <c r="C27" s="195" t="s">
        <v>411</v>
      </c>
      <c r="D27" s="171" t="s">
        <v>1164</v>
      </c>
      <c r="E27" s="172" t="s">
        <v>380</v>
      </c>
      <c r="F27" s="584">
        <v>259</v>
      </c>
    </row>
    <row r="28" spans="1:6" s="5" customFormat="1" ht="15" customHeight="1">
      <c r="A28" s="22"/>
      <c r="B28" s="22"/>
      <c r="C28" s="195" t="s">
        <v>412</v>
      </c>
      <c r="D28" s="171" t="s">
        <v>413</v>
      </c>
      <c r="E28" s="172" t="s">
        <v>380</v>
      </c>
      <c r="F28" s="584">
        <v>143</v>
      </c>
    </row>
    <row r="29" spans="1:6" s="5" customFormat="1" ht="15" customHeight="1">
      <c r="A29" s="22"/>
      <c r="B29" s="22"/>
      <c r="C29" s="195" t="s">
        <v>785</v>
      </c>
      <c r="D29" s="171" t="s">
        <v>414</v>
      </c>
      <c r="E29" s="172" t="s">
        <v>380</v>
      </c>
      <c r="F29" s="584">
        <v>193</v>
      </c>
    </row>
    <row r="30" spans="1:6" s="5" customFormat="1" ht="15" customHeight="1">
      <c r="A30" s="22"/>
      <c r="B30" s="22" t="s">
        <v>667</v>
      </c>
      <c r="C30" s="195"/>
      <c r="D30" s="171"/>
      <c r="E30" s="172"/>
      <c r="F30" s="584"/>
    </row>
    <row r="31" spans="1:6" s="5" customFormat="1" ht="15" customHeight="1">
      <c r="A31" s="22"/>
      <c r="B31" s="22"/>
      <c r="C31" s="195" t="s">
        <v>415</v>
      </c>
      <c r="D31" s="175" t="s">
        <v>416</v>
      </c>
      <c r="E31" s="172" t="s">
        <v>417</v>
      </c>
      <c r="F31" s="584">
        <v>199</v>
      </c>
    </row>
    <row r="32" spans="1:6" s="5" customFormat="1" ht="15" customHeight="1">
      <c r="A32" s="22"/>
      <c r="B32" s="22"/>
      <c r="C32" s="195" t="s">
        <v>418</v>
      </c>
      <c r="D32" s="171" t="s">
        <v>419</v>
      </c>
      <c r="E32" s="172" t="s">
        <v>420</v>
      </c>
      <c r="F32" s="584">
        <v>398</v>
      </c>
    </row>
    <row r="33" spans="1:6" s="5" customFormat="1" ht="27" customHeight="1">
      <c r="A33" s="22"/>
      <c r="B33" s="22"/>
      <c r="C33" s="195" t="s">
        <v>421</v>
      </c>
      <c r="D33" s="174" t="s">
        <v>422</v>
      </c>
      <c r="E33" s="172" t="s">
        <v>405</v>
      </c>
      <c r="F33" s="584">
        <v>226</v>
      </c>
    </row>
    <row r="34" spans="1:6" s="5" customFormat="1" ht="15" customHeight="1">
      <c r="A34" s="22"/>
      <c r="B34" s="22" t="s">
        <v>1063</v>
      </c>
      <c r="C34" s="195"/>
      <c r="D34" s="171"/>
      <c r="E34" s="172"/>
      <c r="F34" s="584"/>
    </row>
    <row r="35" spans="1:6" s="5" customFormat="1" ht="15" customHeight="1">
      <c r="A35" s="22"/>
      <c r="B35" s="22"/>
      <c r="C35" s="195" t="s">
        <v>278</v>
      </c>
      <c r="D35" s="171"/>
      <c r="E35" s="172" t="s">
        <v>423</v>
      </c>
      <c r="F35" s="584">
        <v>178</v>
      </c>
    </row>
    <row r="36" spans="1:6" s="5" customFormat="1" ht="15" customHeight="1">
      <c r="A36" s="22"/>
      <c r="B36" s="22"/>
      <c r="C36" s="195" t="s">
        <v>279</v>
      </c>
      <c r="D36" s="171"/>
      <c r="E36" s="172" t="s">
        <v>423</v>
      </c>
      <c r="F36" s="584">
        <v>913</v>
      </c>
    </row>
    <row r="37" spans="1:6" s="5" customFormat="1" ht="15" customHeight="1">
      <c r="A37" s="22"/>
      <c r="B37" s="22"/>
      <c r="C37" s="195" t="s">
        <v>273</v>
      </c>
      <c r="D37" s="171" t="s">
        <v>424</v>
      </c>
      <c r="E37" s="172" t="s">
        <v>423</v>
      </c>
      <c r="F37" s="584">
        <v>276</v>
      </c>
    </row>
    <row r="38" spans="1:6" s="5" customFormat="1" ht="15" customHeight="1">
      <c r="A38" s="22"/>
      <c r="B38" s="22"/>
      <c r="C38" s="195" t="s">
        <v>280</v>
      </c>
      <c r="D38" s="171" t="s">
        <v>425</v>
      </c>
      <c r="E38" s="172" t="s">
        <v>423</v>
      </c>
      <c r="F38" s="584">
        <v>593</v>
      </c>
    </row>
    <row r="39" spans="1:6" s="5" customFormat="1" ht="15" customHeight="1">
      <c r="A39" s="22"/>
      <c r="B39" s="22"/>
      <c r="C39" s="195" t="s">
        <v>426</v>
      </c>
      <c r="D39" s="171"/>
      <c r="E39" s="172" t="s">
        <v>423</v>
      </c>
      <c r="F39" s="584">
        <v>533</v>
      </c>
    </row>
    <row r="40" spans="1:6" s="5" customFormat="1" ht="15" customHeight="1">
      <c r="A40" s="22"/>
      <c r="B40" s="22"/>
      <c r="C40" s="195" t="s">
        <v>786</v>
      </c>
      <c r="D40" s="171"/>
      <c r="E40" s="172" t="s">
        <v>423</v>
      </c>
      <c r="F40" s="584">
        <v>394</v>
      </c>
    </row>
    <row r="41" spans="1:6" s="5" customFormat="1" ht="15" customHeight="1">
      <c r="A41" s="22"/>
      <c r="B41" s="22"/>
      <c r="C41" s="195" t="s">
        <v>1064</v>
      </c>
      <c r="D41" s="171" t="s">
        <v>1165</v>
      </c>
      <c r="E41" s="172" t="s">
        <v>423</v>
      </c>
      <c r="F41" s="584">
        <v>1119</v>
      </c>
    </row>
    <row r="42" spans="1:6" s="5" customFormat="1" ht="15" customHeight="1">
      <c r="A42" s="22"/>
      <c r="B42" s="22"/>
      <c r="C42" s="195" t="s">
        <v>427</v>
      </c>
      <c r="D42" s="171"/>
      <c r="E42" s="172" t="s">
        <v>423</v>
      </c>
      <c r="F42" s="584">
        <v>158</v>
      </c>
    </row>
    <row r="43" spans="1:6" s="5" customFormat="1" ht="15" customHeight="1">
      <c r="A43" s="22"/>
      <c r="B43" s="22"/>
      <c r="C43" s="195" t="s">
        <v>428</v>
      </c>
      <c r="D43" s="171"/>
      <c r="E43" s="172" t="s">
        <v>423</v>
      </c>
      <c r="F43" s="584">
        <v>444</v>
      </c>
    </row>
    <row r="44" spans="1:6" s="5" customFormat="1" ht="15" customHeight="1">
      <c r="A44" s="22"/>
      <c r="B44" s="22"/>
      <c r="C44" s="195" t="s">
        <v>313</v>
      </c>
      <c r="D44" s="171" t="s">
        <v>1166</v>
      </c>
      <c r="E44" s="172" t="s">
        <v>423</v>
      </c>
      <c r="F44" s="584">
        <v>258</v>
      </c>
    </row>
    <row r="45" spans="1:6" s="5" customFormat="1" ht="15" customHeight="1">
      <c r="A45" s="22"/>
      <c r="B45" s="22"/>
      <c r="C45" s="195" t="s">
        <v>294</v>
      </c>
      <c r="D45" s="171"/>
      <c r="E45" s="172" t="s">
        <v>423</v>
      </c>
      <c r="F45" s="584">
        <v>567</v>
      </c>
    </row>
    <row r="46" spans="1:6" s="5" customFormat="1" ht="15" customHeight="1">
      <c r="A46" s="22"/>
      <c r="B46" s="22"/>
      <c r="C46" s="195" t="s">
        <v>296</v>
      </c>
      <c r="D46" s="171"/>
      <c r="E46" s="172" t="s">
        <v>423</v>
      </c>
      <c r="F46" s="985">
        <v>799</v>
      </c>
    </row>
    <row r="47" spans="1:6" s="5" customFormat="1" ht="15" customHeight="1">
      <c r="A47" s="22"/>
      <c r="B47" s="22"/>
      <c r="C47" s="195" t="s">
        <v>429</v>
      </c>
      <c r="D47" s="171" t="s">
        <v>1065</v>
      </c>
      <c r="E47" s="172" t="s">
        <v>423</v>
      </c>
      <c r="F47" s="985">
        <v>656</v>
      </c>
    </row>
    <row r="48" spans="1:6" s="5" customFormat="1" ht="15" customHeight="1">
      <c r="A48" s="22"/>
      <c r="B48" s="22"/>
      <c r="C48" s="195" t="s">
        <v>430</v>
      </c>
      <c r="D48" s="171" t="s">
        <v>1066</v>
      </c>
      <c r="E48" s="172" t="s">
        <v>423</v>
      </c>
      <c r="F48" s="985">
        <v>642</v>
      </c>
    </row>
    <row r="49" spans="1:6" s="5" customFormat="1" ht="15" customHeight="1">
      <c r="A49" s="22"/>
      <c r="B49" s="22"/>
      <c r="C49" s="195" t="s">
        <v>431</v>
      </c>
      <c r="D49" s="171" t="s">
        <v>432</v>
      </c>
      <c r="E49" s="172" t="s">
        <v>380</v>
      </c>
      <c r="F49" s="985">
        <v>1395</v>
      </c>
    </row>
    <row r="50" spans="1:6" s="5" customFormat="1" ht="15" customHeight="1">
      <c r="A50" s="22"/>
      <c r="B50" s="22"/>
      <c r="C50" s="195" t="s">
        <v>433</v>
      </c>
      <c r="D50" s="171" t="s">
        <v>434</v>
      </c>
      <c r="E50" s="172" t="s">
        <v>385</v>
      </c>
      <c r="F50" s="985">
        <v>373</v>
      </c>
    </row>
    <row r="51" spans="1:6" s="5" customFormat="1" ht="15" customHeight="1">
      <c r="A51" s="22"/>
      <c r="B51" s="22"/>
      <c r="C51" s="195" t="s">
        <v>435</v>
      </c>
      <c r="D51" s="171" t="s">
        <v>436</v>
      </c>
      <c r="E51" s="172" t="s">
        <v>380</v>
      </c>
      <c r="F51" s="22">
        <v>267</v>
      </c>
    </row>
    <row r="52" spans="1:6" s="5" customFormat="1" ht="15" customHeight="1">
      <c r="A52" s="22"/>
      <c r="B52" s="22"/>
      <c r="C52" s="195" t="s">
        <v>437</v>
      </c>
      <c r="D52" s="171" t="s">
        <v>438</v>
      </c>
      <c r="E52" s="172" t="s">
        <v>1067</v>
      </c>
      <c r="F52" s="985">
        <v>243</v>
      </c>
    </row>
    <row r="53" spans="1:6" s="5" customFormat="1" ht="15" customHeight="1">
      <c r="A53" s="22"/>
      <c r="B53" s="22"/>
      <c r="C53" s="195" t="s">
        <v>439</v>
      </c>
      <c r="D53" s="171" t="s">
        <v>440</v>
      </c>
      <c r="E53" s="172" t="s">
        <v>1067</v>
      </c>
      <c r="F53" s="985">
        <v>1091</v>
      </c>
    </row>
    <row r="54" spans="1:241" s="5" customFormat="1" ht="15" customHeight="1">
      <c r="A54" s="22"/>
      <c r="B54" s="22"/>
      <c r="C54" s="195" t="s">
        <v>441</v>
      </c>
      <c r="D54" s="171" t="s">
        <v>442</v>
      </c>
      <c r="E54" s="172" t="s">
        <v>1067</v>
      </c>
      <c r="F54" s="22">
        <v>349</v>
      </c>
      <c r="IG54" s="176" t="s">
        <v>1068</v>
      </c>
    </row>
    <row r="55" spans="1:6" s="5" customFormat="1" ht="15" customHeight="1">
      <c r="A55" s="22"/>
      <c r="B55" s="22"/>
      <c r="C55" s="195" t="s">
        <v>443</v>
      </c>
      <c r="D55" s="171" t="s">
        <v>444</v>
      </c>
      <c r="E55" s="172" t="s">
        <v>1067</v>
      </c>
      <c r="F55" s="985">
        <v>1979</v>
      </c>
    </row>
    <row r="56" spans="1:6" s="5" customFormat="1" ht="15" customHeight="1">
      <c r="A56" s="22"/>
      <c r="B56" s="22"/>
      <c r="C56" s="195" t="s">
        <v>445</v>
      </c>
      <c r="D56" s="171" t="s">
        <v>446</v>
      </c>
      <c r="E56" s="172" t="s">
        <v>1067</v>
      </c>
      <c r="F56" s="985">
        <v>584</v>
      </c>
    </row>
    <row r="57" spans="1:6" s="5" customFormat="1" ht="15" customHeight="1">
      <c r="A57" s="22"/>
      <c r="B57" s="22" t="s">
        <v>1069</v>
      </c>
      <c r="C57" s="195"/>
      <c r="D57" s="171"/>
      <c r="E57" s="172"/>
      <c r="F57" s="584"/>
    </row>
    <row r="58" spans="1:6" s="5" customFormat="1" ht="15" customHeight="1">
      <c r="A58" s="22"/>
      <c r="B58" s="22"/>
      <c r="C58" s="195" t="s">
        <v>1070</v>
      </c>
      <c r="D58" s="171" t="s">
        <v>1071</v>
      </c>
      <c r="E58" s="172" t="s">
        <v>423</v>
      </c>
      <c r="F58" s="985">
        <v>426</v>
      </c>
    </row>
    <row r="59" spans="1:6" s="5" customFormat="1" ht="15" customHeight="1">
      <c r="A59" s="22"/>
      <c r="B59" s="22"/>
      <c r="C59" s="195" t="s">
        <v>1167</v>
      </c>
      <c r="D59" s="171" t="s">
        <v>1072</v>
      </c>
      <c r="E59" s="172" t="s">
        <v>423</v>
      </c>
      <c r="F59" s="985">
        <v>669</v>
      </c>
    </row>
    <row r="60" spans="1:6" s="5" customFormat="1" ht="15" customHeight="1">
      <c r="A60" s="22"/>
      <c r="B60" s="22"/>
      <c r="C60" s="195" t="s">
        <v>327</v>
      </c>
      <c r="D60" s="171" t="s">
        <v>447</v>
      </c>
      <c r="E60" s="172" t="s">
        <v>423</v>
      </c>
      <c r="F60" s="985">
        <v>645</v>
      </c>
    </row>
    <row r="61" spans="1:6" s="5" customFormat="1" ht="15" customHeight="1">
      <c r="A61" s="22"/>
      <c r="B61" s="22"/>
      <c r="C61" s="195" t="s">
        <v>448</v>
      </c>
      <c r="D61" s="171" t="s">
        <v>449</v>
      </c>
      <c r="E61" s="172" t="s">
        <v>423</v>
      </c>
      <c r="F61" s="985">
        <v>788</v>
      </c>
    </row>
    <row r="62" spans="1:6" s="5" customFormat="1" ht="15" customHeight="1">
      <c r="A62" s="22"/>
      <c r="B62" s="22"/>
      <c r="C62" s="195" t="s">
        <v>1073</v>
      </c>
      <c r="D62" s="171" t="s">
        <v>1074</v>
      </c>
      <c r="E62" s="172" t="s">
        <v>423</v>
      </c>
      <c r="F62" s="985">
        <v>1783</v>
      </c>
    </row>
    <row r="63" spans="1:6" s="5" customFormat="1" ht="15" customHeight="1">
      <c r="A63" s="22"/>
      <c r="B63" s="22"/>
      <c r="C63" s="195" t="s">
        <v>450</v>
      </c>
      <c r="D63" s="171" t="s">
        <v>1075</v>
      </c>
      <c r="E63" s="172" t="s">
        <v>423</v>
      </c>
      <c r="F63" s="985">
        <v>1133</v>
      </c>
    </row>
    <row r="64" spans="1:6" s="5" customFormat="1" ht="15" customHeight="1">
      <c r="A64" s="22"/>
      <c r="B64" s="22"/>
      <c r="C64" s="195" t="s">
        <v>451</v>
      </c>
      <c r="D64" s="171" t="s">
        <v>452</v>
      </c>
      <c r="E64" s="172" t="s">
        <v>423</v>
      </c>
      <c r="F64" s="985">
        <v>402</v>
      </c>
    </row>
    <row r="65" spans="1:6" s="5" customFormat="1" ht="15" customHeight="1">
      <c r="A65" s="22"/>
      <c r="B65" s="22"/>
      <c r="C65" s="195" t="s">
        <v>1076</v>
      </c>
      <c r="D65" s="171" t="s">
        <v>453</v>
      </c>
      <c r="E65" s="172" t="s">
        <v>423</v>
      </c>
      <c r="F65" s="985">
        <v>660</v>
      </c>
    </row>
    <row r="66" spans="1:6" s="5" customFormat="1" ht="15" customHeight="1">
      <c r="A66" s="22"/>
      <c r="B66" s="22"/>
      <c r="C66" s="195" t="s">
        <v>454</v>
      </c>
      <c r="D66" s="171" t="s">
        <v>455</v>
      </c>
      <c r="E66" s="172" t="s">
        <v>1077</v>
      </c>
      <c r="F66" s="985">
        <v>1946</v>
      </c>
    </row>
    <row r="67" spans="1:6" s="5" customFormat="1" ht="15" customHeight="1">
      <c r="A67" s="22"/>
      <c r="B67" s="22" t="s">
        <v>1078</v>
      </c>
      <c r="C67" s="195"/>
      <c r="D67" s="171"/>
      <c r="E67" s="172"/>
      <c r="F67" s="584"/>
    </row>
    <row r="68" spans="1:6" s="5" customFormat="1" ht="15" customHeight="1">
      <c r="A68" s="22"/>
      <c r="B68" s="22"/>
      <c r="C68" s="195" t="s">
        <v>457</v>
      </c>
      <c r="D68" s="171" t="s">
        <v>787</v>
      </c>
      <c r="E68" s="172" t="s">
        <v>458</v>
      </c>
      <c r="F68" s="985">
        <v>273</v>
      </c>
    </row>
    <row r="69" spans="1:6" s="5" customFormat="1" ht="15" customHeight="1">
      <c r="A69" s="22"/>
      <c r="B69" s="22"/>
      <c r="C69" s="195" t="s">
        <v>459</v>
      </c>
      <c r="D69" s="174" t="s">
        <v>460</v>
      </c>
      <c r="E69" s="172" t="s">
        <v>1079</v>
      </c>
      <c r="F69" s="985">
        <v>789</v>
      </c>
    </row>
    <row r="70" spans="1:6" s="5" customFormat="1" ht="24" customHeight="1">
      <c r="A70" s="22"/>
      <c r="B70" s="22"/>
      <c r="C70" s="195" t="s">
        <v>461</v>
      </c>
      <c r="D70" s="174" t="s">
        <v>1168</v>
      </c>
      <c r="E70" s="172" t="s">
        <v>458</v>
      </c>
      <c r="F70" s="985">
        <v>289</v>
      </c>
    </row>
    <row r="71" spans="1:6" s="5" customFormat="1" ht="15" customHeight="1">
      <c r="A71" s="22"/>
      <c r="B71" s="22"/>
      <c r="C71" s="195" t="s">
        <v>462</v>
      </c>
      <c r="D71" s="171" t="s">
        <v>463</v>
      </c>
      <c r="E71" s="172" t="s">
        <v>464</v>
      </c>
      <c r="F71" s="985">
        <v>218</v>
      </c>
    </row>
    <row r="72" spans="1:6" s="5" customFormat="1" ht="15" customHeight="1">
      <c r="A72" s="22"/>
      <c r="B72" s="22"/>
      <c r="C72" s="195" t="s">
        <v>465</v>
      </c>
      <c r="D72" s="171" t="s">
        <v>1080</v>
      </c>
      <c r="E72" s="172" t="s">
        <v>466</v>
      </c>
      <c r="F72" s="985">
        <v>211</v>
      </c>
    </row>
    <row r="73" spans="3:8" s="22" customFormat="1" ht="15" customHeight="1">
      <c r="C73" s="195" t="s">
        <v>467</v>
      </c>
      <c r="D73" s="174" t="s">
        <v>468</v>
      </c>
      <c r="E73" s="172" t="s">
        <v>458</v>
      </c>
      <c r="F73" s="985">
        <v>273</v>
      </c>
      <c r="H73" s="5"/>
    </row>
    <row r="74" spans="1:8" s="5" customFormat="1" ht="15" customHeight="1">
      <c r="A74" s="22"/>
      <c r="B74" s="22" t="s">
        <v>1081</v>
      </c>
      <c r="C74" s="195"/>
      <c r="D74" s="171"/>
      <c r="E74" s="172"/>
      <c r="F74" s="584"/>
      <c r="H74" s="22"/>
    </row>
    <row r="75" spans="1:6" s="5" customFormat="1" ht="15" customHeight="1">
      <c r="A75" s="22"/>
      <c r="B75" s="22"/>
      <c r="C75" s="195" t="s">
        <v>469</v>
      </c>
      <c r="D75" s="171" t="s">
        <v>470</v>
      </c>
      <c r="E75" s="172" t="s">
        <v>380</v>
      </c>
      <c r="F75" s="985">
        <v>154</v>
      </c>
    </row>
    <row r="76" spans="1:6" s="5" customFormat="1" ht="15" customHeight="1">
      <c r="A76" s="22"/>
      <c r="B76" s="22"/>
      <c r="C76" s="195" t="s">
        <v>788</v>
      </c>
      <c r="D76" s="174" t="s">
        <v>471</v>
      </c>
      <c r="E76" s="172" t="s">
        <v>466</v>
      </c>
      <c r="F76" s="985">
        <v>184</v>
      </c>
    </row>
    <row r="77" spans="1:6" s="5" customFormat="1" ht="15" customHeight="1">
      <c r="A77" s="22"/>
      <c r="B77" s="22"/>
      <c r="C77" s="195" t="s">
        <v>472</v>
      </c>
      <c r="D77" s="171" t="s">
        <v>473</v>
      </c>
      <c r="E77" s="172" t="s">
        <v>380</v>
      </c>
      <c r="F77" s="985">
        <v>134</v>
      </c>
    </row>
    <row r="78" spans="1:6" s="5" customFormat="1" ht="15" customHeight="1">
      <c r="A78" s="22"/>
      <c r="B78" s="22" t="s">
        <v>1082</v>
      </c>
      <c r="C78" s="195"/>
      <c r="D78" s="171"/>
      <c r="E78" s="172"/>
      <c r="F78" s="584"/>
    </row>
    <row r="79" spans="1:6" s="5" customFormat="1" ht="15" customHeight="1">
      <c r="A79" s="22"/>
      <c r="B79" s="22"/>
      <c r="C79" s="195" t="s">
        <v>1083</v>
      </c>
      <c r="D79" s="171" t="s">
        <v>474</v>
      </c>
      <c r="E79" s="172" t="s">
        <v>380</v>
      </c>
      <c r="F79" s="985">
        <v>546</v>
      </c>
    </row>
    <row r="80" spans="1:6" s="5" customFormat="1" ht="15" customHeight="1">
      <c r="A80" s="22"/>
      <c r="B80" s="22" t="s">
        <v>1084</v>
      </c>
      <c r="C80" s="195"/>
      <c r="D80" s="171"/>
      <c r="E80" s="172"/>
      <c r="F80" s="584"/>
    </row>
    <row r="81" spans="1:6" s="5" customFormat="1" ht="15" customHeight="1">
      <c r="A81" s="22"/>
      <c r="B81" s="22"/>
      <c r="C81" s="586" t="s">
        <v>1085</v>
      </c>
      <c r="D81" s="173" t="s">
        <v>475</v>
      </c>
      <c r="E81" s="172" t="s">
        <v>458</v>
      </c>
      <c r="F81" s="985">
        <v>999</v>
      </c>
    </row>
    <row r="82" spans="1:6" s="5" customFormat="1" ht="15" customHeight="1" thickBot="1">
      <c r="A82" s="177"/>
      <c r="B82" s="177"/>
      <c r="C82" s="588" t="s">
        <v>476</v>
      </c>
      <c r="D82" s="178" t="s">
        <v>1086</v>
      </c>
      <c r="E82" s="179" t="s">
        <v>1087</v>
      </c>
      <c r="F82" s="986">
        <v>1213</v>
      </c>
    </row>
    <row r="83" spans="1:6" s="5" customFormat="1" ht="15" customHeight="1">
      <c r="A83" s="22" t="s">
        <v>477</v>
      </c>
      <c r="B83" s="22"/>
      <c r="C83" s="589"/>
      <c r="D83" s="181"/>
      <c r="E83" s="182"/>
      <c r="F83" s="987"/>
    </row>
    <row r="84" spans="1:6" s="5" customFormat="1" ht="15" customHeight="1">
      <c r="A84" s="22" t="s">
        <v>1136</v>
      </c>
      <c r="B84" s="22"/>
      <c r="C84" s="56"/>
      <c r="D84" s="171"/>
      <c r="E84" s="182"/>
      <c r="F84" s="99"/>
    </row>
    <row r="85" spans="1:6" s="5" customFormat="1" ht="15" customHeight="1">
      <c r="A85" s="22"/>
      <c r="B85" s="22" t="s">
        <v>1088</v>
      </c>
      <c r="C85" s="56"/>
      <c r="D85" s="171"/>
      <c r="E85" s="172"/>
      <c r="F85" s="584"/>
    </row>
    <row r="86" spans="1:6" s="5" customFormat="1" ht="15" customHeight="1">
      <c r="A86" s="22"/>
      <c r="B86" s="22"/>
      <c r="C86" s="587" t="s">
        <v>1089</v>
      </c>
      <c r="D86" s="171" t="s">
        <v>798</v>
      </c>
      <c r="E86" s="172" t="s">
        <v>478</v>
      </c>
      <c r="F86" s="985">
        <v>743</v>
      </c>
    </row>
    <row r="87" spans="1:6" s="5" customFormat="1" ht="15" customHeight="1">
      <c r="A87" s="22"/>
      <c r="B87" s="22"/>
      <c r="C87" s="587" t="s">
        <v>1090</v>
      </c>
      <c r="D87" s="171" t="s">
        <v>799</v>
      </c>
      <c r="E87" s="172" t="s">
        <v>478</v>
      </c>
      <c r="F87" s="985">
        <v>692</v>
      </c>
    </row>
    <row r="88" spans="1:6" s="5" customFormat="1" ht="15" customHeight="1">
      <c r="A88" s="22"/>
      <c r="B88" s="22"/>
      <c r="C88" s="587" t="s">
        <v>1091</v>
      </c>
      <c r="D88" s="171" t="s">
        <v>1092</v>
      </c>
      <c r="E88" s="172" t="s">
        <v>479</v>
      </c>
      <c r="F88" s="988">
        <v>1444</v>
      </c>
    </row>
    <row r="89" spans="1:6" s="5" customFormat="1" ht="15" customHeight="1">
      <c r="A89" s="22"/>
      <c r="B89" s="22"/>
      <c r="C89" s="587" t="s">
        <v>1093</v>
      </c>
      <c r="D89" s="171" t="s">
        <v>789</v>
      </c>
      <c r="E89" s="172" t="s">
        <v>478</v>
      </c>
      <c r="F89" s="985">
        <v>920</v>
      </c>
    </row>
    <row r="90" spans="1:6" s="5" customFormat="1" ht="15" customHeight="1">
      <c r="A90" s="22"/>
      <c r="B90" s="22"/>
      <c r="C90" s="587" t="s">
        <v>1094</v>
      </c>
      <c r="D90" s="171" t="s">
        <v>1095</v>
      </c>
      <c r="E90" s="172" t="s">
        <v>480</v>
      </c>
      <c r="F90" s="985">
        <v>695</v>
      </c>
    </row>
    <row r="91" spans="1:6" s="5" customFormat="1" ht="14.25" customHeight="1">
      <c r="A91" s="170" t="s">
        <v>1096</v>
      </c>
      <c r="B91" s="22"/>
      <c r="C91" s="195"/>
      <c r="D91" s="171"/>
      <c r="E91" s="172"/>
      <c r="F91" s="584"/>
    </row>
    <row r="92" spans="1:6" s="5" customFormat="1" ht="14.25" customHeight="1">
      <c r="A92" s="22"/>
      <c r="B92" s="22" t="s">
        <v>1097</v>
      </c>
      <c r="C92" s="195"/>
      <c r="D92" s="195"/>
      <c r="F92" s="584"/>
    </row>
    <row r="93" spans="1:6" s="5" customFormat="1" ht="15" customHeight="1">
      <c r="A93" s="22"/>
      <c r="B93" s="22"/>
      <c r="C93" s="195" t="s">
        <v>481</v>
      </c>
      <c r="D93" s="195" t="s">
        <v>1137</v>
      </c>
      <c r="E93" s="172" t="s">
        <v>482</v>
      </c>
      <c r="F93" s="985">
        <v>3675</v>
      </c>
    </row>
    <row r="94" spans="1:6" s="5" customFormat="1" ht="15" customHeight="1">
      <c r="A94" s="22"/>
      <c r="B94" s="22" t="s">
        <v>1098</v>
      </c>
      <c r="C94" s="195"/>
      <c r="D94" s="171"/>
      <c r="E94" s="172"/>
      <c r="F94" s="584"/>
    </row>
    <row r="95" spans="1:6" s="5" customFormat="1" ht="24" customHeight="1">
      <c r="A95" s="22"/>
      <c r="B95" s="22"/>
      <c r="C95" s="195" t="s">
        <v>483</v>
      </c>
      <c r="D95" s="174" t="s">
        <v>1169</v>
      </c>
      <c r="E95" s="172" t="s">
        <v>484</v>
      </c>
      <c r="F95" s="985">
        <v>8717</v>
      </c>
    </row>
    <row r="96" spans="1:6" s="5" customFormat="1" ht="15" customHeight="1">
      <c r="A96" s="22"/>
      <c r="B96" s="22"/>
      <c r="C96" s="195" t="s">
        <v>485</v>
      </c>
      <c r="D96" s="171" t="s">
        <v>486</v>
      </c>
      <c r="E96" s="172" t="s">
        <v>487</v>
      </c>
      <c r="F96" s="985">
        <v>19617</v>
      </c>
    </row>
    <row r="97" spans="1:6" s="5" customFormat="1" ht="24" customHeight="1">
      <c r="A97" s="22"/>
      <c r="B97" s="22"/>
      <c r="C97" s="195" t="s">
        <v>488</v>
      </c>
      <c r="D97" s="174" t="s">
        <v>1170</v>
      </c>
      <c r="E97" s="172" t="s">
        <v>1171</v>
      </c>
      <c r="F97" s="985">
        <v>18205</v>
      </c>
    </row>
    <row r="98" spans="1:6" s="5" customFormat="1" ht="15" customHeight="1">
      <c r="A98" s="170" t="s">
        <v>676</v>
      </c>
      <c r="B98" s="22"/>
      <c r="C98" s="195"/>
      <c r="D98" s="171"/>
      <c r="E98" s="172"/>
      <c r="F98" s="584"/>
    </row>
    <row r="99" spans="1:6" s="5" customFormat="1" ht="15" customHeight="1">
      <c r="A99" s="22"/>
      <c r="B99" s="22" t="s">
        <v>1099</v>
      </c>
      <c r="C99" s="195"/>
      <c r="D99" s="171"/>
      <c r="E99" s="172"/>
      <c r="F99" s="584"/>
    </row>
    <row r="100" spans="1:6" s="5" customFormat="1" ht="15" customHeight="1">
      <c r="A100" s="22"/>
      <c r="B100" s="22"/>
      <c r="C100" s="195" t="s">
        <v>1100</v>
      </c>
      <c r="D100" s="171" t="s">
        <v>1101</v>
      </c>
      <c r="E100" s="172" t="s">
        <v>489</v>
      </c>
      <c r="F100" s="985">
        <v>9126</v>
      </c>
    </row>
    <row r="101" spans="1:6" s="5" customFormat="1" ht="15" customHeight="1">
      <c r="A101" s="22"/>
      <c r="B101" s="22" t="s">
        <v>1102</v>
      </c>
      <c r="C101" s="195"/>
      <c r="D101" s="171"/>
      <c r="E101" s="172"/>
      <c r="F101" s="584"/>
    </row>
    <row r="102" spans="1:6" s="5" customFormat="1" ht="15" customHeight="1">
      <c r="A102" s="22"/>
      <c r="B102" s="22"/>
      <c r="C102" s="195" t="s">
        <v>490</v>
      </c>
      <c r="D102" s="171" t="s">
        <v>491</v>
      </c>
      <c r="E102" s="183" t="s">
        <v>1103</v>
      </c>
      <c r="F102" s="985">
        <v>1336</v>
      </c>
    </row>
    <row r="103" spans="1:6" s="5" customFormat="1" ht="15" customHeight="1">
      <c r="A103" s="22"/>
      <c r="B103" s="22" t="s">
        <v>1104</v>
      </c>
      <c r="C103" s="195"/>
      <c r="D103" s="171"/>
      <c r="E103" s="172"/>
      <c r="F103" s="584"/>
    </row>
    <row r="104" spans="1:6" s="5" customFormat="1" ht="15" customHeight="1">
      <c r="A104" s="22"/>
      <c r="B104" s="22"/>
      <c r="C104" s="195" t="s">
        <v>1172</v>
      </c>
      <c r="D104" s="171" t="s">
        <v>492</v>
      </c>
      <c r="E104" s="172" t="s">
        <v>482</v>
      </c>
      <c r="F104" s="989">
        <v>3509</v>
      </c>
    </row>
    <row r="105" spans="1:6" s="5" customFormat="1" ht="15" customHeight="1">
      <c r="A105" s="170" t="s">
        <v>493</v>
      </c>
      <c r="B105" s="22"/>
      <c r="C105" s="195"/>
      <c r="D105" s="171"/>
      <c r="E105" s="172"/>
      <c r="F105" s="584"/>
    </row>
    <row r="106" spans="1:6" s="5" customFormat="1" ht="15" customHeight="1">
      <c r="A106" s="22"/>
      <c r="B106" s="22" t="s">
        <v>1105</v>
      </c>
      <c r="C106" s="195"/>
      <c r="D106" s="171"/>
      <c r="E106" s="172"/>
      <c r="F106" s="584"/>
    </row>
    <row r="107" spans="1:6" s="5" customFormat="1" ht="15" customHeight="1">
      <c r="A107" s="22"/>
      <c r="B107" s="22"/>
      <c r="C107" s="195" t="s">
        <v>494</v>
      </c>
      <c r="D107" s="171" t="s">
        <v>495</v>
      </c>
      <c r="E107" s="172" t="s">
        <v>484</v>
      </c>
      <c r="F107" s="985">
        <v>407</v>
      </c>
    </row>
    <row r="108" spans="1:6" s="5" customFormat="1" ht="15" customHeight="1">
      <c r="A108" s="22"/>
      <c r="B108" s="22" t="s">
        <v>790</v>
      </c>
      <c r="C108" s="195"/>
      <c r="D108" s="171"/>
      <c r="E108" s="172"/>
      <c r="F108" s="584"/>
    </row>
    <row r="109" spans="1:6" s="5" customFormat="1" ht="24" customHeight="1">
      <c r="A109" s="22"/>
      <c r="B109" s="22"/>
      <c r="C109" s="195" t="s">
        <v>496</v>
      </c>
      <c r="D109" s="174" t="s">
        <v>800</v>
      </c>
      <c r="E109" s="172" t="s">
        <v>791</v>
      </c>
      <c r="F109" s="985">
        <v>387</v>
      </c>
    </row>
    <row r="110" spans="1:6" s="5" customFormat="1" ht="24" customHeight="1">
      <c r="A110" s="22"/>
      <c r="B110" s="22"/>
      <c r="C110" s="195" t="s">
        <v>497</v>
      </c>
      <c r="D110" s="174" t="s">
        <v>792</v>
      </c>
      <c r="E110" s="172" t="s">
        <v>1106</v>
      </c>
      <c r="F110" s="985">
        <v>207</v>
      </c>
    </row>
    <row r="111" spans="1:6" s="5" customFormat="1" ht="24" customHeight="1">
      <c r="A111" s="22"/>
      <c r="B111" s="22"/>
      <c r="C111" s="195" t="s">
        <v>498</v>
      </c>
      <c r="D111" s="174" t="s">
        <v>1173</v>
      </c>
      <c r="E111" s="172" t="s">
        <v>1107</v>
      </c>
      <c r="F111" s="985">
        <v>321</v>
      </c>
    </row>
    <row r="112" spans="1:6" s="5" customFormat="1" ht="14.25" customHeight="1">
      <c r="A112" s="170" t="s">
        <v>1108</v>
      </c>
      <c r="B112" s="22"/>
      <c r="C112" s="195"/>
      <c r="D112" s="171"/>
      <c r="E112" s="172"/>
      <c r="F112" s="584"/>
    </row>
    <row r="113" spans="1:6" s="5" customFormat="1" ht="14.25" customHeight="1">
      <c r="A113" s="22"/>
      <c r="B113" s="22" t="s">
        <v>1109</v>
      </c>
      <c r="C113" s="195"/>
      <c r="D113" s="171"/>
      <c r="E113" s="172"/>
      <c r="F113" s="584"/>
    </row>
    <row r="114" spans="1:7" s="5" customFormat="1" ht="24" customHeight="1">
      <c r="A114" s="22"/>
      <c r="B114" s="22"/>
      <c r="C114" s="195" t="s">
        <v>1110</v>
      </c>
      <c r="D114" s="184" t="s">
        <v>1174</v>
      </c>
      <c r="E114" s="172" t="s">
        <v>499</v>
      </c>
      <c r="F114" s="989" t="s">
        <v>1111</v>
      </c>
      <c r="G114" s="990"/>
    </row>
    <row r="115" spans="1:6" s="5" customFormat="1" ht="15" customHeight="1">
      <c r="A115" s="22"/>
      <c r="B115" s="22"/>
      <c r="C115" s="195" t="s">
        <v>500</v>
      </c>
      <c r="D115" s="185" t="s">
        <v>501</v>
      </c>
      <c r="E115" s="172" t="s">
        <v>458</v>
      </c>
      <c r="F115" s="989">
        <v>10853</v>
      </c>
    </row>
    <row r="116" spans="1:6" s="5" customFormat="1" ht="24" customHeight="1">
      <c r="A116" s="22"/>
      <c r="B116" s="22"/>
      <c r="C116" s="195" t="s">
        <v>793</v>
      </c>
      <c r="D116" s="184" t="s">
        <v>502</v>
      </c>
      <c r="E116" s="172" t="s">
        <v>503</v>
      </c>
      <c r="F116" s="989">
        <v>10206</v>
      </c>
    </row>
    <row r="117" spans="1:6" s="5" customFormat="1" ht="15" customHeight="1">
      <c r="A117" s="22"/>
      <c r="B117" s="22" t="s">
        <v>1175</v>
      </c>
      <c r="C117" s="195"/>
      <c r="D117" s="171"/>
      <c r="E117" s="172"/>
      <c r="F117" s="584"/>
    </row>
    <row r="118" spans="1:6" s="5" customFormat="1" ht="24" customHeight="1">
      <c r="A118" s="22"/>
      <c r="B118" s="22"/>
      <c r="C118" s="195" t="s">
        <v>1112</v>
      </c>
      <c r="D118" s="174" t="s">
        <v>504</v>
      </c>
      <c r="E118" s="172" t="s">
        <v>484</v>
      </c>
      <c r="F118" s="985">
        <v>2075</v>
      </c>
    </row>
    <row r="119" spans="1:6" s="5" customFormat="1" ht="15" customHeight="1">
      <c r="A119" s="22"/>
      <c r="B119" s="991" t="s">
        <v>1113</v>
      </c>
      <c r="C119" s="195"/>
      <c r="D119" s="171"/>
      <c r="E119" s="172"/>
      <c r="F119" s="584"/>
    </row>
    <row r="120" spans="1:6" s="5" customFormat="1" ht="15" customHeight="1">
      <c r="A120" s="22"/>
      <c r="B120" s="22"/>
      <c r="C120" s="195" t="s">
        <v>505</v>
      </c>
      <c r="D120" s="186" t="s">
        <v>506</v>
      </c>
      <c r="E120" s="172" t="s">
        <v>385</v>
      </c>
      <c r="F120" s="985">
        <v>1109</v>
      </c>
    </row>
    <row r="121" spans="1:6" s="5" customFormat="1" ht="24" customHeight="1">
      <c r="A121" s="22"/>
      <c r="B121" s="22"/>
      <c r="C121" s="195" t="s">
        <v>1114</v>
      </c>
      <c r="D121" s="173" t="s">
        <v>1176</v>
      </c>
      <c r="E121" s="172" t="s">
        <v>385</v>
      </c>
      <c r="F121" s="985">
        <v>788</v>
      </c>
    </row>
    <row r="122" spans="1:6" s="5" customFormat="1" ht="15" customHeight="1">
      <c r="A122" s="22"/>
      <c r="B122" s="22" t="s">
        <v>1115</v>
      </c>
      <c r="C122" s="195"/>
      <c r="D122" s="171"/>
      <c r="E122" s="172"/>
      <c r="F122" s="584"/>
    </row>
    <row r="123" spans="1:6" s="5" customFormat="1" ht="15" customHeight="1">
      <c r="A123" s="22"/>
      <c r="B123" s="22"/>
      <c r="C123" s="195" t="s">
        <v>507</v>
      </c>
      <c r="D123" s="171" t="s">
        <v>508</v>
      </c>
      <c r="E123" s="172" t="s">
        <v>509</v>
      </c>
      <c r="F123" s="985">
        <v>656</v>
      </c>
    </row>
    <row r="124" spans="1:6" s="5" customFormat="1" ht="15" customHeight="1">
      <c r="A124" s="22"/>
      <c r="B124" s="22"/>
      <c r="C124" s="195" t="s">
        <v>510</v>
      </c>
      <c r="D124" s="171" t="s">
        <v>511</v>
      </c>
      <c r="E124" s="172" t="s">
        <v>509</v>
      </c>
      <c r="F124" s="985">
        <v>428</v>
      </c>
    </row>
    <row r="125" spans="1:6" s="5" customFormat="1" ht="15" customHeight="1">
      <c r="A125" s="22"/>
      <c r="B125" s="22" t="s">
        <v>1116</v>
      </c>
      <c r="C125" s="195"/>
      <c r="D125" s="171"/>
      <c r="E125" s="172"/>
      <c r="F125" s="584"/>
    </row>
    <row r="126" spans="1:6" s="5" customFormat="1" ht="15" customHeight="1">
      <c r="A126" s="22"/>
      <c r="B126" s="22"/>
      <c r="C126" s="195" t="s">
        <v>512</v>
      </c>
      <c r="D126" s="174" t="s">
        <v>1177</v>
      </c>
      <c r="E126" s="172" t="s">
        <v>509</v>
      </c>
      <c r="F126" s="985">
        <v>5935</v>
      </c>
    </row>
    <row r="127" spans="1:6" s="5" customFormat="1" ht="15" customHeight="1">
      <c r="A127" s="22"/>
      <c r="B127" s="22"/>
      <c r="C127" s="195" t="s">
        <v>513</v>
      </c>
      <c r="D127" s="174" t="s">
        <v>1178</v>
      </c>
      <c r="E127" s="172" t="s">
        <v>509</v>
      </c>
      <c r="F127" s="985">
        <v>5761</v>
      </c>
    </row>
    <row r="128" spans="1:6" s="5" customFormat="1" ht="36" customHeight="1">
      <c r="A128" s="22"/>
      <c r="B128" s="22"/>
      <c r="C128" s="195" t="s">
        <v>1117</v>
      </c>
      <c r="D128" s="174" t="s">
        <v>514</v>
      </c>
      <c r="E128" s="187" t="s">
        <v>509</v>
      </c>
      <c r="F128" s="985">
        <v>4623</v>
      </c>
    </row>
    <row r="129" spans="1:6" s="5" customFormat="1" ht="15" customHeight="1">
      <c r="A129" s="22"/>
      <c r="B129" s="22" t="s">
        <v>1118</v>
      </c>
      <c r="C129" s="195"/>
      <c r="D129" s="171"/>
      <c r="E129" s="172"/>
      <c r="F129" s="584"/>
    </row>
    <row r="130" spans="1:6" s="5" customFormat="1" ht="15" customHeight="1">
      <c r="A130" s="22"/>
      <c r="B130" s="22"/>
      <c r="C130" s="195" t="s">
        <v>1119</v>
      </c>
      <c r="D130" s="171" t="s">
        <v>515</v>
      </c>
      <c r="E130" s="172" t="s">
        <v>484</v>
      </c>
      <c r="F130" s="985">
        <v>180</v>
      </c>
    </row>
    <row r="131" spans="1:6" s="5" customFormat="1" ht="15" customHeight="1">
      <c r="A131" s="22"/>
      <c r="B131" s="22"/>
      <c r="C131" s="195" t="s">
        <v>1119</v>
      </c>
      <c r="D131" s="171" t="s">
        <v>516</v>
      </c>
      <c r="E131" s="172" t="s">
        <v>499</v>
      </c>
      <c r="F131" s="985">
        <v>1115</v>
      </c>
    </row>
    <row r="132" spans="1:6" s="5" customFormat="1" ht="14.25" customHeight="1">
      <c r="A132" s="170" t="s">
        <v>1120</v>
      </c>
      <c r="B132" s="22"/>
      <c r="C132" s="195"/>
      <c r="D132" s="171"/>
      <c r="E132" s="172"/>
      <c r="F132" s="584"/>
    </row>
    <row r="133" spans="1:6" s="5" customFormat="1" ht="15" customHeight="1">
      <c r="A133" s="22"/>
      <c r="B133" s="22" t="s">
        <v>517</v>
      </c>
      <c r="C133" s="195"/>
      <c r="D133" s="171"/>
      <c r="E133" s="172"/>
      <c r="F133" s="584"/>
    </row>
    <row r="134" spans="1:6" s="5" customFormat="1" ht="24" customHeight="1">
      <c r="A134" s="22"/>
      <c r="B134" s="22"/>
      <c r="C134" s="195" t="s">
        <v>1121</v>
      </c>
      <c r="D134" s="174" t="s">
        <v>518</v>
      </c>
      <c r="E134" s="172" t="s">
        <v>420</v>
      </c>
      <c r="F134" s="989">
        <v>2371</v>
      </c>
    </row>
    <row r="135" spans="1:6" s="5" customFormat="1" ht="15" customHeight="1">
      <c r="A135" s="22"/>
      <c r="B135" s="22" t="s">
        <v>794</v>
      </c>
      <c r="C135" s="195"/>
      <c r="D135" s="171"/>
      <c r="E135" s="172"/>
      <c r="F135" s="584"/>
    </row>
    <row r="136" spans="1:6" s="5" customFormat="1" ht="24" customHeight="1">
      <c r="A136" s="22"/>
      <c r="B136" s="22"/>
      <c r="C136" s="195" t="s">
        <v>519</v>
      </c>
      <c r="D136" s="174" t="s">
        <v>801</v>
      </c>
      <c r="E136" s="172" t="s">
        <v>520</v>
      </c>
      <c r="F136" s="989">
        <v>171</v>
      </c>
    </row>
    <row r="137" spans="1:6" s="5" customFormat="1" ht="15" customHeight="1">
      <c r="A137" s="170" t="s">
        <v>1122</v>
      </c>
      <c r="B137" s="22"/>
      <c r="C137" s="195"/>
      <c r="D137" s="171"/>
      <c r="E137" s="172"/>
      <c r="F137" s="584"/>
    </row>
    <row r="138" spans="1:6" s="5" customFormat="1" ht="15" customHeight="1">
      <c r="A138" s="22"/>
      <c r="B138" s="22" t="s">
        <v>1123</v>
      </c>
      <c r="C138" s="195"/>
      <c r="D138" s="171"/>
      <c r="E138" s="172"/>
      <c r="F138" s="584"/>
    </row>
    <row r="139" spans="1:6" s="5" customFormat="1" ht="15" customHeight="1">
      <c r="A139" s="22"/>
      <c r="B139" s="22"/>
      <c r="C139" s="195" t="s">
        <v>1124</v>
      </c>
      <c r="D139" s="171" t="s">
        <v>521</v>
      </c>
      <c r="E139" s="172" t="s">
        <v>522</v>
      </c>
      <c r="F139" s="989">
        <v>1600</v>
      </c>
    </row>
    <row r="140" spans="1:6" s="5" customFormat="1" ht="15" customHeight="1">
      <c r="A140" s="22"/>
      <c r="B140" s="22" t="s">
        <v>1125</v>
      </c>
      <c r="C140" s="195"/>
      <c r="D140" s="171"/>
      <c r="E140" s="172"/>
      <c r="F140" s="584"/>
    </row>
    <row r="141" spans="1:6" s="5" customFormat="1" ht="15" customHeight="1">
      <c r="A141" s="22"/>
      <c r="B141" s="22"/>
      <c r="C141" s="195" t="s">
        <v>1126</v>
      </c>
      <c r="D141" s="171" t="s">
        <v>523</v>
      </c>
      <c r="E141" s="172" t="s">
        <v>1127</v>
      </c>
      <c r="F141" s="989">
        <v>143</v>
      </c>
    </row>
    <row r="142" spans="1:6" s="5" customFormat="1" ht="15" customHeight="1">
      <c r="A142" s="22"/>
      <c r="B142" s="22" t="s">
        <v>1128</v>
      </c>
      <c r="C142" s="195"/>
      <c r="D142" s="171"/>
      <c r="E142" s="172"/>
      <c r="F142" s="584"/>
    </row>
    <row r="143" spans="1:6" s="5" customFormat="1" ht="15" customHeight="1">
      <c r="A143" s="22"/>
      <c r="B143" s="22"/>
      <c r="C143" s="195" t="s">
        <v>524</v>
      </c>
      <c r="D143" s="186" t="s">
        <v>525</v>
      </c>
      <c r="E143" s="172" t="s">
        <v>795</v>
      </c>
      <c r="F143" s="989">
        <v>1735</v>
      </c>
    </row>
    <row r="144" spans="1:6" s="5" customFormat="1" ht="15" customHeight="1">
      <c r="A144" s="170" t="s">
        <v>1129</v>
      </c>
      <c r="B144" s="22"/>
      <c r="C144" s="195"/>
      <c r="D144" s="171"/>
      <c r="E144" s="172"/>
      <c r="F144" s="584"/>
    </row>
    <row r="145" spans="1:6" s="5" customFormat="1" ht="15" customHeight="1">
      <c r="A145" s="22"/>
      <c r="B145" s="22" t="s">
        <v>796</v>
      </c>
      <c r="C145" s="195"/>
      <c r="D145" s="171"/>
      <c r="E145" s="172"/>
      <c r="F145" s="584"/>
    </row>
    <row r="146" spans="1:6" s="5" customFormat="1" ht="15" customHeight="1">
      <c r="A146" s="22"/>
      <c r="B146" s="22"/>
      <c r="C146" s="195" t="s">
        <v>797</v>
      </c>
      <c r="D146" s="171" t="s">
        <v>526</v>
      </c>
      <c r="E146" s="172" t="s">
        <v>527</v>
      </c>
      <c r="F146" s="584">
        <v>187</v>
      </c>
    </row>
    <row r="147" spans="1:6" s="5" customFormat="1" ht="15" customHeight="1">
      <c r="A147" s="170" t="s">
        <v>1130</v>
      </c>
      <c r="B147" s="22"/>
      <c r="C147" s="195"/>
      <c r="D147" s="171"/>
      <c r="E147" s="172"/>
      <c r="F147" s="584"/>
    </row>
    <row r="148" spans="1:6" s="5" customFormat="1" ht="15" customHeight="1">
      <c r="A148" s="22"/>
      <c r="B148" s="22" t="s">
        <v>1131</v>
      </c>
      <c r="C148" s="195"/>
      <c r="D148" s="171"/>
      <c r="E148" s="172"/>
      <c r="F148" s="584"/>
    </row>
    <row r="149" spans="1:6" s="5" customFormat="1" ht="15" customHeight="1">
      <c r="A149" s="22"/>
      <c r="B149" s="22"/>
      <c r="C149" s="195" t="s">
        <v>1132</v>
      </c>
      <c r="D149" s="188" t="s">
        <v>528</v>
      </c>
      <c r="E149" s="172" t="s">
        <v>529</v>
      </c>
      <c r="F149" s="989">
        <v>1066</v>
      </c>
    </row>
    <row r="150" spans="1:6" s="5" customFormat="1" ht="15" customHeight="1">
      <c r="A150" s="22"/>
      <c r="B150" s="22"/>
      <c r="C150" s="195" t="s">
        <v>530</v>
      </c>
      <c r="D150" s="171" t="s">
        <v>531</v>
      </c>
      <c r="E150" s="172" t="s">
        <v>532</v>
      </c>
      <c r="F150" s="985">
        <v>3870</v>
      </c>
    </row>
    <row r="151" spans="1:6" s="5" customFormat="1" ht="15" customHeight="1">
      <c r="A151" s="22"/>
      <c r="B151" s="22"/>
      <c r="C151" s="195" t="s">
        <v>533</v>
      </c>
      <c r="D151" s="174" t="s">
        <v>534</v>
      </c>
      <c r="E151" s="172" t="s">
        <v>532</v>
      </c>
      <c r="F151" s="985">
        <v>7400</v>
      </c>
    </row>
    <row r="152" spans="1:6" s="5" customFormat="1" ht="15" customHeight="1">
      <c r="A152" s="22"/>
      <c r="B152" s="22" t="s">
        <v>1133</v>
      </c>
      <c r="C152" s="195"/>
      <c r="D152" s="171"/>
      <c r="E152" s="172"/>
      <c r="F152" s="584"/>
    </row>
    <row r="153" spans="1:6" s="5" customFormat="1" ht="15" customHeight="1">
      <c r="A153" s="22"/>
      <c r="B153" s="22"/>
      <c r="C153" s="195" t="s">
        <v>535</v>
      </c>
      <c r="D153" s="174" t="s">
        <v>536</v>
      </c>
      <c r="E153" s="172" t="s">
        <v>458</v>
      </c>
      <c r="F153" s="985">
        <v>158</v>
      </c>
    </row>
    <row r="154" spans="1:8" s="5" customFormat="1" ht="30" customHeight="1" thickBot="1">
      <c r="A154" s="177"/>
      <c r="B154" s="177"/>
      <c r="C154" s="590" t="s">
        <v>1134</v>
      </c>
      <c r="D154" s="178" t="s">
        <v>802</v>
      </c>
      <c r="E154" s="179" t="s">
        <v>458</v>
      </c>
      <c r="F154" s="986">
        <v>1319</v>
      </c>
      <c r="G154" s="22"/>
      <c r="H154" s="22"/>
    </row>
    <row r="155" spans="1:8" s="5" customFormat="1" ht="15" customHeight="1">
      <c r="A155" s="22"/>
      <c r="C155" s="180"/>
      <c r="D155" s="189"/>
      <c r="E155" s="53"/>
      <c r="F155" s="987"/>
      <c r="G155" s="992"/>
      <c r="H155" s="182"/>
    </row>
    <row r="156" spans="3:8" s="5" customFormat="1" ht="15" customHeight="1">
      <c r="C156" s="164"/>
      <c r="D156" s="189"/>
      <c r="E156" s="53"/>
      <c r="F156" s="94"/>
      <c r="G156" s="190"/>
      <c r="H156" s="53"/>
    </row>
    <row r="157" spans="3:8" s="5" customFormat="1" ht="15" customHeight="1">
      <c r="C157" s="164"/>
      <c r="D157" s="189"/>
      <c r="E157" s="53"/>
      <c r="F157" s="94"/>
      <c r="G157" s="190"/>
      <c r="H157" s="53"/>
    </row>
    <row r="158" spans="3:8" s="5" customFormat="1" ht="15" customHeight="1">
      <c r="C158" s="164"/>
      <c r="D158" s="189"/>
      <c r="E158" s="53"/>
      <c r="F158" s="94"/>
      <c r="G158" s="190"/>
      <c r="H158" s="53"/>
    </row>
    <row r="159" spans="3:8" s="5" customFormat="1" ht="15" customHeight="1">
      <c r="C159" s="164"/>
      <c r="D159" s="189"/>
      <c r="E159" s="53"/>
      <c r="F159" s="94"/>
      <c r="G159" s="190"/>
      <c r="H159" s="53"/>
    </row>
    <row r="160" spans="3:10" s="191" customFormat="1" ht="15" customHeight="1">
      <c r="C160" s="591"/>
      <c r="D160" s="189"/>
      <c r="E160" s="192"/>
      <c r="F160" s="93"/>
      <c r="G160" s="193"/>
      <c r="H160" s="192"/>
      <c r="J160" s="5"/>
    </row>
    <row r="161" spans="3:10" s="191" customFormat="1" ht="15" customHeight="1">
      <c r="C161" s="591"/>
      <c r="D161" s="189"/>
      <c r="E161" s="192"/>
      <c r="F161" s="93"/>
      <c r="G161" s="193"/>
      <c r="H161" s="192"/>
      <c r="J161" s="5"/>
    </row>
    <row r="162" spans="3:10" s="191" customFormat="1" ht="15" customHeight="1">
      <c r="C162" s="591"/>
      <c r="D162" s="189"/>
      <c r="E162" s="192"/>
      <c r="F162" s="93"/>
      <c r="G162" s="193"/>
      <c r="H162" s="192"/>
      <c r="J162" s="5"/>
    </row>
    <row r="163" spans="3:10" s="191" customFormat="1" ht="15" customHeight="1">
      <c r="C163" s="591"/>
      <c r="D163" s="189"/>
      <c r="E163" s="192"/>
      <c r="F163" s="93"/>
      <c r="G163" s="193"/>
      <c r="H163" s="192"/>
      <c r="J163" s="5"/>
    </row>
    <row r="164" spans="3:10" s="191" customFormat="1" ht="15" customHeight="1">
      <c r="C164" s="591"/>
      <c r="D164" s="189"/>
      <c r="E164" s="192"/>
      <c r="F164" s="93"/>
      <c r="G164" s="193"/>
      <c r="H164" s="192"/>
      <c r="J164" s="5"/>
    </row>
    <row r="165" spans="3:10" s="191" customFormat="1" ht="15" customHeight="1">
      <c r="C165" s="591"/>
      <c r="D165" s="189"/>
      <c r="E165" s="192"/>
      <c r="F165" s="93"/>
      <c r="G165" s="193"/>
      <c r="H165" s="192"/>
      <c r="J165" s="5"/>
    </row>
    <row r="166" spans="3:10" s="191" customFormat="1" ht="15" customHeight="1">
      <c r="C166" s="591"/>
      <c r="D166" s="189"/>
      <c r="E166" s="192"/>
      <c r="F166" s="93"/>
      <c r="G166" s="193"/>
      <c r="H166" s="192"/>
      <c r="J166" s="5"/>
    </row>
    <row r="167" spans="3:10" s="191" customFormat="1" ht="15" customHeight="1">
      <c r="C167" s="591"/>
      <c r="D167" s="189"/>
      <c r="E167" s="192"/>
      <c r="F167" s="93"/>
      <c r="G167" s="193"/>
      <c r="H167" s="192"/>
      <c r="J167" s="5"/>
    </row>
    <row r="168" spans="3:10" s="191" customFormat="1" ht="15" customHeight="1">
      <c r="C168" s="591"/>
      <c r="D168" s="189"/>
      <c r="E168" s="192"/>
      <c r="F168" s="93"/>
      <c r="G168" s="193"/>
      <c r="H168" s="192"/>
      <c r="J168" s="5"/>
    </row>
    <row r="169" spans="3:8" s="191" customFormat="1" ht="15" customHeight="1">
      <c r="C169" s="591"/>
      <c r="D169" s="189"/>
      <c r="E169" s="192"/>
      <c r="F169" s="93"/>
      <c r="G169" s="193"/>
      <c r="H169" s="192"/>
    </row>
    <row r="170" spans="3:8" s="191" customFormat="1" ht="15" customHeight="1">
      <c r="C170" s="591"/>
      <c r="D170" s="189"/>
      <c r="E170" s="192"/>
      <c r="F170" s="93"/>
      <c r="G170" s="193"/>
      <c r="H170" s="192"/>
    </row>
    <row r="171" spans="3:8" s="191" customFormat="1" ht="15" customHeight="1">
      <c r="C171" s="591"/>
      <c r="D171" s="189"/>
      <c r="E171" s="192"/>
      <c r="F171" s="93"/>
      <c r="G171" s="193"/>
      <c r="H171" s="192"/>
    </row>
    <row r="172" spans="3:8" s="191" customFormat="1" ht="15" customHeight="1">
      <c r="C172" s="591"/>
      <c r="D172" s="189"/>
      <c r="E172" s="192"/>
      <c r="F172" s="93"/>
      <c r="G172" s="193"/>
      <c r="H172" s="192"/>
    </row>
    <row r="173" spans="3:8" s="191" customFormat="1" ht="15" customHeight="1">
      <c r="C173" s="591"/>
      <c r="D173" s="189"/>
      <c r="E173" s="192"/>
      <c r="F173" s="93"/>
      <c r="G173" s="193"/>
      <c r="H173" s="192"/>
    </row>
    <row r="174" spans="3:8" s="191" customFormat="1" ht="15" customHeight="1">
      <c r="C174" s="591"/>
      <c r="D174" s="189"/>
      <c r="E174" s="192"/>
      <c r="F174" s="93"/>
      <c r="G174" s="193"/>
      <c r="H174" s="192"/>
    </row>
    <row r="175" spans="3:8" s="191" customFormat="1" ht="15" customHeight="1">
      <c r="C175" s="591"/>
      <c r="D175" s="189"/>
      <c r="E175" s="192"/>
      <c r="F175" s="93"/>
      <c r="G175" s="193"/>
      <c r="H175" s="192"/>
    </row>
    <row r="176" spans="3:8" s="191" customFormat="1" ht="15" customHeight="1">
      <c r="C176" s="591"/>
      <c r="D176" s="189"/>
      <c r="E176" s="192"/>
      <c r="F176" s="93"/>
      <c r="G176" s="193"/>
      <c r="H176" s="192"/>
    </row>
    <row r="177" spans="3:8" s="191" customFormat="1" ht="15" customHeight="1">
      <c r="C177" s="591"/>
      <c r="D177" s="189"/>
      <c r="E177" s="192"/>
      <c r="F177" s="93"/>
      <c r="G177" s="193"/>
      <c r="H177" s="192"/>
    </row>
    <row r="178" spans="3:8" s="191" customFormat="1" ht="15" customHeight="1">
      <c r="C178" s="591"/>
      <c r="D178" s="189"/>
      <c r="E178" s="192"/>
      <c r="F178" s="93"/>
      <c r="G178" s="193"/>
      <c r="H178" s="192"/>
    </row>
    <row r="179" spans="3:8" s="191" customFormat="1" ht="15" customHeight="1">
      <c r="C179" s="591"/>
      <c r="D179" s="189"/>
      <c r="E179" s="192"/>
      <c r="F179" s="93"/>
      <c r="G179" s="193"/>
      <c r="H179" s="192"/>
    </row>
    <row r="180" spans="3:8" s="191" customFormat="1" ht="15" customHeight="1">
      <c r="C180" s="591"/>
      <c r="D180" s="189"/>
      <c r="E180" s="192"/>
      <c r="F180" s="93"/>
      <c r="G180" s="193"/>
      <c r="H180" s="192"/>
    </row>
    <row r="181" spans="3:8" s="191" customFormat="1" ht="15" customHeight="1">
      <c r="C181" s="591"/>
      <c r="D181" s="189"/>
      <c r="E181" s="192"/>
      <c r="F181" s="93"/>
      <c r="G181" s="193"/>
      <c r="H181" s="192"/>
    </row>
    <row r="182" spans="3:8" s="191" customFormat="1" ht="15" customHeight="1">
      <c r="C182" s="591"/>
      <c r="D182" s="189"/>
      <c r="E182" s="192"/>
      <c r="F182" s="93"/>
      <c r="G182" s="193"/>
      <c r="H182" s="192"/>
    </row>
    <row r="183" spans="3:8" s="191" customFormat="1" ht="15" customHeight="1">
      <c r="C183" s="591"/>
      <c r="D183" s="189"/>
      <c r="E183" s="192"/>
      <c r="F183" s="93"/>
      <c r="G183" s="193"/>
      <c r="H183" s="192"/>
    </row>
  </sheetData>
  <sheetProtection/>
  <mergeCells count="1">
    <mergeCell ref="A4:C4"/>
  </mergeCells>
  <dataValidations count="1">
    <dataValidation allowBlank="1" showInputMessage="1" showErrorMessage="1" imeMode="on" sqref="D1:D30 D32:D65536"/>
  </dataValidations>
  <printOptions/>
  <pageMargins left="0.7874015748031497" right="0.3937007874015748" top="0.5905511811023623" bottom="0.1968503937007874" header="0.31496062992125984" footer="0.5118110236220472"/>
  <pageSetup horizontalDpi="300" verticalDpi="300" orientation="portrait" paperSize="9" scale="65" r:id="rId1"/>
  <headerFooter alignWithMargins="0">
    <oddHeader>&amp;R&amp;D&amp;T</oddHeader>
  </headerFooter>
  <rowBreaks count="1" manualBreakCount="1">
    <brk id="84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S66"/>
  <sheetViews>
    <sheetView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1.625" style="163" customWidth="1"/>
    <col min="2" max="2" width="24.375" style="163" customWidth="1"/>
    <col min="3" max="3" width="7.25390625" style="718" customWidth="1"/>
    <col min="4" max="17" width="6.375" style="163" customWidth="1"/>
    <col min="18" max="16384" width="9.00390625" style="163" customWidth="1"/>
  </cols>
  <sheetData>
    <row r="1" ht="12" customHeight="1"/>
    <row r="2" spans="1:2" ht="18" customHeight="1">
      <c r="A2" s="50" t="s">
        <v>1159</v>
      </c>
      <c r="B2" s="719"/>
    </row>
    <row r="3" spans="1:17" s="1" customFormat="1" ht="21" customHeight="1" thickBot="1">
      <c r="A3" s="163" t="s">
        <v>540</v>
      </c>
      <c r="C3" s="205"/>
      <c r="Q3" s="216" t="s">
        <v>1138</v>
      </c>
    </row>
    <row r="4" spans="1:17" s="1" customFormat="1" ht="33" customHeight="1" thickTop="1">
      <c r="A4" s="720"/>
      <c r="B4" s="721" t="s">
        <v>541</v>
      </c>
      <c r="C4" s="722" t="s">
        <v>1139</v>
      </c>
      <c r="D4" s="723" t="s">
        <v>803</v>
      </c>
      <c r="E4" s="723" t="s">
        <v>1160</v>
      </c>
      <c r="F4" s="168" t="s">
        <v>542</v>
      </c>
      <c r="G4" s="168" t="s">
        <v>543</v>
      </c>
      <c r="H4" s="168" t="s">
        <v>544</v>
      </c>
      <c r="I4" s="168" t="s">
        <v>545</v>
      </c>
      <c r="J4" s="168" t="s">
        <v>546</v>
      </c>
      <c r="K4" s="168" t="s">
        <v>547</v>
      </c>
      <c r="L4" s="168" t="s">
        <v>548</v>
      </c>
      <c r="M4" s="168" t="s">
        <v>549</v>
      </c>
      <c r="N4" s="168" t="s">
        <v>550</v>
      </c>
      <c r="O4" s="168" t="s">
        <v>1140</v>
      </c>
      <c r="P4" s="168" t="s">
        <v>551</v>
      </c>
      <c r="Q4" s="169" t="s">
        <v>552</v>
      </c>
    </row>
    <row r="5" spans="1:17" s="63" customFormat="1" ht="27" customHeight="1">
      <c r="A5" s="724" t="s">
        <v>553</v>
      </c>
      <c r="B5" s="725"/>
      <c r="C5" s="196">
        <v>10000</v>
      </c>
      <c r="D5" s="197">
        <v>101.9</v>
      </c>
      <c r="E5" s="197">
        <v>101.6</v>
      </c>
      <c r="F5" s="976">
        <v>102.4</v>
      </c>
      <c r="G5" s="976">
        <v>102</v>
      </c>
      <c r="H5" s="976">
        <v>101.8</v>
      </c>
      <c r="I5" s="976">
        <v>101.4</v>
      </c>
      <c r="J5" s="976">
        <v>101.2</v>
      </c>
      <c r="K5" s="976">
        <v>101.4</v>
      </c>
      <c r="L5" s="976">
        <v>101.6</v>
      </c>
      <c r="M5" s="976">
        <v>101.5</v>
      </c>
      <c r="N5" s="976">
        <v>102</v>
      </c>
      <c r="O5" s="976">
        <v>101.8</v>
      </c>
      <c r="P5" s="976">
        <v>101.5</v>
      </c>
      <c r="Q5" s="977">
        <v>101.3</v>
      </c>
    </row>
    <row r="6" spans="1:17" s="63" customFormat="1" ht="27" customHeight="1">
      <c r="A6" s="724" t="s">
        <v>554</v>
      </c>
      <c r="B6" s="725"/>
      <c r="C6" s="196">
        <v>2525</v>
      </c>
      <c r="D6" s="198">
        <v>103.4</v>
      </c>
      <c r="E6" s="198">
        <v>105.2</v>
      </c>
      <c r="F6" s="978">
        <v>105.1</v>
      </c>
      <c r="G6" s="978">
        <v>104.6</v>
      </c>
      <c r="H6" s="978">
        <v>104.3</v>
      </c>
      <c r="I6" s="978">
        <v>105.3</v>
      </c>
      <c r="J6" s="978">
        <v>104.9</v>
      </c>
      <c r="K6" s="978">
        <v>105.4</v>
      </c>
      <c r="L6" s="978">
        <v>105.3</v>
      </c>
      <c r="M6" s="978">
        <v>106</v>
      </c>
      <c r="N6" s="978">
        <v>107</v>
      </c>
      <c r="O6" s="978">
        <v>105.7</v>
      </c>
      <c r="P6" s="978">
        <v>104.5</v>
      </c>
      <c r="Q6" s="979">
        <v>103.9</v>
      </c>
    </row>
    <row r="7" spans="1:17" s="5" customFormat="1" ht="27" customHeight="1">
      <c r="A7" s="585"/>
      <c r="B7" s="58" t="s">
        <v>555</v>
      </c>
      <c r="C7" s="199">
        <v>197</v>
      </c>
      <c r="D7" s="200">
        <v>106.3</v>
      </c>
      <c r="E7" s="200">
        <v>105.9</v>
      </c>
      <c r="F7" s="980">
        <v>107.3</v>
      </c>
      <c r="G7" s="980">
        <v>106.6</v>
      </c>
      <c r="H7" s="980">
        <v>106.5</v>
      </c>
      <c r="I7" s="980">
        <v>105.2</v>
      </c>
      <c r="J7" s="980">
        <v>106.3</v>
      </c>
      <c r="K7" s="980">
        <v>106.1</v>
      </c>
      <c r="L7" s="980">
        <v>106.1</v>
      </c>
      <c r="M7" s="980">
        <v>102.7</v>
      </c>
      <c r="N7" s="980">
        <v>103.8</v>
      </c>
      <c r="O7" s="980">
        <v>106.9</v>
      </c>
      <c r="P7" s="980">
        <v>106.3</v>
      </c>
      <c r="Q7" s="981">
        <v>106.5</v>
      </c>
    </row>
    <row r="8" spans="1:17" s="5" customFormat="1" ht="27" customHeight="1">
      <c r="A8" s="585"/>
      <c r="B8" s="58" t="s">
        <v>556</v>
      </c>
      <c r="C8" s="199">
        <v>201</v>
      </c>
      <c r="D8" s="200">
        <v>109.4</v>
      </c>
      <c r="E8" s="200">
        <v>110.2</v>
      </c>
      <c r="F8" s="980">
        <v>111.7</v>
      </c>
      <c r="G8" s="980">
        <v>111.7</v>
      </c>
      <c r="H8" s="980">
        <v>111.6</v>
      </c>
      <c r="I8" s="980">
        <v>111.4</v>
      </c>
      <c r="J8" s="980">
        <v>108.3</v>
      </c>
      <c r="K8" s="980">
        <v>105.2</v>
      </c>
      <c r="L8" s="980">
        <v>104.7</v>
      </c>
      <c r="M8" s="980">
        <v>108.4</v>
      </c>
      <c r="N8" s="980">
        <v>121.5</v>
      </c>
      <c r="O8" s="980">
        <v>111.6</v>
      </c>
      <c r="P8" s="980">
        <v>108.5</v>
      </c>
      <c r="Q8" s="981">
        <v>107.9</v>
      </c>
    </row>
    <row r="9" spans="1:17" s="5" customFormat="1" ht="27" customHeight="1">
      <c r="A9" s="585"/>
      <c r="B9" s="58" t="s">
        <v>557</v>
      </c>
      <c r="C9" s="199">
        <v>231</v>
      </c>
      <c r="D9" s="200">
        <v>100.6</v>
      </c>
      <c r="E9" s="200">
        <v>100.8</v>
      </c>
      <c r="F9" s="980">
        <v>100.5</v>
      </c>
      <c r="G9" s="980">
        <v>100.5</v>
      </c>
      <c r="H9" s="980">
        <v>100.3</v>
      </c>
      <c r="I9" s="980">
        <v>100.3</v>
      </c>
      <c r="J9" s="980">
        <v>100.2</v>
      </c>
      <c r="K9" s="980">
        <v>100.1</v>
      </c>
      <c r="L9" s="980">
        <v>100.1</v>
      </c>
      <c r="M9" s="980">
        <v>99.8</v>
      </c>
      <c r="N9" s="980">
        <v>100.2</v>
      </c>
      <c r="O9" s="980">
        <v>102.1</v>
      </c>
      <c r="P9" s="980">
        <v>102.2</v>
      </c>
      <c r="Q9" s="981">
        <v>102.7</v>
      </c>
    </row>
    <row r="10" spans="1:17" s="5" customFormat="1" ht="27" customHeight="1">
      <c r="A10" s="585"/>
      <c r="B10" s="58" t="s">
        <v>558</v>
      </c>
      <c r="C10" s="199">
        <v>111</v>
      </c>
      <c r="D10" s="200">
        <v>103.2</v>
      </c>
      <c r="E10" s="200">
        <v>103.8</v>
      </c>
      <c r="F10" s="980">
        <v>103.1</v>
      </c>
      <c r="G10" s="980">
        <v>103.3</v>
      </c>
      <c r="H10" s="980">
        <v>104.2</v>
      </c>
      <c r="I10" s="980">
        <v>105.3</v>
      </c>
      <c r="J10" s="980">
        <v>102</v>
      </c>
      <c r="K10" s="980">
        <v>104.4</v>
      </c>
      <c r="L10" s="980">
        <v>102.5</v>
      </c>
      <c r="M10" s="980">
        <v>104</v>
      </c>
      <c r="N10" s="980">
        <v>104.4</v>
      </c>
      <c r="O10" s="980">
        <v>104</v>
      </c>
      <c r="P10" s="980">
        <v>106.4</v>
      </c>
      <c r="Q10" s="981">
        <v>102.8</v>
      </c>
    </row>
    <row r="11" spans="1:17" s="5" customFormat="1" ht="27" customHeight="1">
      <c r="A11" s="585"/>
      <c r="B11" s="58" t="s">
        <v>559</v>
      </c>
      <c r="C11" s="199">
        <v>268</v>
      </c>
      <c r="D11" s="200">
        <v>103.4</v>
      </c>
      <c r="E11" s="200">
        <v>108.3</v>
      </c>
      <c r="F11" s="980">
        <v>107.6</v>
      </c>
      <c r="G11" s="980">
        <v>103.1</v>
      </c>
      <c r="H11" s="980">
        <v>102.6</v>
      </c>
      <c r="I11" s="980">
        <v>112.6</v>
      </c>
      <c r="J11" s="980">
        <v>109.8</v>
      </c>
      <c r="K11" s="980">
        <v>105.6</v>
      </c>
      <c r="L11" s="980">
        <v>112.4</v>
      </c>
      <c r="M11" s="980">
        <v>117.5</v>
      </c>
      <c r="N11" s="980">
        <v>114.4</v>
      </c>
      <c r="O11" s="980">
        <v>110</v>
      </c>
      <c r="P11" s="980">
        <v>104.6</v>
      </c>
      <c r="Q11" s="981">
        <v>99.6</v>
      </c>
    </row>
    <row r="12" spans="1:17" s="5" customFormat="1" ht="27" customHeight="1">
      <c r="A12" s="585"/>
      <c r="B12" s="58" t="s">
        <v>560</v>
      </c>
      <c r="C12" s="199">
        <v>109</v>
      </c>
      <c r="D12" s="200">
        <v>107.1</v>
      </c>
      <c r="E12" s="200">
        <v>116.6</v>
      </c>
      <c r="F12" s="980">
        <v>112.1</v>
      </c>
      <c r="G12" s="980">
        <v>115.4</v>
      </c>
      <c r="H12" s="980">
        <v>110.7</v>
      </c>
      <c r="I12" s="980">
        <v>107.5</v>
      </c>
      <c r="J12" s="980">
        <v>110.8</v>
      </c>
      <c r="K12" s="980">
        <v>138.4</v>
      </c>
      <c r="L12" s="980">
        <v>124.1</v>
      </c>
      <c r="M12" s="980">
        <v>127.5</v>
      </c>
      <c r="N12" s="980">
        <v>127.6</v>
      </c>
      <c r="O12" s="980">
        <v>117.6</v>
      </c>
      <c r="P12" s="980">
        <v>103.2</v>
      </c>
      <c r="Q12" s="981">
        <v>104.2</v>
      </c>
    </row>
    <row r="13" spans="1:17" s="5" customFormat="1" ht="27" customHeight="1">
      <c r="A13" s="585"/>
      <c r="B13" s="58" t="s">
        <v>538</v>
      </c>
      <c r="C13" s="199">
        <v>112</v>
      </c>
      <c r="D13" s="200">
        <v>99.9</v>
      </c>
      <c r="E13" s="200">
        <v>99.8</v>
      </c>
      <c r="F13" s="980">
        <v>100.1</v>
      </c>
      <c r="G13" s="980">
        <v>99.1</v>
      </c>
      <c r="H13" s="980">
        <v>99.7</v>
      </c>
      <c r="I13" s="980">
        <v>100.2</v>
      </c>
      <c r="J13" s="980">
        <v>100.9</v>
      </c>
      <c r="K13" s="980">
        <v>100.1</v>
      </c>
      <c r="L13" s="980">
        <v>98.3</v>
      </c>
      <c r="M13" s="980">
        <v>101.1</v>
      </c>
      <c r="N13" s="980">
        <v>100.8</v>
      </c>
      <c r="O13" s="980">
        <v>98.7</v>
      </c>
      <c r="P13" s="980">
        <v>98.5</v>
      </c>
      <c r="Q13" s="981">
        <v>99.8</v>
      </c>
    </row>
    <row r="14" spans="1:17" s="5" customFormat="1" ht="27" customHeight="1">
      <c r="A14" s="585"/>
      <c r="B14" s="58" t="s">
        <v>561</v>
      </c>
      <c r="C14" s="199">
        <v>245</v>
      </c>
      <c r="D14" s="200">
        <v>103.2</v>
      </c>
      <c r="E14" s="200">
        <v>106.4</v>
      </c>
      <c r="F14" s="980">
        <v>106.2</v>
      </c>
      <c r="G14" s="980">
        <v>104.8</v>
      </c>
      <c r="H14" s="980">
        <v>104.5</v>
      </c>
      <c r="I14" s="980">
        <v>106.7</v>
      </c>
      <c r="J14" s="980">
        <v>106.5</v>
      </c>
      <c r="K14" s="980">
        <v>106.8</v>
      </c>
      <c r="L14" s="980">
        <v>105.7</v>
      </c>
      <c r="M14" s="980">
        <v>104.6</v>
      </c>
      <c r="N14" s="980">
        <v>106.4</v>
      </c>
      <c r="O14" s="980">
        <v>107.2</v>
      </c>
      <c r="P14" s="980">
        <v>109.6</v>
      </c>
      <c r="Q14" s="981">
        <v>107.5</v>
      </c>
    </row>
    <row r="15" spans="1:17" s="5" customFormat="1" ht="27" customHeight="1">
      <c r="A15" s="585"/>
      <c r="B15" s="58" t="s">
        <v>562</v>
      </c>
      <c r="C15" s="199">
        <v>290</v>
      </c>
      <c r="D15" s="200">
        <v>100.5</v>
      </c>
      <c r="E15" s="200">
        <v>99.3</v>
      </c>
      <c r="F15" s="980">
        <v>99.9</v>
      </c>
      <c r="G15" s="980">
        <v>100.3</v>
      </c>
      <c r="H15" s="980">
        <v>100.1</v>
      </c>
      <c r="I15" s="980">
        <v>99.6</v>
      </c>
      <c r="J15" s="980">
        <v>99.6</v>
      </c>
      <c r="K15" s="980">
        <v>99.5</v>
      </c>
      <c r="L15" s="980">
        <v>98.9</v>
      </c>
      <c r="M15" s="980">
        <v>99.5</v>
      </c>
      <c r="N15" s="980">
        <v>98.5</v>
      </c>
      <c r="O15" s="980">
        <v>98.2</v>
      </c>
      <c r="P15" s="980">
        <v>98</v>
      </c>
      <c r="Q15" s="981">
        <v>99.5</v>
      </c>
    </row>
    <row r="16" spans="1:17" s="5" customFormat="1" ht="27" customHeight="1">
      <c r="A16" s="585"/>
      <c r="B16" s="58" t="s">
        <v>563</v>
      </c>
      <c r="C16" s="199">
        <v>137</v>
      </c>
      <c r="D16" s="200">
        <v>100.1</v>
      </c>
      <c r="E16" s="200">
        <v>99.8</v>
      </c>
      <c r="F16" s="980">
        <v>100.4</v>
      </c>
      <c r="G16" s="980">
        <v>100.1</v>
      </c>
      <c r="H16" s="980">
        <v>100.5</v>
      </c>
      <c r="I16" s="980">
        <v>100.1</v>
      </c>
      <c r="J16" s="980">
        <v>100.8</v>
      </c>
      <c r="K16" s="980">
        <v>100</v>
      </c>
      <c r="L16" s="980">
        <v>100</v>
      </c>
      <c r="M16" s="980">
        <v>99.4</v>
      </c>
      <c r="N16" s="980">
        <v>100.3</v>
      </c>
      <c r="O16" s="980">
        <v>99</v>
      </c>
      <c r="P16" s="980">
        <v>98.2</v>
      </c>
      <c r="Q16" s="981">
        <v>98.2</v>
      </c>
    </row>
    <row r="17" spans="1:17" s="5" customFormat="1" ht="27" customHeight="1">
      <c r="A17" s="585"/>
      <c r="B17" s="58" t="s">
        <v>564</v>
      </c>
      <c r="C17" s="199">
        <v>140</v>
      </c>
      <c r="D17" s="200">
        <v>105</v>
      </c>
      <c r="E17" s="200">
        <v>106.2</v>
      </c>
      <c r="F17" s="980">
        <v>107</v>
      </c>
      <c r="G17" s="980">
        <v>106.1</v>
      </c>
      <c r="H17" s="980">
        <v>106.2</v>
      </c>
      <c r="I17" s="980">
        <v>106</v>
      </c>
      <c r="J17" s="980">
        <v>104.7</v>
      </c>
      <c r="K17" s="980">
        <v>104.8</v>
      </c>
      <c r="L17" s="980">
        <v>106.9</v>
      </c>
      <c r="M17" s="980">
        <v>104.6</v>
      </c>
      <c r="N17" s="980">
        <v>104.9</v>
      </c>
      <c r="O17" s="980">
        <v>107.2</v>
      </c>
      <c r="P17" s="980">
        <v>107.2</v>
      </c>
      <c r="Q17" s="981">
        <v>108.5</v>
      </c>
    </row>
    <row r="18" spans="1:17" s="5" customFormat="1" ht="27" customHeight="1">
      <c r="A18" s="585"/>
      <c r="B18" s="58" t="s">
        <v>565</v>
      </c>
      <c r="C18" s="199">
        <v>482</v>
      </c>
      <c r="D18" s="200">
        <v>103.6</v>
      </c>
      <c r="E18" s="200">
        <v>106.2</v>
      </c>
      <c r="F18" s="980">
        <v>105.8</v>
      </c>
      <c r="G18" s="980">
        <v>105.8</v>
      </c>
      <c r="H18" s="980">
        <v>105.8</v>
      </c>
      <c r="I18" s="980">
        <v>106</v>
      </c>
      <c r="J18" s="980">
        <v>106</v>
      </c>
      <c r="K18" s="980">
        <v>106</v>
      </c>
      <c r="L18" s="980">
        <v>106.4</v>
      </c>
      <c r="M18" s="980">
        <v>106.5</v>
      </c>
      <c r="N18" s="980">
        <v>106.5</v>
      </c>
      <c r="O18" s="980">
        <v>106.5</v>
      </c>
      <c r="P18" s="980">
        <v>106.5</v>
      </c>
      <c r="Q18" s="981">
        <v>106.5</v>
      </c>
    </row>
    <row r="19" spans="1:17" s="63" customFormat="1" ht="27" customHeight="1">
      <c r="A19" s="726" t="s">
        <v>566</v>
      </c>
      <c r="B19" s="727"/>
      <c r="C19" s="196">
        <v>2099</v>
      </c>
      <c r="D19" s="198">
        <v>101.3</v>
      </c>
      <c r="E19" s="198">
        <v>102.4</v>
      </c>
      <c r="F19" s="978">
        <v>101.7</v>
      </c>
      <c r="G19" s="978">
        <v>101.6</v>
      </c>
      <c r="H19" s="978">
        <v>101.8</v>
      </c>
      <c r="I19" s="978">
        <v>101.9</v>
      </c>
      <c r="J19" s="978">
        <v>101.9</v>
      </c>
      <c r="K19" s="978">
        <v>101.9</v>
      </c>
      <c r="L19" s="978">
        <v>101.8</v>
      </c>
      <c r="M19" s="978">
        <v>101.8</v>
      </c>
      <c r="N19" s="978">
        <v>103.1</v>
      </c>
      <c r="O19" s="978">
        <v>103.8</v>
      </c>
      <c r="P19" s="978">
        <v>103.9</v>
      </c>
      <c r="Q19" s="979">
        <v>103.8</v>
      </c>
    </row>
    <row r="20" spans="1:17" s="5" customFormat="1" ht="27" customHeight="1">
      <c r="A20" s="585"/>
      <c r="B20" s="58" t="s">
        <v>567</v>
      </c>
      <c r="C20" s="199">
        <v>1737</v>
      </c>
      <c r="D20" s="200">
        <v>99.5</v>
      </c>
      <c r="E20" s="200">
        <v>99.1</v>
      </c>
      <c r="F20" s="980">
        <v>98.8</v>
      </c>
      <c r="G20" s="980">
        <v>98.8</v>
      </c>
      <c r="H20" s="980">
        <v>99</v>
      </c>
      <c r="I20" s="980">
        <v>99</v>
      </c>
      <c r="J20" s="980">
        <v>99.1</v>
      </c>
      <c r="K20" s="980">
        <v>99</v>
      </c>
      <c r="L20" s="980">
        <v>99</v>
      </c>
      <c r="M20" s="980">
        <v>98.9</v>
      </c>
      <c r="N20" s="980">
        <v>98.9</v>
      </c>
      <c r="O20" s="980">
        <v>99.7</v>
      </c>
      <c r="P20" s="980">
        <v>99.7</v>
      </c>
      <c r="Q20" s="981">
        <v>99.6</v>
      </c>
    </row>
    <row r="21" spans="1:18" s="5" customFormat="1" ht="27" customHeight="1">
      <c r="A21" s="585"/>
      <c r="B21" s="58" t="s">
        <v>568</v>
      </c>
      <c r="C21" s="199">
        <v>363</v>
      </c>
      <c r="D21" s="200">
        <v>109.8</v>
      </c>
      <c r="E21" s="200">
        <v>118.2</v>
      </c>
      <c r="F21" s="980">
        <v>115.5</v>
      </c>
      <c r="G21" s="980">
        <v>115.4</v>
      </c>
      <c r="H21" s="980">
        <v>115.5</v>
      </c>
      <c r="I21" s="980">
        <v>115.5</v>
      </c>
      <c r="J21" s="980">
        <v>115.5</v>
      </c>
      <c r="K21" s="980">
        <v>115.7</v>
      </c>
      <c r="L21" s="980">
        <v>115.6</v>
      </c>
      <c r="M21" s="980">
        <v>115.5</v>
      </c>
      <c r="N21" s="980">
        <v>122.9</v>
      </c>
      <c r="O21" s="980">
        <v>123.5</v>
      </c>
      <c r="P21" s="980">
        <v>124.1</v>
      </c>
      <c r="Q21" s="981">
        <v>123.8</v>
      </c>
      <c r="R21" s="22"/>
    </row>
    <row r="22" spans="1:17" s="63" customFormat="1" ht="27" customHeight="1">
      <c r="A22" s="726" t="s">
        <v>569</v>
      </c>
      <c r="B22" s="727"/>
      <c r="C22" s="196">
        <v>907</v>
      </c>
      <c r="D22" s="198">
        <v>103.7</v>
      </c>
      <c r="E22" s="198">
        <v>100.7</v>
      </c>
      <c r="F22" s="978">
        <v>104.4</v>
      </c>
      <c r="G22" s="978">
        <v>104.3</v>
      </c>
      <c r="H22" s="978">
        <v>103.1</v>
      </c>
      <c r="I22" s="978">
        <v>101</v>
      </c>
      <c r="J22" s="978">
        <v>100.3</v>
      </c>
      <c r="K22" s="978">
        <v>100.3</v>
      </c>
      <c r="L22" s="978">
        <v>100.3</v>
      </c>
      <c r="M22" s="978">
        <v>100.1</v>
      </c>
      <c r="N22" s="978">
        <v>99.5</v>
      </c>
      <c r="O22" s="978">
        <v>98.8</v>
      </c>
      <c r="P22" s="978">
        <v>98.2</v>
      </c>
      <c r="Q22" s="979">
        <v>98.2</v>
      </c>
    </row>
    <row r="23" spans="1:17" s="5" customFormat="1" ht="27" customHeight="1">
      <c r="A23" s="585"/>
      <c r="B23" s="58" t="s">
        <v>570</v>
      </c>
      <c r="C23" s="199">
        <v>392</v>
      </c>
      <c r="D23" s="200">
        <v>104</v>
      </c>
      <c r="E23" s="200">
        <v>100.5</v>
      </c>
      <c r="F23" s="980">
        <v>102.8</v>
      </c>
      <c r="G23" s="980">
        <v>102.4</v>
      </c>
      <c r="H23" s="980">
        <v>102.4</v>
      </c>
      <c r="I23" s="980">
        <v>102.4</v>
      </c>
      <c r="J23" s="980">
        <v>102.5</v>
      </c>
      <c r="K23" s="980">
        <v>102.3</v>
      </c>
      <c r="L23" s="980">
        <v>101.7</v>
      </c>
      <c r="M23" s="980">
        <v>100.7</v>
      </c>
      <c r="N23" s="980">
        <v>99.2</v>
      </c>
      <c r="O23" s="980">
        <v>97.7</v>
      </c>
      <c r="P23" s="980">
        <v>96.6</v>
      </c>
      <c r="Q23" s="981">
        <v>95.7</v>
      </c>
    </row>
    <row r="24" spans="1:17" s="5" customFormat="1" ht="27" customHeight="1">
      <c r="A24" s="585"/>
      <c r="B24" s="58" t="s">
        <v>571</v>
      </c>
      <c r="C24" s="199">
        <v>168</v>
      </c>
      <c r="D24" s="200">
        <v>100</v>
      </c>
      <c r="E24" s="200">
        <v>99.8</v>
      </c>
      <c r="F24" s="980">
        <v>100.3</v>
      </c>
      <c r="G24" s="980">
        <v>100.2</v>
      </c>
      <c r="H24" s="980">
        <v>100.2</v>
      </c>
      <c r="I24" s="980">
        <v>100.2</v>
      </c>
      <c r="J24" s="980">
        <v>100.3</v>
      </c>
      <c r="K24" s="980">
        <v>100.2</v>
      </c>
      <c r="L24" s="980">
        <v>100.2</v>
      </c>
      <c r="M24" s="980">
        <v>100.1</v>
      </c>
      <c r="N24" s="980">
        <v>99.9</v>
      </c>
      <c r="O24" s="980">
        <v>99.4</v>
      </c>
      <c r="P24" s="980">
        <v>98.8</v>
      </c>
      <c r="Q24" s="981">
        <v>98.2</v>
      </c>
    </row>
    <row r="25" spans="1:17" s="5" customFormat="1" ht="27" customHeight="1">
      <c r="A25" s="585"/>
      <c r="B25" s="58" t="s">
        <v>572</v>
      </c>
      <c r="C25" s="199">
        <v>120</v>
      </c>
      <c r="D25" s="200">
        <v>114.3</v>
      </c>
      <c r="E25" s="200">
        <v>100.2</v>
      </c>
      <c r="F25" s="980">
        <v>120.3</v>
      </c>
      <c r="G25" s="980">
        <v>120.6</v>
      </c>
      <c r="H25" s="980">
        <v>111.5</v>
      </c>
      <c r="I25" s="980">
        <v>95.5</v>
      </c>
      <c r="J25" s="980">
        <v>90.1</v>
      </c>
      <c r="K25" s="980">
        <v>90.7</v>
      </c>
      <c r="L25" s="980">
        <v>92.9</v>
      </c>
      <c r="M25" s="980">
        <v>94.9</v>
      </c>
      <c r="N25" s="980">
        <v>95.7</v>
      </c>
      <c r="O25" s="980">
        <v>95.7</v>
      </c>
      <c r="P25" s="980">
        <v>95.7</v>
      </c>
      <c r="Q25" s="981">
        <v>99.2</v>
      </c>
    </row>
    <row r="26" spans="1:19" s="5" customFormat="1" ht="27" customHeight="1">
      <c r="A26" s="585"/>
      <c r="B26" s="58" t="s">
        <v>573</v>
      </c>
      <c r="C26" s="199">
        <v>226</v>
      </c>
      <c r="D26" s="200">
        <v>100.3</v>
      </c>
      <c r="E26" s="200">
        <v>101.9</v>
      </c>
      <c r="F26" s="980">
        <v>101.9</v>
      </c>
      <c r="G26" s="980">
        <v>101.9</v>
      </c>
      <c r="H26" s="980">
        <v>101.9</v>
      </c>
      <c r="I26" s="980">
        <v>101.9</v>
      </c>
      <c r="J26" s="980">
        <v>101.9</v>
      </c>
      <c r="K26" s="980">
        <v>101.9</v>
      </c>
      <c r="L26" s="980">
        <v>101.9</v>
      </c>
      <c r="M26" s="980">
        <v>101.9</v>
      </c>
      <c r="N26" s="980">
        <v>101.9</v>
      </c>
      <c r="O26" s="980">
        <v>101.9</v>
      </c>
      <c r="P26" s="980">
        <v>101.9</v>
      </c>
      <c r="Q26" s="981">
        <v>101.9</v>
      </c>
      <c r="R26" s="22"/>
      <c r="S26" s="22"/>
    </row>
    <row r="27" spans="1:17" s="63" customFormat="1" ht="27" customHeight="1">
      <c r="A27" s="726" t="s">
        <v>574</v>
      </c>
      <c r="B27" s="727"/>
      <c r="C27" s="196">
        <v>288</v>
      </c>
      <c r="D27" s="198">
        <v>96.1</v>
      </c>
      <c r="E27" s="198">
        <v>98.9</v>
      </c>
      <c r="F27" s="978">
        <v>96.3</v>
      </c>
      <c r="G27" s="978">
        <v>96.3</v>
      </c>
      <c r="H27" s="978">
        <v>95.6</v>
      </c>
      <c r="I27" s="978">
        <v>99.6</v>
      </c>
      <c r="J27" s="978">
        <v>98.4</v>
      </c>
      <c r="K27" s="978">
        <v>98.4</v>
      </c>
      <c r="L27" s="978">
        <v>99.9</v>
      </c>
      <c r="M27" s="978">
        <v>99</v>
      </c>
      <c r="N27" s="978">
        <v>100.3</v>
      </c>
      <c r="O27" s="978">
        <v>100.8</v>
      </c>
      <c r="P27" s="978">
        <v>101.5</v>
      </c>
      <c r="Q27" s="979">
        <v>100.8</v>
      </c>
    </row>
    <row r="28" spans="1:17" s="5" customFormat="1" ht="27" customHeight="1">
      <c r="A28" s="585"/>
      <c r="B28" s="58" t="s">
        <v>575</v>
      </c>
      <c r="C28" s="199">
        <v>71</v>
      </c>
      <c r="D28" s="200">
        <v>91.2</v>
      </c>
      <c r="E28" s="200">
        <v>96</v>
      </c>
      <c r="F28" s="980">
        <v>92.8</v>
      </c>
      <c r="G28" s="980">
        <v>90.2</v>
      </c>
      <c r="H28" s="980">
        <v>88.6</v>
      </c>
      <c r="I28" s="980">
        <v>103.4</v>
      </c>
      <c r="J28" s="980">
        <v>98</v>
      </c>
      <c r="K28" s="980">
        <v>98.2</v>
      </c>
      <c r="L28" s="980">
        <v>97.4</v>
      </c>
      <c r="M28" s="980">
        <v>97.1</v>
      </c>
      <c r="N28" s="980">
        <v>96.6</v>
      </c>
      <c r="O28" s="980">
        <v>97.4</v>
      </c>
      <c r="P28" s="980">
        <v>98.7</v>
      </c>
      <c r="Q28" s="981">
        <v>94.1</v>
      </c>
    </row>
    <row r="29" spans="1:17" s="5" customFormat="1" ht="27" customHeight="1">
      <c r="A29" s="585"/>
      <c r="B29" s="58" t="s">
        <v>576</v>
      </c>
      <c r="C29" s="199">
        <v>19</v>
      </c>
      <c r="D29" s="200">
        <v>89.6</v>
      </c>
      <c r="E29" s="200">
        <v>89.1</v>
      </c>
      <c r="F29" s="980">
        <v>92.5</v>
      </c>
      <c r="G29" s="980">
        <v>88.5</v>
      </c>
      <c r="H29" s="980">
        <v>88.5</v>
      </c>
      <c r="I29" s="980">
        <v>88.2</v>
      </c>
      <c r="J29" s="980">
        <v>88.2</v>
      </c>
      <c r="K29" s="980">
        <v>89.7</v>
      </c>
      <c r="L29" s="980">
        <v>87.5</v>
      </c>
      <c r="M29" s="980">
        <v>87.4</v>
      </c>
      <c r="N29" s="980">
        <v>89.8</v>
      </c>
      <c r="O29" s="980">
        <v>89.8</v>
      </c>
      <c r="P29" s="980">
        <v>89.8</v>
      </c>
      <c r="Q29" s="981">
        <v>89.8</v>
      </c>
    </row>
    <row r="30" spans="1:17" s="5" customFormat="1" ht="27" customHeight="1">
      <c r="A30" s="585"/>
      <c r="B30" s="58" t="s">
        <v>577</v>
      </c>
      <c r="C30" s="199">
        <v>31</v>
      </c>
      <c r="D30" s="200">
        <v>92.1</v>
      </c>
      <c r="E30" s="200">
        <v>92.7</v>
      </c>
      <c r="F30" s="980">
        <v>91</v>
      </c>
      <c r="G30" s="980">
        <v>91</v>
      </c>
      <c r="H30" s="980">
        <v>90.8</v>
      </c>
      <c r="I30" s="980">
        <v>91.4</v>
      </c>
      <c r="J30" s="980">
        <v>91.4</v>
      </c>
      <c r="K30" s="980">
        <v>91.4</v>
      </c>
      <c r="L30" s="980">
        <v>94.4</v>
      </c>
      <c r="M30" s="980">
        <v>94.4</v>
      </c>
      <c r="N30" s="980">
        <v>94.4</v>
      </c>
      <c r="O30" s="980">
        <v>93.9</v>
      </c>
      <c r="P30" s="980">
        <v>93.9</v>
      </c>
      <c r="Q30" s="981">
        <v>93.9</v>
      </c>
    </row>
    <row r="31" spans="1:17" s="5" customFormat="1" ht="27" customHeight="1">
      <c r="A31" s="585"/>
      <c r="B31" s="58" t="s">
        <v>578</v>
      </c>
      <c r="C31" s="199">
        <v>60</v>
      </c>
      <c r="D31" s="200">
        <v>97.2</v>
      </c>
      <c r="E31" s="200">
        <v>100.2</v>
      </c>
      <c r="F31" s="980">
        <v>96.6</v>
      </c>
      <c r="G31" s="980">
        <v>96.3</v>
      </c>
      <c r="H31" s="980">
        <v>94.8</v>
      </c>
      <c r="I31" s="980">
        <v>95.4</v>
      </c>
      <c r="J31" s="980">
        <v>96.6</v>
      </c>
      <c r="K31" s="980">
        <v>97.1</v>
      </c>
      <c r="L31" s="980">
        <v>103.4</v>
      </c>
      <c r="M31" s="980">
        <v>103.2</v>
      </c>
      <c r="N31" s="980">
        <v>103.5</v>
      </c>
      <c r="O31" s="980">
        <v>104.3</v>
      </c>
      <c r="P31" s="980">
        <v>104.1</v>
      </c>
      <c r="Q31" s="981">
        <v>107.6</v>
      </c>
    </row>
    <row r="32" spans="1:17" s="5" customFormat="1" ht="27" customHeight="1">
      <c r="A32" s="585"/>
      <c r="B32" s="58" t="s">
        <v>539</v>
      </c>
      <c r="C32" s="199">
        <v>85</v>
      </c>
      <c r="D32" s="200">
        <v>101.3</v>
      </c>
      <c r="E32" s="200">
        <v>104.2</v>
      </c>
      <c r="F32" s="980">
        <v>100.4</v>
      </c>
      <c r="G32" s="980">
        <v>103.7</v>
      </c>
      <c r="H32" s="980">
        <v>103.8</v>
      </c>
      <c r="I32" s="980">
        <v>104.3</v>
      </c>
      <c r="J32" s="980">
        <v>104.1</v>
      </c>
      <c r="K32" s="980">
        <v>103.2</v>
      </c>
      <c r="L32" s="980">
        <v>104</v>
      </c>
      <c r="M32" s="980">
        <v>101.2</v>
      </c>
      <c r="N32" s="980">
        <v>105.3</v>
      </c>
      <c r="O32" s="980">
        <v>105.8</v>
      </c>
      <c r="P32" s="980">
        <v>107.4</v>
      </c>
      <c r="Q32" s="981">
        <v>106.6</v>
      </c>
    </row>
    <row r="33" spans="1:17" s="5" customFormat="1" ht="27" customHeight="1" thickBot="1">
      <c r="A33" s="728"/>
      <c r="B33" s="48" t="s">
        <v>579</v>
      </c>
      <c r="C33" s="201">
        <v>21</v>
      </c>
      <c r="D33" s="202">
        <v>100</v>
      </c>
      <c r="E33" s="202">
        <v>101.5</v>
      </c>
      <c r="F33" s="982">
        <v>101.5</v>
      </c>
      <c r="G33" s="982">
        <v>101.5</v>
      </c>
      <c r="H33" s="982">
        <v>101.5</v>
      </c>
      <c r="I33" s="982">
        <v>101.5</v>
      </c>
      <c r="J33" s="982">
        <v>101.5</v>
      </c>
      <c r="K33" s="982">
        <v>101.5</v>
      </c>
      <c r="L33" s="982">
        <v>101.5</v>
      </c>
      <c r="M33" s="982">
        <v>101.5</v>
      </c>
      <c r="N33" s="982">
        <v>101.5</v>
      </c>
      <c r="O33" s="982">
        <v>101.5</v>
      </c>
      <c r="P33" s="982">
        <v>101.5</v>
      </c>
      <c r="Q33" s="983">
        <v>101.5</v>
      </c>
    </row>
    <row r="34" spans="1:17" s="5" customFormat="1" ht="15" customHeight="1">
      <c r="A34" s="22" t="s">
        <v>1161</v>
      </c>
      <c r="B34" s="691"/>
      <c r="C34" s="592"/>
      <c r="D34" s="593"/>
      <c r="E34" s="593"/>
      <c r="F34" s="594"/>
      <c r="G34" s="595"/>
      <c r="H34" s="596"/>
      <c r="I34" s="596"/>
      <c r="J34" s="596"/>
      <c r="K34" s="596"/>
      <c r="L34" s="596"/>
      <c r="M34" s="595"/>
      <c r="N34" s="594"/>
      <c r="O34" s="595"/>
      <c r="P34" s="596"/>
      <c r="Q34" s="594"/>
    </row>
    <row r="35" spans="1:17" s="5" customFormat="1" ht="22.5" customHeight="1">
      <c r="A35" s="22"/>
      <c r="B35" s="691"/>
      <c r="C35" s="592"/>
      <c r="D35" s="593"/>
      <c r="E35" s="593"/>
      <c r="F35" s="594"/>
      <c r="G35" s="594"/>
      <c r="H35" s="596"/>
      <c r="I35" s="596"/>
      <c r="J35" s="596"/>
      <c r="K35" s="596"/>
      <c r="L35" s="596"/>
      <c r="M35" s="596"/>
      <c r="N35" s="594"/>
      <c r="O35" s="594"/>
      <c r="P35" s="594"/>
      <c r="Q35" s="594"/>
    </row>
    <row r="36" spans="1:17" s="63" customFormat="1" ht="27" customHeight="1">
      <c r="A36" s="726" t="s">
        <v>580</v>
      </c>
      <c r="B36" s="727"/>
      <c r="C36" s="196">
        <v>346</v>
      </c>
      <c r="D36" s="198">
        <v>103.3</v>
      </c>
      <c r="E36" s="198">
        <v>103.4</v>
      </c>
      <c r="F36" s="978">
        <v>102.6</v>
      </c>
      <c r="G36" s="978">
        <v>100.1</v>
      </c>
      <c r="H36" s="978">
        <v>102.3</v>
      </c>
      <c r="I36" s="978">
        <v>104.5</v>
      </c>
      <c r="J36" s="978">
        <v>104.6</v>
      </c>
      <c r="K36" s="978">
        <v>104.2</v>
      </c>
      <c r="L36" s="978">
        <v>101</v>
      </c>
      <c r="M36" s="978">
        <v>99.7</v>
      </c>
      <c r="N36" s="978">
        <v>104.7</v>
      </c>
      <c r="O36" s="978">
        <v>106</v>
      </c>
      <c r="P36" s="978">
        <v>106.2</v>
      </c>
      <c r="Q36" s="979">
        <v>104.5</v>
      </c>
    </row>
    <row r="37" spans="1:17" s="5" customFormat="1" ht="27" customHeight="1">
      <c r="A37" s="585"/>
      <c r="B37" s="58" t="s">
        <v>581</v>
      </c>
      <c r="C37" s="199">
        <v>123</v>
      </c>
      <c r="D37" s="200">
        <v>92.7</v>
      </c>
      <c r="E37" s="200">
        <v>93</v>
      </c>
      <c r="F37" s="980">
        <v>88</v>
      </c>
      <c r="G37" s="980">
        <v>85.9</v>
      </c>
      <c r="H37" s="980">
        <v>90.9</v>
      </c>
      <c r="I37" s="980">
        <v>94.3</v>
      </c>
      <c r="J37" s="980">
        <v>94.4</v>
      </c>
      <c r="K37" s="980">
        <v>92.7</v>
      </c>
      <c r="L37" s="980">
        <v>90.1</v>
      </c>
      <c r="M37" s="980">
        <v>88.3</v>
      </c>
      <c r="N37" s="980">
        <v>96.2</v>
      </c>
      <c r="O37" s="980">
        <v>99</v>
      </c>
      <c r="P37" s="980">
        <v>100.1</v>
      </c>
      <c r="Q37" s="981">
        <v>96.2</v>
      </c>
    </row>
    <row r="38" spans="1:17" s="5" customFormat="1" ht="27" customHeight="1">
      <c r="A38" s="585"/>
      <c r="B38" s="58" t="s">
        <v>582</v>
      </c>
      <c r="C38" s="199">
        <v>115</v>
      </c>
      <c r="D38" s="200">
        <v>111.1</v>
      </c>
      <c r="E38" s="200">
        <v>108.6</v>
      </c>
      <c r="F38" s="980">
        <v>112.7</v>
      </c>
      <c r="G38" s="980">
        <v>108.2</v>
      </c>
      <c r="H38" s="980">
        <v>107.9</v>
      </c>
      <c r="I38" s="980">
        <v>110.7</v>
      </c>
      <c r="J38" s="980">
        <v>110.8</v>
      </c>
      <c r="K38" s="980">
        <v>111.4</v>
      </c>
      <c r="L38" s="980">
        <v>104.7</v>
      </c>
      <c r="M38" s="980">
        <v>103.4</v>
      </c>
      <c r="N38" s="980">
        <v>109.3</v>
      </c>
      <c r="O38" s="980">
        <v>109.3</v>
      </c>
      <c r="P38" s="980">
        <v>108.6</v>
      </c>
      <c r="Q38" s="981">
        <v>106.1</v>
      </c>
    </row>
    <row r="39" spans="1:17" s="5" customFormat="1" ht="27" customHeight="1">
      <c r="A39" s="585"/>
      <c r="B39" s="58" t="s">
        <v>583</v>
      </c>
      <c r="C39" s="199">
        <v>47</v>
      </c>
      <c r="D39" s="200">
        <v>109.1</v>
      </c>
      <c r="E39" s="200">
        <v>115.3</v>
      </c>
      <c r="F39" s="980">
        <v>115.1</v>
      </c>
      <c r="G39" s="980">
        <v>115.1</v>
      </c>
      <c r="H39" s="980">
        <v>115.1</v>
      </c>
      <c r="I39" s="980">
        <v>115.1</v>
      </c>
      <c r="J39" s="980">
        <v>115.1</v>
      </c>
      <c r="K39" s="980">
        <v>115.1</v>
      </c>
      <c r="L39" s="980">
        <v>115.1</v>
      </c>
      <c r="M39" s="980">
        <v>114.7</v>
      </c>
      <c r="N39" s="980">
        <v>115.5</v>
      </c>
      <c r="O39" s="980">
        <v>115.5</v>
      </c>
      <c r="P39" s="980">
        <v>114.4</v>
      </c>
      <c r="Q39" s="981">
        <v>117.9</v>
      </c>
    </row>
    <row r="40" spans="1:17" s="5" customFormat="1" ht="27" customHeight="1">
      <c r="A40" s="585"/>
      <c r="B40" s="58" t="s">
        <v>1141</v>
      </c>
      <c r="C40" s="199">
        <v>32</v>
      </c>
      <c r="D40" s="200">
        <v>102.2</v>
      </c>
      <c r="E40" s="200">
        <v>100.4</v>
      </c>
      <c r="F40" s="980">
        <v>96.8</v>
      </c>
      <c r="G40" s="980">
        <v>94.5</v>
      </c>
      <c r="H40" s="980">
        <v>100.1</v>
      </c>
      <c r="I40" s="980">
        <v>100.3</v>
      </c>
      <c r="J40" s="980">
        <v>100.3</v>
      </c>
      <c r="K40" s="980">
        <v>100.3</v>
      </c>
      <c r="L40" s="980">
        <v>99.9</v>
      </c>
      <c r="M40" s="980">
        <v>98.9</v>
      </c>
      <c r="N40" s="980">
        <v>99.9</v>
      </c>
      <c r="O40" s="980">
        <v>102.9</v>
      </c>
      <c r="P40" s="980">
        <v>105.4</v>
      </c>
      <c r="Q40" s="981">
        <v>105.4</v>
      </c>
    </row>
    <row r="41" spans="1:17" s="5" customFormat="1" ht="27" customHeight="1">
      <c r="A41" s="585"/>
      <c r="B41" s="58" t="s">
        <v>584</v>
      </c>
      <c r="C41" s="199">
        <v>28</v>
      </c>
      <c r="D41" s="200">
        <v>109.8</v>
      </c>
      <c r="E41" s="200">
        <v>110.8</v>
      </c>
      <c r="F41" s="980">
        <v>110.8</v>
      </c>
      <c r="G41" s="980">
        <v>110.8</v>
      </c>
      <c r="H41" s="980">
        <v>110.8</v>
      </c>
      <c r="I41" s="980">
        <v>110.8</v>
      </c>
      <c r="J41" s="980">
        <v>110.8</v>
      </c>
      <c r="K41" s="980">
        <v>110.8</v>
      </c>
      <c r="L41" s="980">
        <v>110.8</v>
      </c>
      <c r="M41" s="980">
        <v>110.8</v>
      </c>
      <c r="N41" s="980">
        <v>110.8</v>
      </c>
      <c r="O41" s="980">
        <v>110.8</v>
      </c>
      <c r="P41" s="980">
        <v>110.8</v>
      </c>
      <c r="Q41" s="981">
        <v>110.8</v>
      </c>
    </row>
    <row r="42" spans="1:17" s="63" customFormat="1" ht="27" customHeight="1">
      <c r="A42" s="726" t="s">
        <v>585</v>
      </c>
      <c r="B42" s="727"/>
      <c r="C42" s="196">
        <v>465</v>
      </c>
      <c r="D42" s="198">
        <v>102.6</v>
      </c>
      <c r="E42" s="198">
        <v>103</v>
      </c>
      <c r="F42" s="978">
        <v>102.9</v>
      </c>
      <c r="G42" s="978">
        <v>102.9</v>
      </c>
      <c r="H42" s="978">
        <v>103.5</v>
      </c>
      <c r="I42" s="978">
        <v>103.5</v>
      </c>
      <c r="J42" s="978">
        <v>102.8</v>
      </c>
      <c r="K42" s="978">
        <v>102.7</v>
      </c>
      <c r="L42" s="978">
        <v>103</v>
      </c>
      <c r="M42" s="978">
        <v>103.4</v>
      </c>
      <c r="N42" s="978">
        <v>102.9</v>
      </c>
      <c r="O42" s="978">
        <v>102.9</v>
      </c>
      <c r="P42" s="978">
        <v>102.9</v>
      </c>
      <c r="Q42" s="979">
        <v>102.9</v>
      </c>
    </row>
    <row r="43" spans="1:17" s="5" customFormat="1" ht="27" customHeight="1">
      <c r="A43" s="585"/>
      <c r="B43" s="58" t="s">
        <v>586</v>
      </c>
      <c r="C43" s="199">
        <v>126</v>
      </c>
      <c r="D43" s="200">
        <v>98.5</v>
      </c>
      <c r="E43" s="200">
        <v>100.3</v>
      </c>
      <c r="F43" s="980">
        <v>98.9</v>
      </c>
      <c r="G43" s="980">
        <v>98.7</v>
      </c>
      <c r="H43" s="980">
        <v>100.8</v>
      </c>
      <c r="I43" s="980">
        <v>102.2</v>
      </c>
      <c r="J43" s="980">
        <v>99.6</v>
      </c>
      <c r="K43" s="980">
        <v>99.5</v>
      </c>
      <c r="L43" s="980">
        <v>100.2</v>
      </c>
      <c r="M43" s="980">
        <v>102.3</v>
      </c>
      <c r="N43" s="980">
        <v>100.3</v>
      </c>
      <c r="O43" s="980">
        <v>100.5</v>
      </c>
      <c r="P43" s="980">
        <v>100.8</v>
      </c>
      <c r="Q43" s="981">
        <v>100.2</v>
      </c>
    </row>
    <row r="44" spans="1:17" s="5" customFormat="1" ht="27" customHeight="1">
      <c r="A44" s="585"/>
      <c r="B44" s="58" t="s">
        <v>587</v>
      </c>
      <c r="C44" s="199">
        <v>88</v>
      </c>
      <c r="D44" s="200">
        <v>95.6</v>
      </c>
      <c r="E44" s="200">
        <v>96.3</v>
      </c>
      <c r="F44" s="980">
        <v>96.1</v>
      </c>
      <c r="G44" s="980">
        <v>96.5</v>
      </c>
      <c r="H44" s="980">
        <v>96.7</v>
      </c>
      <c r="I44" s="980">
        <v>96.9</v>
      </c>
      <c r="J44" s="980">
        <v>96.7</v>
      </c>
      <c r="K44" s="980">
        <v>96.2</v>
      </c>
      <c r="L44" s="980">
        <v>96.7</v>
      </c>
      <c r="M44" s="980">
        <v>96.1</v>
      </c>
      <c r="N44" s="980">
        <v>96.1</v>
      </c>
      <c r="O44" s="980">
        <v>96</v>
      </c>
      <c r="P44" s="980">
        <v>95.6</v>
      </c>
      <c r="Q44" s="981">
        <v>96.1</v>
      </c>
    </row>
    <row r="45" spans="1:17" s="5" customFormat="1" ht="27" customHeight="1">
      <c r="A45" s="585"/>
      <c r="B45" s="58" t="s">
        <v>588</v>
      </c>
      <c r="C45" s="199">
        <v>250</v>
      </c>
      <c r="D45" s="200">
        <v>107</v>
      </c>
      <c r="E45" s="200">
        <v>106.8</v>
      </c>
      <c r="F45" s="980">
        <v>107.3</v>
      </c>
      <c r="G45" s="980">
        <v>107.3</v>
      </c>
      <c r="H45" s="980">
        <v>107.3</v>
      </c>
      <c r="I45" s="980">
        <v>106.6</v>
      </c>
      <c r="J45" s="980">
        <v>106.6</v>
      </c>
      <c r="K45" s="980">
        <v>106.6</v>
      </c>
      <c r="L45" s="980">
        <v>106.6</v>
      </c>
      <c r="M45" s="980">
        <v>106.6</v>
      </c>
      <c r="N45" s="980">
        <v>106.6</v>
      </c>
      <c r="O45" s="980">
        <v>106.6</v>
      </c>
      <c r="P45" s="980">
        <v>106.6</v>
      </c>
      <c r="Q45" s="981">
        <v>106.6</v>
      </c>
    </row>
    <row r="46" spans="1:17" s="63" customFormat="1" ht="27" customHeight="1">
      <c r="A46" s="726" t="s">
        <v>589</v>
      </c>
      <c r="B46" s="727"/>
      <c r="C46" s="196">
        <v>1565</v>
      </c>
      <c r="D46" s="198">
        <v>98.8</v>
      </c>
      <c r="E46" s="198">
        <v>98.1</v>
      </c>
      <c r="F46" s="978">
        <v>100.4</v>
      </c>
      <c r="G46" s="978">
        <v>99.7</v>
      </c>
      <c r="H46" s="978">
        <v>99.1</v>
      </c>
      <c r="I46" s="978">
        <v>96.5</v>
      </c>
      <c r="J46" s="978">
        <v>96.1</v>
      </c>
      <c r="K46" s="978">
        <v>97.2</v>
      </c>
      <c r="L46" s="978">
        <v>98.2</v>
      </c>
      <c r="M46" s="978">
        <v>98.8</v>
      </c>
      <c r="N46" s="978">
        <v>98.3</v>
      </c>
      <c r="O46" s="978">
        <v>97.7</v>
      </c>
      <c r="P46" s="978">
        <v>97.6</v>
      </c>
      <c r="Q46" s="979">
        <v>98.2</v>
      </c>
    </row>
    <row r="47" spans="1:17" s="5" customFormat="1" ht="27" customHeight="1">
      <c r="A47" s="585"/>
      <c r="B47" s="58" t="s">
        <v>590</v>
      </c>
      <c r="C47" s="199">
        <v>134</v>
      </c>
      <c r="D47" s="200">
        <v>100.1</v>
      </c>
      <c r="E47" s="200">
        <v>101.6</v>
      </c>
      <c r="F47" s="980">
        <v>101.2</v>
      </c>
      <c r="G47" s="980">
        <v>101</v>
      </c>
      <c r="H47" s="980">
        <v>102.6</v>
      </c>
      <c r="I47" s="980">
        <v>101.2</v>
      </c>
      <c r="J47" s="980">
        <v>102.5</v>
      </c>
      <c r="K47" s="980">
        <v>101.6</v>
      </c>
      <c r="L47" s="980">
        <v>102.7</v>
      </c>
      <c r="M47" s="980">
        <v>104</v>
      </c>
      <c r="N47" s="980">
        <v>100.3</v>
      </c>
      <c r="O47" s="980">
        <v>100.9</v>
      </c>
      <c r="P47" s="980">
        <v>100.8</v>
      </c>
      <c r="Q47" s="981">
        <v>100.8</v>
      </c>
    </row>
    <row r="48" spans="1:17" s="5" customFormat="1" ht="27" customHeight="1">
      <c r="A48" s="585"/>
      <c r="B48" s="58" t="s">
        <v>591</v>
      </c>
      <c r="C48" s="199">
        <v>947</v>
      </c>
      <c r="D48" s="200">
        <v>102.8</v>
      </c>
      <c r="E48" s="200">
        <v>101.5</v>
      </c>
      <c r="F48" s="980">
        <v>105.3</v>
      </c>
      <c r="G48" s="980">
        <v>104.5</v>
      </c>
      <c r="H48" s="980">
        <v>103.2</v>
      </c>
      <c r="I48" s="980">
        <v>99.3</v>
      </c>
      <c r="J48" s="980">
        <v>98.4</v>
      </c>
      <c r="K48" s="980">
        <v>100.3</v>
      </c>
      <c r="L48" s="980">
        <v>100.8</v>
      </c>
      <c r="M48" s="980">
        <v>101.6</v>
      </c>
      <c r="N48" s="980">
        <v>101.6</v>
      </c>
      <c r="O48" s="980">
        <v>100.5</v>
      </c>
      <c r="P48" s="980">
        <v>100.5</v>
      </c>
      <c r="Q48" s="981">
        <v>101.4</v>
      </c>
    </row>
    <row r="49" spans="1:17" s="5" customFormat="1" ht="27" customHeight="1">
      <c r="A49" s="585"/>
      <c r="B49" s="58" t="s">
        <v>592</v>
      </c>
      <c r="C49" s="199">
        <v>484</v>
      </c>
      <c r="D49" s="200">
        <v>90.4</v>
      </c>
      <c r="E49" s="200">
        <v>90.7</v>
      </c>
      <c r="F49" s="980">
        <v>90.6</v>
      </c>
      <c r="G49" s="980">
        <v>90.1</v>
      </c>
      <c r="H49" s="980">
        <v>89.9</v>
      </c>
      <c r="I49" s="980">
        <v>89.6</v>
      </c>
      <c r="J49" s="980">
        <v>89.9</v>
      </c>
      <c r="K49" s="980">
        <v>89.9</v>
      </c>
      <c r="L49" s="980">
        <v>91.8</v>
      </c>
      <c r="M49" s="980">
        <v>91.7</v>
      </c>
      <c r="N49" s="980">
        <v>91.3</v>
      </c>
      <c r="O49" s="980">
        <v>91.2</v>
      </c>
      <c r="P49" s="980">
        <v>91.2</v>
      </c>
      <c r="Q49" s="981">
        <v>91.2</v>
      </c>
    </row>
    <row r="50" spans="1:17" s="63" customFormat="1" ht="27" customHeight="1">
      <c r="A50" s="726" t="s">
        <v>593</v>
      </c>
      <c r="B50" s="727"/>
      <c r="C50" s="196">
        <v>375</v>
      </c>
      <c r="D50" s="198">
        <v>101.5</v>
      </c>
      <c r="E50" s="198">
        <v>94</v>
      </c>
      <c r="F50" s="978">
        <v>96.5</v>
      </c>
      <c r="G50" s="978">
        <v>96.5</v>
      </c>
      <c r="H50" s="978">
        <v>96.5</v>
      </c>
      <c r="I50" s="978">
        <v>93.4</v>
      </c>
      <c r="J50" s="978">
        <v>93.1</v>
      </c>
      <c r="K50" s="978">
        <v>93.1</v>
      </c>
      <c r="L50" s="978">
        <v>93.1</v>
      </c>
      <c r="M50" s="978">
        <v>93.1</v>
      </c>
      <c r="N50" s="978">
        <v>93.1</v>
      </c>
      <c r="O50" s="978">
        <v>93.1</v>
      </c>
      <c r="P50" s="978">
        <v>93.1</v>
      </c>
      <c r="Q50" s="979">
        <v>93.1</v>
      </c>
    </row>
    <row r="51" spans="1:17" s="5" customFormat="1" ht="27" customHeight="1">
      <c r="A51" s="585"/>
      <c r="B51" s="58" t="s">
        <v>594</v>
      </c>
      <c r="C51" s="199">
        <v>262</v>
      </c>
      <c r="D51" s="200">
        <v>100.6</v>
      </c>
      <c r="E51" s="200">
        <v>89.1</v>
      </c>
      <c r="F51" s="980">
        <v>93</v>
      </c>
      <c r="G51" s="980">
        <v>93</v>
      </c>
      <c r="H51" s="980">
        <v>93</v>
      </c>
      <c r="I51" s="980">
        <v>88.2</v>
      </c>
      <c r="J51" s="980">
        <v>87.7</v>
      </c>
      <c r="K51" s="980">
        <v>87.7</v>
      </c>
      <c r="L51" s="980">
        <v>87.7</v>
      </c>
      <c r="M51" s="980">
        <v>87.7</v>
      </c>
      <c r="N51" s="980">
        <v>87.7</v>
      </c>
      <c r="O51" s="980">
        <v>87.7</v>
      </c>
      <c r="P51" s="980">
        <v>87.7</v>
      </c>
      <c r="Q51" s="981">
        <v>87.7</v>
      </c>
    </row>
    <row r="52" spans="1:17" s="5" customFormat="1" ht="27" customHeight="1">
      <c r="A52" s="585"/>
      <c r="B52" s="58" t="s">
        <v>595</v>
      </c>
      <c r="C52" s="199">
        <v>10</v>
      </c>
      <c r="D52" s="200">
        <v>101.4</v>
      </c>
      <c r="E52" s="200">
        <v>102.7</v>
      </c>
      <c r="F52" s="980">
        <v>102</v>
      </c>
      <c r="G52" s="980">
        <v>102</v>
      </c>
      <c r="H52" s="980">
        <v>102</v>
      </c>
      <c r="I52" s="980">
        <v>102.9</v>
      </c>
      <c r="J52" s="980">
        <v>102.9</v>
      </c>
      <c r="K52" s="980">
        <v>102.9</v>
      </c>
      <c r="L52" s="980">
        <v>102.9</v>
      </c>
      <c r="M52" s="980">
        <v>102.9</v>
      </c>
      <c r="N52" s="980">
        <v>102.9</v>
      </c>
      <c r="O52" s="980">
        <v>102.9</v>
      </c>
      <c r="P52" s="980">
        <v>102.9</v>
      </c>
      <c r="Q52" s="981">
        <v>102.9</v>
      </c>
    </row>
    <row r="53" spans="1:17" s="5" customFormat="1" ht="27" customHeight="1">
      <c r="A53" s="585"/>
      <c r="B53" s="58" t="s">
        <v>596</v>
      </c>
      <c r="C53" s="199">
        <v>103</v>
      </c>
      <c r="D53" s="200">
        <v>103.8</v>
      </c>
      <c r="E53" s="200">
        <v>105.6</v>
      </c>
      <c r="F53" s="980">
        <v>104.9</v>
      </c>
      <c r="G53" s="980">
        <v>104.9</v>
      </c>
      <c r="H53" s="980">
        <v>104.9</v>
      </c>
      <c r="I53" s="980">
        <v>105.9</v>
      </c>
      <c r="J53" s="980">
        <v>105.9</v>
      </c>
      <c r="K53" s="980">
        <v>105.9</v>
      </c>
      <c r="L53" s="980">
        <v>105.9</v>
      </c>
      <c r="M53" s="980">
        <v>105.9</v>
      </c>
      <c r="N53" s="980">
        <v>105.9</v>
      </c>
      <c r="O53" s="980">
        <v>105.9</v>
      </c>
      <c r="P53" s="980">
        <v>105.9</v>
      </c>
      <c r="Q53" s="981">
        <v>105.9</v>
      </c>
    </row>
    <row r="54" spans="1:17" s="63" customFormat="1" ht="27" customHeight="1">
      <c r="A54" s="726" t="s">
        <v>597</v>
      </c>
      <c r="B54" s="727"/>
      <c r="C54" s="196">
        <v>866</v>
      </c>
      <c r="D54" s="198">
        <v>103</v>
      </c>
      <c r="E54" s="198">
        <v>100.6</v>
      </c>
      <c r="F54" s="978">
        <v>103</v>
      </c>
      <c r="G54" s="978">
        <v>102.5</v>
      </c>
      <c r="H54" s="978">
        <v>102.4</v>
      </c>
      <c r="I54" s="978">
        <v>100.9</v>
      </c>
      <c r="J54" s="978">
        <v>101.5</v>
      </c>
      <c r="K54" s="978">
        <v>101.4</v>
      </c>
      <c r="L54" s="978">
        <v>102.2</v>
      </c>
      <c r="M54" s="978">
        <v>100</v>
      </c>
      <c r="N54" s="978">
        <v>98.6</v>
      </c>
      <c r="O54" s="978">
        <v>98.6</v>
      </c>
      <c r="P54" s="978">
        <v>98.7</v>
      </c>
      <c r="Q54" s="979">
        <v>97.8</v>
      </c>
    </row>
    <row r="55" spans="1:17" s="5" customFormat="1" ht="27" customHeight="1">
      <c r="A55" s="585"/>
      <c r="B55" s="58" t="s">
        <v>598</v>
      </c>
      <c r="C55" s="199">
        <v>37</v>
      </c>
      <c r="D55" s="200">
        <v>93</v>
      </c>
      <c r="E55" s="200">
        <v>96</v>
      </c>
      <c r="F55" s="980">
        <v>96.9</v>
      </c>
      <c r="G55" s="980">
        <v>98.6</v>
      </c>
      <c r="H55" s="980">
        <v>97.6</v>
      </c>
      <c r="I55" s="980">
        <v>93.3</v>
      </c>
      <c r="J55" s="980">
        <v>92.9</v>
      </c>
      <c r="K55" s="980">
        <v>92.9</v>
      </c>
      <c r="L55" s="980">
        <v>93.3</v>
      </c>
      <c r="M55" s="980">
        <v>94.7</v>
      </c>
      <c r="N55" s="980">
        <v>95.1</v>
      </c>
      <c r="O55" s="980">
        <v>99</v>
      </c>
      <c r="P55" s="980">
        <v>99.2</v>
      </c>
      <c r="Q55" s="981">
        <v>98.9</v>
      </c>
    </row>
    <row r="56" spans="1:17" s="5" customFormat="1" ht="27" customHeight="1">
      <c r="A56" s="585"/>
      <c r="B56" s="58" t="s">
        <v>599</v>
      </c>
      <c r="C56" s="199">
        <v>212</v>
      </c>
      <c r="D56" s="200">
        <v>103.6</v>
      </c>
      <c r="E56" s="200">
        <v>99.8</v>
      </c>
      <c r="F56" s="980">
        <v>101.7</v>
      </c>
      <c r="G56" s="980">
        <v>99.4</v>
      </c>
      <c r="H56" s="980">
        <v>101.1</v>
      </c>
      <c r="I56" s="980">
        <v>98</v>
      </c>
      <c r="J56" s="980">
        <v>98.8</v>
      </c>
      <c r="K56" s="980">
        <v>98.3</v>
      </c>
      <c r="L56" s="980">
        <v>99.6</v>
      </c>
      <c r="M56" s="980">
        <v>99.1</v>
      </c>
      <c r="N56" s="980">
        <v>99</v>
      </c>
      <c r="O56" s="980">
        <v>101.4</v>
      </c>
      <c r="P56" s="980">
        <v>100.9</v>
      </c>
      <c r="Q56" s="981">
        <v>100.1</v>
      </c>
    </row>
    <row r="57" spans="1:17" s="5" customFormat="1" ht="27" customHeight="1">
      <c r="A57" s="585"/>
      <c r="B57" s="58" t="s">
        <v>600</v>
      </c>
      <c r="C57" s="199">
        <v>109</v>
      </c>
      <c r="D57" s="200">
        <v>103</v>
      </c>
      <c r="E57" s="200">
        <v>107.7</v>
      </c>
      <c r="F57" s="980">
        <v>107.4</v>
      </c>
      <c r="G57" s="980">
        <v>107.5</v>
      </c>
      <c r="H57" s="980">
        <v>107.6</v>
      </c>
      <c r="I57" s="980">
        <v>107.7</v>
      </c>
      <c r="J57" s="980">
        <v>107.7</v>
      </c>
      <c r="K57" s="980">
        <v>107.7</v>
      </c>
      <c r="L57" s="980">
        <v>107.5</v>
      </c>
      <c r="M57" s="980">
        <v>107.6</v>
      </c>
      <c r="N57" s="980">
        <v>107.8</v>
      </c>
      <c r="O57" s="980">
        <v>107.8</v>
      </c>
      <c r="P57" s="980">
        <v>107.8</v>
      </c>
      <c r="Q57" s="981">
        <v>107.6</v>
      </c>
    </row>
    <row r="58" spans="1:17" s="5" customFormat="1" ht="27" customHeight="1">
      <c r="A58" s="585"/>
      <c r="B58" s="58" t="s">
        <v>601</v>
      </c>
      <c r="C58" s="199">
        <v>508</v>
      </c>
      <c r="D58" s="200">
        <v>103.5</v>
      </c>
      <c r="E58" s="200">
        <v>99.8</v>
      </c>
      <c r="F58" s="980">
        <v>103.1</v>
      </c>
      <c r="G58" s="980">
        <v>103</v>
      </c>
      <c r="H58" s="980">
        <v>102.1</v>
      </c>
      <c r="I58" s="980">
        <v>101.2</v>
      </c>
      <c r="J58" s="980">
        <v>101.9</v>
      </c>
      <c r="K58" s="980">
        <v>101.9</v>
      </c>
      <c r="L58" s="980">
        <v>102.9</v>
      </c>
      <c r="M58" s="980">
        <v>99</v>
      </c>
      <c r="N58" s="980">
        <v>96.7</v>
      </c>
      <c r="O58" s="980">
        <v>95.5</v>
      </c>
      <c r="P58" s="980">
        <v>95.7</v>
      </c>
      <c r="Q58" s="981">
        <v>94.7</v>
      </c>
    </row>
    <row r="59" spans="1:17" s="63" customFormat="1" ht="27" customHeight="1">
      <c r="A59" s="726" t="s">
        <v>602</v>
      </c>
      <c r="B59" s="727"/>
      <c r="C59" s="196">
        <v>564</v>
      </c>
      <c r="D59" s="198">
        <v>102.6</v>
      </c>
      <c r="E59" s="198">
        <v>100.1</v>
      </c>
      <c r="F59" s="978">
        <v>100.1</v>
      </c>
      <c r="G59" s="978">
        <v>100</v>
      </c>
      <c r="H59" s="978">
        <v>100</v>
      </c>
      <c r="I59" s="978">
        <v>99.8</v>
      </c>
      <c r="J59" s="978">
        <v>99.8</v>
      </c>
      <c r="K59" s="978">
        <v>99.9</v>
      </c>
      <c r="L59" s="978">
        <v>100</v>
      </c>
      <c r="M59" s="978">
        <v>99.7</v>
      </c>
      <c r="N59" s="978">
        <v>99.6</v>
      </c>
      <c r="O59" s="978">
        <v>100.7</v>
      </c>
      <c r="P59" s="978">
        <v>100.5</v>
      </c>
      <c r="Q59" s="979">
        <v>100.8</v>
      </c>
    </row>
    <row r="60" spans="1:17" s="5" customFormat="1" ht="27" customHeight="1">
      <c r="A60" s="585"/>
      <c r="B60" s="58" t="s">
        <v>603</v>
      </c>
      <c r="C60" s="199">
        <v>104</v>
      </c>
      <c r="D60" s="200">
        <v>100.1</v>
      </c>
      <c r="E60" s="200">
        <v>101.9</v>
      </c>
      <c r="F60" s="980">
        <v>101.8</v>
      </c>
      <c r="G60" s="980">
        <v>101.8</v>
      </c>
      <c r="H60" s="980">
        <v>101.8</v>
      </c>
      <c r="I60" s="980">
        <v>101.8</v>
      </c>
      <c r="J60" s="980">
        <v>101.8</v>
      </c>
      <c r="K60" s="980">
        <v>101.8</v>
      </c>
      <c r="L60" s="980">
        <v>101.8</v>
      </c>
      <c r="M60" s="980">
        <v>102.1</v>
      </c>
      <c r="N60" s="980">
        <v>102.1</v>
      </c>
      <c r="O60" s="980">
        <v>102.1</v>
      </c>
      <c r="P60" s="980">
        <v>102.1</v>
      </c>
      <c r="Q60" s="981">
        <v>102.1</v>
      </c>
    </row>
    <row r="61" spans="1:17" s="5" customFormat="1" ht="27" customHeight="1">
      <c r="A61" s="585"/>
      <c r="B61" s="58" t="s">
        <v>604</v>
      </c>
      <c r="C61" s="199">
        <v>118</v>
      </c>
      <c r="D61" s="200">
        <v>101.9</v>
      </c>
      <c r="E61" s="200">
        <v>102.2</v>
      </c>
      <c r="F61" s="980">
        <v>104</v>
      </c>
      <c r="G61" s="980">
        <v>103.8</v>
      </c>
      <c r="H61" s="980">
        <v>103.4</v>
      </c>
      <c r="I61" s="980">
        <v>102.3</v>
      </c>
      <c r="J61" s="980">
        <v>102.3</v>
      </c>
      <c r="K61" s="980">
        <v>102.6</v>
      </c>
      <c r="L61" s="980">
        <v>103</v>
      </c>
      <c r="M61" s="980">
        <v>101.1</v>
      </c>
      <c r="N61" s="980">
        <v>100.5</v>
      </c>
      <c r="O61" s="980">
        <v>101.3</v>
      </c>
      <c r="P61" s="980">
        <v>100.4</v>
      </c>
      <c r="Q61" s="981">
        <v>101.3</v>
      </c>
    </row>
    <row r="62" spans="1:17" s="5" customFormat="1" ht="27" customHeight="1">
      <c r="A62" s="585"/>
      <c r="B62" s="58" t="s">
        <v>605</v>
      </c>
      <c r="C62" s="199">
        <v>49</v>
      </c>
      <c r="D62" s="200">
        <v>112</v>
      </c>
      <c r="E62" s="200">
        <v>116.9</v>
      </c>
      <c r="F62" s="980">
        <v>115.5</v>
      </c>
      <c r="G62" s="980">
        <v>115.4</v>
      </c>
      <c r="H62" s="980">
        <v>115.8</v>
      </c>
      <c r="I62" s="980">
        <v>115.8</v>
      </c>
      <c r="J62" s="980">
        <v>116.5</v>
      </c>
      <c r="K62" s="980">
        <v>116.6</v>
      </c>
      <c r="L62" s="980">
        <v>116.9</v>
      </c>
      <c r="M62" s="980">
        <v>117.1</v>
      </c>
      <c r="N62" s="980">
        <v>117.3</v>
      </c>
      <c r="O62" s="980">
        <v>118.1</v>
      </c>
      <c r="P62" s="980">
        <v>118.1</v>
      </c>
      <c r="Q62" s="981">
        <v>119.3</v>
      </c>
    </row>
    <row r="63" spans="1:17" s="5" customFormat="1" ht="27" customHeight="1">
      <c r="A63" s="585"/>
      <c r="B63" s="58" t="s">
        <v>606</v>
      </c>
      <c r="C63" s="199">
        <v>45</v>
      </c>
      <c r="D63" s="200">
        <v>112.1</v>
      </c>
      <c r="E63" s="200">
        <v>116.2</v>
      </c>
      <c r="F63" s="980">
        <v>113.5</v>
      </c>
      <c r="G63" s="980">
        <v>113.5</v>
      </c>
      <c r="H63" s="980">
        <v>113.5</v>
      </c>
      <c r="I63" s="980">
        <v>113.5</v>
      </c>
      <c r="J63" s="980">
        <v>113.5</v>
      </c>
      <c r="K63" s="980">
        <v>113.5</v>
      </c>
      <c r="L63" s="980">
        <v>113.5</v>
      </c>
      <c r="M63" s="980">
        <v>113.5</v>
      </c>
      <c r="N63" s="980">
        <v>113.5</v>
      </c>
      <c r="O63" s="980">
        <v>124.4</v>
      </c>
      <c r="P63" s="980">
        <v>124.4</v>
      </c>
      <c r="Q63" s="981">
        <v>124.4</v>
      </c>
    </row>
    <row r="64" spans="1:17" s="5" customFormat="1" ht="27" customHeight="1">
      <c r="A64" s="585"/>
      <c r="B64" s="58" t="s">
        <v>607</v>
      </c>
      <c r="C64" s="199">
        <v>248</v>
      </c>
      <c r="D64" s="200">
        <v>100.3</v>
      </c>
      <c r="E64" s="200">
        <v>92</v>
      </c>
      <c r="F64" s="980">
        <v>92</v>
      </c>
      <c r="G64" s="980">
        <v>92</v>
      </c>
      <c r="H64" s="980">
        <v>92</v>
      </c>
      <c r="I64" s="980">
        <v>92</v>
      </c>
      <c r="J64" s="980">
        <v>92</v>
      </c>
      <c r="K64" s="980">
        <v>92</v>
      </c>
      <c r="L64" s="980">
        <v>92</v>
      </c>
      <c r="M64" s="980">
        <v>92</v>
      </c>
      <c r="N64" s="980">
        <v>92</v>
      </c>
      <c r="O64" s="980">
        <v>92</v>
      </c>
      <c r="P64" s="980">
        <v>92</v>
      </c>
      <c r="Q64" s="981">
        <v>92</v>
      </c>
    </row>
    <row r="65" spans="1:17" s="63" customFormat="1" ht="27" customHeight="1" thickBot="1">
      <c r="A65" s="729" t="s">
        <v>608</v>
      </c>
      <c r="B65" s="730"/>
      <c r="C65" s="203">
        <v>9630</v>
      </c>
      <c r="D65" s="204">
        <v>101.9</v>
      </c>
      <c r="E65" s="204">
        <v>101.4</v>
      </c>
      <c r="F65" s="984">
        <v>102.3</v>
      </c>
      <c r="G65" s="984">
        <v>101.9</v>
      </c>
      <c r="H65" s="984">
        <v>101.8</v>
      </c>
      <c r="I65" s="984">
        <v>101.1</v>
      </c>
      <c r="J65" s="984">
        <v>101</v>
      </c>
      <c r="K65" s="984">
        <v>101.1</v>
      </c>
      <c r="L65" s="984">
        <v>101.2</v>
      </c>
      <c r="M65" s="984">
        <v>101</v>
      </c>
      <c r="N65" s="984">
        <v>101.3</v>
      </c>
      <c r="O65" s="984">
        <v>101.5</v>
      </c>
      <c r="P65" s="984">
        <v>101.5</v>
      </c>
      <c r="Q65" s="984">
        <v>101.5</v>
      </c>
    </row>
    <row r="66" spans="3:9" s="1" customFormat="1" ht="15" customHeight="1">
      <c r="C66" s="205"/>
      <c r="G66" s="731"/>
      <c r="H66" s="731"/>
      <c r="I66" s="731"/>
    </row>
  </sheetData>
  <sheetProtection/>
  <mergeCells count="12">
    <mergeCell ref="A5:B5"/>
    <mergeCell ref="A6:B6"/>
    <mergeCell ref="A19:B19"/>
    <mergeCell ref="A22:B22"/>
    <mergeCell ref="A27:B27"/>
    <mergeCell ref="A36:B36"/>
    <mergeCell ref="A42:B42"/>
    <mergeCell ref="A46:B46"/>
    <mergeCell ref="A50:B50"/>
    <mergeCell ref="A54:B54"/>
    <mergeCell ref="A59:B59"/>
    <mergeCell ref="A65:B65"/>
  </mergeCells>
  <printOptions/>
  <pageMargins left="0.5118110236220472" right="0.1968503937007874" top="0.7874015748031497" bottom="0.1968503937007874" header="0.2755905511811024" footer="0.15748031496062992"/>
  <pageSetup horizontalDpi="300" verticalDpi="300" orientation="portrait" paperSize="9" scale="79" r:id="rId1"/>
  <headerFooter alignWithMargins="0">
    <oddHeader>&amp;R&amp;D&amp;T</oddHeader>
  </headerFooter>
  <rowBreaks count="1" manualBreakCount="1">
    <brk id="3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13" width="7.125" style="1" customWidth="1"/>
    <col min="14" max="16384" width="9.00390625" style="1" customWidth="1"/>
  </cols>
  <sheetData>
    <row r="1" ht="12">
      <c r="M1" s="393"/>
    </row>
    <row r="2" ht="21" customHeight="1">
      <c r="A2" s="50" t="s">
        <v>1157</v>
      </c>
    </row>
    <row r="3" ht="12" customHeight="1">
      <c r="A3" s="50"/>
    </row>
    <row r="4" ht="15" customHeight="1" thickBot="1">
      <c r="M4" s="216" t="s">
        <v>1017</v>
      </c>
    </row>
    <row r="5" spans="1:13" s="5" customFormat="1" ht="18" customHeight="1" thickTop="1">
      <c r="A5" s="629"/>
      <c r="B5" s="709" t="s">
        <v>610</v>
      </c>
      <c r="C5" s="710"/>
      <c r="D5" s="710"/>
      <c r="E5" s="710"/>
      <c r="F5" s="710"/>
      <c r="G5" s="711"/>
      <c r="H5" s="709" t="s">
        <v>1018</v>
      </c>
      <c r="I5" s="710"/>
      <c r="J5" s="710"/>
      <c r="K5" s="710"/>
      <c r="L5" s="710"/>
      <c r="M5" s="710"/>
    </row>
    <row r="6" spans="1:13" s="5" customFormat="1" ht="18" customHeight="1">
      <c r="A6" s="712" t="s">
        <v>611</v>
      </c>
      <c r="B6" s="713" t="s">
        <v>612</v>
      </c>
      <c r="C6" s="714"/>
      <c r="D6" s="713" t="s">
        <v>613</v>
      </c>
      <c r="E6" s="714"/>
      <c r="F6" s="713" t="s">
        <v>614</v>
      </c>
      <c r="G6" s="714"/>
      <c r="H6" s="713" t="s">
        <v>612</v>
      </c>
      <c r="I6" s="714"/>
      <c r="J6" s="713" t="s">
        <v>613</v>
      </c>
      <c r="K6" s="714"/>
      <c r="L6" s="713" t="s">
        <v>614</v>
      </c>
      <c r="M6" s="715"/>
    </row>
    <row r="7" spans="1:13" s="5" customFormat="1" ht="18" customHeight="1">
      <c r="A7" s="22"/>
      <c r="B7" s="716" t="s">
        <v>609</v>
      </c>
      <c r="C7" s="716" t="s">
        <v>615</v>
      </c>
      <c r="D7" s="716" t="s">
        <v>609</v>
      </c>
      <c r="E7" s="716" t="s">
        <v>615</v>
      </c>
      <c r="F7" s="716" t="s">
        <v>609</v>
      </c>
      <c r="G7" s="716" t="s">
        <v>615</v>
      </c>
      <c r="H7" s="717" t="s">
        <v>609</v>
      </c>
      <c r="I7" s="716" t="s">
        <v>615</v>
      </c>
      <c r="J7" s="716" t="s">
        <v>609</v>
      </c>
      <c r="K7" s="716" t="s">
        <v>615</v>
      </c>
      <c r="L7" s="716" t="s">
        <v>609</v>
      </c>
      <c r="M7" s="712" t="s">
        <v>615</v>
      </c>
    </row>
    <row r="8" spans="1:13" s="63" customFormat="1" ht="30" customHeight="1">
      <c r="A8" s="968" t="s">
        <v>717</v>
      </c>
      <c r="B8" s="969">
        <v>12568</v>
      </c>
      <c r="C8" s="969">
        <v>15313</v>
      </c>
      <c r="D8" s="969">
        <v>6902</v>
      </c>
      <c r="E8" s="969">
        <v>6368</v>
      </c>
      <c r="F8" s="970">
        <f>B8/D8*100</f>
        <v>182.0921472037091</v>
      </c>
      <c r="G8" s="970">
        <f>C8/E8*100</f>
        <v>240.46796482412057</v>
      </c>
      <c r="H8" s="969">
        <v>9354</v>
      </c>
      <c r="I8" s="969">
        <v>11479</v>
      </c>
      <c r="J8" s="969">
        <v>6959</v>
      </c>
      <c r="K8" s="969">
        <v>6940</v>
      </c>
      <c r="L8" s="970">
        <f>H8/J8*100</f>
        <v>134.4158643483259</v>
      </c>
      <c r="M8" s="971">
        <f>I8/K8*100</f>
        <v>165.40345821325647</v>
      </c>
    </row>
    <row r="9" spans="1:13" s="63" customFormat="1" ht="30" customHeight="1">
      <c r="A9" s="972" t="s">
        <v>980</v>
      </c>
      <c r="B9" s="973">
        <v>11631</v>
      </c>
      <c r="C9" s="973">
        <v>14497</v>
      </c>
      <c r="D9" s="973">
        <v>6648</v>
      </c>
      <c r="E9" s="973">
        <v>6773</v>
      </c>
      <c r="F9" s="974">
        <f>B9/D9*100</f>
        <v>174.9548736462094</v>
      </c>
      <c r="G9" s="974">
        <f>C9/E9*100</f>
        <v>214.04104532703383</v>
      </c>
      <c r="H9" s="973">
        <v>8816</v>
      </c>
      <c r="I9" s="973">
        <v>11082</v>
      </c>
      <c r="J9" s="973">
        <v>6957</v>
      </c>
      <c r="K9" s="973">
        <v>7380</v>
      </c>
      <c r="L9" s="974">
        <f>H9/J9*100</f>
        <v>126.72128791145609</v>
      </c>
      <c r="M9" s="975">
        <f>I9/K9*100</f>
        <v>150.16260162601625</v>
      </c>
    </row>
    <row r="10" ht="15" customHeight="1">
      <c r="A10" s="1" t="s">
        <v>1158</v>
      </c>
    </row>
  </sheetData>
  <sheetProtection/>
  <mergeCells count="8">
    <mergeCell ref="B5:G5"/>
    <mergeCell ref="H5:M5"/>
    <mergeCell ref="B6:C6"/>
    <mergeCell ref="D6:E6"/>
    <mergeCell ref="F6:G6"/>
    <mergeCell ref="H6:I6"/>
    <mergeCell ref="J6:K6"/>
    <mergeCell ref="L6:M6"/>
  </mergeCells>
  <printOptions/>
  <pageMargins left="0.3937007874015748" right="0.11811023622047245" top="0.5905511811023623" bottom="0.3937007874015748" header="0.4724409448818898" footer="0.1968503937007874"/>
  <pageSetup horizontalDpi="600" verticalDpi="600" orientation="portrait" paperSize="9" r:id="rId1"/>
  <headerFooter alignWithMargins="0">
    <oddHeader>&amp;R&amp;D&amp;T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7" width="11.625" style="1" customWidth="1"/>
    <col min="8" max="8" width="0" style="1" hidden="1" customWidth="1"/>
    <col min="9" max="16384" width="9.00390625" style="1" customWidth="1"/>
  </cols>
  <sheetData>
    <row r="1" ht="12">
      <c r="G1" s="393"/>
    </row>
    <row r="2" ht="21" customHeight="1">
      <c r="A2" s="50" t="s">
        <v>1156</v>
      </c>
    </row>
    <row r="3" spans="1:7" ht="27" customHeight="1" thickBot="1">
      <c r="A3" s="1" t="s">
        <v>616</v>
      </c>
      <c r="G3" s="216" t="s">
        <v>617</v>
      </c>
    </row>
    <row r="4" spans="1:7" ht="31.5" customHeight="1" thickTop="1">
      <c r="A4" s="661" t="s">
        <v>618</v>
      </c>
      <c r="B4" s="661" t="s">
        <v>612</v>
      </c>
      <c r="C4" s="168" t="s">
        <v>619</v>
      </c>
      <c r="D4" s="168" t="s">
        <v>620</v>
      </c>
      <c r="E4" s="168" t="s">
        <v>621</v>
      </c>
      <c r="F4" s="168" t="s">
        <v>622</v>
      </c>
      <c r="G4" s="167" t="s">
        <v>623</v>
      </c>
    </row>
    <row r="5" spans="1:7" s="5" customFormat="1" ht="24" customHeight="1">
      <c r="A5" s="58" t="s">
        <v>717</v>
      </c>
      <c r="B5" s="963">
        <v>12568</v>
      </c>
      <c r="C5" s="664">
        <v>2494</v>
      </c>
      <c r="D5" s="664">
        <v>5755</v>
      </c>
      <c r="E5" s="664">
        <v>3287</v>
      </c>
      <c r="F5" s="664">
        <v>903</v>
      </c>
      <c r="G5" s="964">
        <v>128</v>
      </c>
    </row>
    <row r="6" spans="1:8" s="63" customFormat="1" ht="24" customHeight="1" thickBot="1">
      <c r="A6" s="959" t="s">
        <v>980</v>
      </c>
      <c r="B6" s="965">
        <v>11631</v>
      </c>
      <c r="C6" s="966">
        <v>2552</v>
      </c>
      <c r="D6" s="966">
        <v>4870</v>
      </c>
      <c r="E6" s="966">
        <v>3037</v>
      </c>
      <c r="F6" s="966">
        <v>1096</v>
      </c>
      <c r="G6" s="967">
        <v>76</v>
      </c>
      <c r="H6" s="708">
        <f>SUM(C6:F6)</f>
        <v>11555</v>
      </c>
    </row>
    <row r="7" ht="15" customHeight="1"/>
    <row r="8" ht="15" customHeight="1" thickBot="1">
      <c r="A8" s="1" t="s">
        <v>981</v>
      </c>
    </row>
    <row r="9" spans="1:7" ht="31.5" customHeight="1" thickTop="1">
      <c r="A9" s="661" t="s">
        <v>618</v>
      </c>
      <c r="B9" s="661" t="s">
        <v>612</v>
      </c>
      <c r="C9" s="168" t="s">
        <v>619</v>
      </c>
      <c r="D9" s="168" t="s">
        <v>620</v>
      </c>
      <c r="E9" s="168" t="s">
        <v>621</v>
      </c>
      <c r="F9" s="168" t="s">
        <v>622</v>
      </c>
      <c r="G9" s="167" t="s">
        <v>623</v>
      </c>
    </row>
    <row r="10" spans="1:7" s="5" customFormat="1" ht="24" customHeight="1">
      <c r="A10" s="58" t="s">
        <v>717</v>
      </c>
      <c r="B10" s="963">
        <v>9354</v>
      </c>
      <c r="C10" s="664">
        <v>1943</v>
      </c>
      <c r="D10" s="664">
        <v>3758</v>
      </c>
      <c r="E10" s="664">
        <v>2985</v>
      </c>
      <c r="F10" s="664">
        <v>421</v>
      </c>
      <c r="G10" s="964">
        <v>247</v>
      </c>
    </row>
    <row r="11" spans="1:13" s="63" customFormat="1" ht="24" customHeight="1" thickBot="1">
      <c r="A11" s="959" t="s">
        <v>980</v>
      </c>
      <c r="B11" s="965">
        <v>8816</v>
      </c>
      <c r="C11" s="966">
        <v>2045</v>
      </c>
      <c r="D11" s="966">
        <v>3356</v>
      </c>
      <c r="E11" s="966">
        <v>2816</v>
      </c>
      <c r="F11" s="966">
        <v>499</v>
      </c>
      <c r="G11" s="967">
        <v>100</v>
      </c>
      <c r="H11" s="708">
        <f>SUM(C11:F11)</f>
        <v>8716</v>
      </c>
      <c r="I11" s="170"/>
      <c r="J11" s="170"/>
      <c r="K11" s="170"/>
      <c r="L11" s="170"/>
      <c r="M11" s="170"/>
    </row>
    <row r="12" ht="15" customHeight="1">
      <c r="A12" s="1" t="s">
        <v>1155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&amp;R&amp;D&amp;T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3" width="6.625" style="1" customWidth="1"/>
    <col min="4" max="5" width="7.625" style="1" customWidth="1"/>
    <col min="6" max="9" width="6.625" style="1" customWidth="1"/>
    <col min="10" max="11" width="7.625" style="1" customWidth="1"/>
    <col min="12" max="13" width="6.625" style="1" customWidth="1"/>
    <col min="14" max="16384" width="9.00390625" style="1" customWidth="1"/>
  </cols>
  <sheetData>
    <row r="1" ht="12">
      <c r="M1" s="393"/>
    </row>
    <row r="2" ht="18" customHeight="1">
      <c r="A2" s="50" t="s">
        <v>1154</v>
      </c>
    </row>
    <row r="3" ht="21" customHeight="1" thickBot="1">
      <c r="M3" s="216" t="s">
        <v>624</v>
      </c>
    </row>
    <row r="4" spans="1:13" s="949" customFormat="1" ht="16.5" customHeight="1" thickTop="1">
      <c r="A4" s="452"/>
      <c r="B4" s="946" t="s">
        <v>625</v>
      </c>
      <c r="C4" s="946"/>
      <c r="D4" s="946"/>
      <c r="E4" s="946"/>
      <c r="F4" s="946"/>
      <c r="G4" s="947"/>
      <c r="H4" s="948" t="s">
        <v>982</v>
      </c>
      <c r="I4" s="946"/>
      <c r="J4" s="946"/>
      <c r="K4" s="946"/>
      <c r="L4" s="946"/>
      <c r="M4" s="946"/>
    </row>
    <row r="5" spans="1:13" s="949" customFormat="1" ht="28.5" customHeight="1">
      <c r="A5" s="950" t="s">
        <v>611</v>
      </c>
      <c r="B5" s="951" t="s">
        <v>983</v>
      </c>
      <c r="C5" s="951"/>
      <c r="D5" s="952" t="s">
        <v>984</v>
      </c>
      <c r="E5" s="952"/>
      <c r="F5" s="951" t="s">
        <v>626</v>
      </c>
      <c r="G5" s="951"/>
      <c r="H5" s="951" t="s">
        <v>983</v>
      </c>
      <c r="I5" s="951"/>
      <c r="J5" s="952" t="s">
        <v>985</v>
      </c>
      <c r="K5" s="952"/>
      <c r="L5" s="951" t="s">
        <v>626</v>
      </c>
      <c r="M5" s="953"/>
    </row>
    <row r="6" spans="1:13" s="949" customFormat="1" ht="16.5" customHeight="1">
      <c r="A6" s="717"/>
      <c r="B6" s="954" t="s">
        <v>627</v>
      </c>
      <c r="C6" s="954" t="s">
        <v>615</v>
      </c>
      <c r="D6" s="954" t="s">
        <v>609</v>
      </c>
      <c r="E6" s="954" t="s">
        <v>615</v>
      </c>
      <c r="F6" s="954" t="s">
        <v>609</v>
      </c>
      <c r="G6" s="954" t="s">
        <v>615</v>
      </c>
      <c r="H6" s="954" t="s">
        <v>609</v>
      </c>
      <c r="I6" s="954" t="s">
        <v>615</v>
      </c>
      <c r="J6" s="954" t="s">
        <v>609</v>
      </c>
      <c r="K6" s="954" t="s">
        <v>615</v>
      </c>
      <c r="L6" s="954" t="s">
        <v>609</v>
      </c>
      <c r="M6" s="955" t="s">
        <v>615</v>
      </c>
    </row>
    <row r="7" spans="1:13" s="5" customFormat="1" ht="27" customHeight="1">
      <c r="A7" s="64" t="s">
        <v>986</v>
      </c>
      <c r="B7" s="956">
        <v>4186</v>
      </c>
      <c r="C7" s="956">
        <v>5236</v>
      </c>
      <c r="D7" s="956">
        <v>3441</v>
      </c>
      <c r="E7" s="956">
        <v>4511</v>
      </c>
      <c r="F7" s="957">
        <f>B7/6902*100</f>
        <v>60.649087221095336</v>
      </c>
      <c r="G7" s="957">
        <f>C7/6368*100</f>
        <v>82.22361809045226</v>
      </c>
      <c r="H7" s="956">
        <v>6027</v>
      </c>
      <c r="I7" s="956">
        <v>6790</v>
      </c>
      <c r="J7" s="956">
        <v>5412</v>
      </c>
      <c r="K7" s="956">
        <v>6290</v>
      </c>
      <c r="L7" s="957">
        <f>H7/6959*100</f>
        <v>86.60727115964939</v>
      </c>
      <c r="M7" s="958">
        <v>97.8</v>
      </c>
    </row>
    <row r="8" spans="1:13" s="63" customFormat="1" ht="27" customHeight="1" thickBot="1">
      <c r="A8" s="959" t="s">
        <v>980</v>
      </c>
      <c r="B8" s="960">
        <v>4300</v>
      </c>
      <c r="C8" s="960">
        <v>6110</v>
      </c>
      <c r="D8" s="960">
        <v>3461</v>
      </c>
      <c r="E8" s="960">
        <v>5258</v>
      </c>
      <c r="F8" s="961">
        <f>B8/6648*100</f>
        <v>64.68110709987967</v>
      </c>
      <c r="G8" s="961">
        <f>C8/6773*100</f>
        <v>90.21113243761995</v>
      </c>
      <c r="H8" s="960">
        <v>6058</v>
      </c>
      <c r="I8" s="960">
        <v>7895</v>
      </c>
      <c r="J8" s="960">
        <v>5361</v>
      </c>
      <c r="K8" s="960">
        <v>7149</v>
      </c>
      <c r="L8" s="961">
        <f>H8/6957*100</f>
        <v>87.077763403766</v>
      </c>
      <c r="M8" s="962">
        <v>107</v>
      </c>
    </row>
    <row r="9" ht="15" customHeight="1">
      <c r="A9" s="1" t="s">
        <v>1155</v>
      </c>
    </row>
  </sheetData>
  <sheetProtection/>
  <mergeCells count="8">
    <mergeCell ref="B4:G4"/>
    <mergeCell ref="H4:M4"/>
    <mergeCell ref="B5:C5"/>
    <mergeCell ref="D5:E5"/>
    <mergeCell ref="F5:G5"/>
    <mergeCell ref="H5:I5"/>
    <mergeCell ref="J5:K5"/>
    <mergeCell ref="L5:M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&amp;R&amp;D&amp;T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0.625" style="5" customWidth="1"/>
    <col min="3" max="10" width="9.625" style="5" customWidth="1"/>
    <col min="11" max="16384" width="9.00390625" style="5" customWidth="1"/>
  </cols>
  <sheetData>
    <row r="1" ht="12">
      <c r="J1" s="393"/>
    </row>
    <row r="2" ht="18" customHeight="1">
      <c r="A2" s="206" t="s">
        <v>1152</v>
      </c>
    </row>
    <row r="3" ht="18" customHeight="1">
      <c r="A3" s="206" t="s">
        <v>1153</v>
      </c>
    </row>
    <row r="4" ht="15" customHeight="1" thickBot="1">
      <c r="J4" s="53" t="s">
        <v>987</v>
      </c>
    </row>
    <row r="5" spans="1:10" ht="21" customHeight="1" thickTop="1">
      <c r="A5" s="661" t="s">
        <v>628</v>
      </c>
      <c r="B5" s="168" t="s">
        <v>988</v>
      </c>
      <c r="C5" s="168" t="s">
        <v>214</v>
      </c>
      <c r="D5" s="168" t="s">
        <v>629</v>
      </c>
      <c r="E5" s="168" t="s">
        <v>630</v>
      </c>
      <c r="F5" s="168" t="s">
        <v>631</v>
      </c>
      <c r="G5" s="168" t="s">
        <v>632</v>
      </c>
      <c r="H5" s="168" t="s">
        <v>633</v>
      </c>
      <c r="I5" s="168" t="s">
        <v>634</v>
      </c>
      <c r="J5" s="169" t="s">
        <v>989</v>
      </c>
    </row>
    <row r="6" spans="1:10" s="3" customFormat="1" ht="28.5" customHeight="1">
      <c r="A6" s="695" t="s">
        <v>635</v>
      </c>
      <c r="B6" s="447" t="s">
        <v>636</v>
      </c>
      <c r="C6" s="207">
        <v>94</v>
      </c>
      <c r="D6" s="207">
        <v>94</v>
      </c>
      <c r="E6" s="207">
        <v>94</v>
      </c>
      <c r="F6" s="207">
        <v>91</v>
      </c>
      <c r="G6" s="207">
        <v>95</v>
      </c>
      <c r="H6" s="207">
        <v>95</v>
      </c>
      <c r="I6" s="207">
        <v>778</v>
      </c>
      <c r="J6" s="208">
        <v>7711</v>
      </c>
    </row>
    <row r="7" spans="1:10" s="3" customFormat="1" ht="28.5" customHeight="1">
      <c r="A7" s="696"/>
      <c r="B7" s="447" t="s">
        <v>637</v>
      </c>
      <c r="C7" s="207">
        <v>95</v>
      </c>
      <c r="D7" s="207">
        <v>94</v>
      </c>
      <c r="E7" s="207">
        <v>94</v>
      </c>
      <c r="F7" s="207">
        <v>93</v>
      </c>
      <c r="G7" s="207">
        <v>95</v>
      </c>
      <c r="H7" s="207">
        <v>94</v>
      </c>
      <c r="I7" s="207">
        <v>779</v>
      </c>
      <c r="J7" s="208">
        <v>7708</v>
      </c>
    </row>
    <row r="8" spans="1:10" s="3" customFormat="1" ht="28.5" customHeight="1">
      <c r="A8" s="696"/>
      <c r="B8" s="447" t="s">
        <v>661</v>
      </c>
      <c r="C8" s="207">
        <v>95</v>
      </c>
      <c r="D8" s="207">
        <v>94</v>
      </c>
      <c r="E8" s="207">
        <v>94</v>
      </c>
      <c r="F8" s="207">
        <v>91</v>
      </c>
      <c r="G8" s="207">
        <v>95</v>
      </c>
      <c r="H8" s="207">
        <v>92</v>
      </c>
      <c r="I8" s="207">
        <v>776</v>
      </c>
      <c r="J8" s="208">
        <v>7638</v>
      </c>
    </row>
    <row r="9" spans="1:10" s="3" customFormat="1" ht="28.5" customHeight="1">
      <c r="A9" s="696"/>
      <c r="B9" s="447" t="s">
        <v>804</v>
      </c>
      <c r="C9" s="207">
        <v>94</v>
      </c>
      <c r="D9" s="697">
        <v>94</v>
      </c>
      <c r="E9" s="697">
        <v>95</v>
      </c>
      <c r="F9" s="207">
        <v>91</v>
      </c>
      <c r="G9" s="207">
        <v>95</v>
      </c>
      <c r="H9" s="207">
        <v>94</v>
      </c>
      <c r="I9" s="207">
        <v>776</v>
      </c>
      <c r="J9" s="208">
        <v>7522</v>
      </c>
    </row>
    <row r="10" spans="1:14" s="702" customFormat="1" ht="28.5" customHeight="1">
      <c r="A10" s="698"/>
      <c r="B10" s="667" t="s">
        <v>994</v>
      </c>
      <c r="C10" s="699">
        <v>95</v>
      </c>
      <c r="D10" s="699">
        <v>94</v>
      </c>
      <c r="E10" s="699">
        <v>94</v>
      </c>
      <c r="F10" s="699">
        <v>91</v>
      </c>
      <c r="G10" s="699">
        <v>95</v>
      </c>
      <c r="H10" s="699">
        <v>92</v>
      </c>
      <c r="I10" s="699">
        <v>775</v>
      </c>
      <c r="J10" s="700">
        <v>7504</v>
      </c>
      <c r="K10" s="701"/>
      <c r="N10" s="703"/>
    </row>
    <row r="11" spans="1:10" s="3" customFormat="1" ht="28.5" customHeight="1">
      <c r="A11" s="695" t="s">
        <v>638</v>
      </c>
      <c r="B11" s="447" t="s">
        <v>636</v>
      </c>
      <c r="C11" s="209">
        <v>3.2</v>
      </c>
      <c r="D11" s="209">
        <v>3.08</v>
      </c>
      <c r="E11" s="210">
        <v>3.05</v>
      </c>
      <c r="F11" s="209">
        <v>3.13</v>
      </c>
      <c r="G11" s="209">
        <v>2.79</v>
      </c>
      <c r="H11" s="209">
        <v>3.02</v>
      </c>
      <c r="I11" s="209">
        <v>3.15</v>
      </c>
      <c r="J11" s="211">
        <v>2.99</v>
      </c>
    </row>
    <row r="12" spans="1:10" s="3" customFormat="1" ht="28.5" customHeight="1">
      <c r="A12" s="696"/>
      <c r="B12" s="447" t="s">
        <v>639</v>
      </c>
      <c r="C12" s="209">
        <v>3.32</v>
      </c>
      <c r="D12" s="209">
        <v>3.08</v>
      </c>
      <c r="E12" s="210">
        <v>3.14</v>
      </c>
      <c r="F12" s="209">
        <v>2.93</v>
      </c>
      <c r="G12" s="209">
        <v>2.94</v>
      </c>
      <c r="H12" s="209">
        <v>3.02</v>
      </c>
      <c r="I12" s="209">
        <v>3.13</v>
      </c>
      <c r="J12" s="211">
        <v>2.98</v>
      </c>
    </row>
    <row r="13" spans="1:10" s="3" customFormat="1" ht="28.5" customHeight="1">
      <c r="A13" s="696"/>
      <c r="B13" s="447" t="s">
        <v>661</v>
      </c>
      <c r="C13" s="209">
        <v>3.03</v>
      </c>
      <c r="D13" s="209">
        <v>3.01</v>
      </c>
      <c r="E13" s="210">
        <v>3.09</v>
      </c>
      <c r="F13" s="209">
        <v>3.02</v>
      </c>
      <c r="G13" s="209">
        <v>2.9</v>
      </c>
      <c r="H13" s="209">
        <v>2.94</v>
      </c>
      <c r="I13" s="209">
        <v>3.12</v>
      </c>
      <c r="J13" s="211">
        <v>2.98</v>
      </c>
    </row>
    <row r="14" spans="1:10" s="3" customFormat="1" ht="28.5" customHeight="1">
      <c r="A14" s="696"/>
      <c r="B14" s="447" t="s">
        <v>804</v>
      </c>
      <c r="C14" s="209">
        <v>3.23</v>
      </c>
      <c r="D14" s="209">
        <v>2.85</v>
      </c>
      <c r="E14" s="210">
        <v>3.21</v>
      </c>
      <c r="F14" s="209">
        <v>3.04</v>
      </c>
      <c r="G14" s="209">
        <v>2.8</v>
      </c>
      <c r="H14" s="209">
        <v>3.04</v>
      </c>
      <c r="I14" s="209">
        <v>3.12</v>
      </c>
      <c r="J14" s="211">
        <v>2.97</v>
      </c>
    </row>
    <row r="15" spans="1:10" s="702" customFormat="1" ht="28.5" customHeight="1">
      <c r="A15" s="698"/>
      <c r="B15" s="667" t="s">
        <v>994</v>
      </c>
      <c r="C15" s="704">
        <v>3.17</v>
      </c>
      <c r="D15" s="704">
        <v>2.94</v>
      </c>
      <c r="E15" s="704">
        <v>3.03</v>
      </c>
      <c r="F15" s="704">
        <v>3.04</v>
      </c>
      <c r="G15" s="704">
        <v>2.65</v>
      </c>
      <c r="H15" s="704">
        <v>2.91</v>
      </c>
      <c r="I15" s="704">
        <v>3.09</v>
      </c>
      <c r="J15" s="705">
        <v>2.95</v>
      </c>
    </row>
    <row r="16" spans="1:10" s="3" customFormat="1" ht="28.5" customHeight="1">
      <c r="A16" s="670" t="s">
        <v>640</v>
      </c>
      <c r="B16" s="447" t="s">
        <v>636</v>
      </c>
      <c r="C16" s="207">
        <v>333408</v>
      </c>
      <c r="D16" s="207">
        <v>236801</v>
      </c>
      <c r="E16" s="207">
        <v>288989</v>
      </c>
      <c r="F16" s="207">
        <v>281024</v>
      </c>
      <c r="G16" s="207">
        <v>255168</v>
      </c>
      <c r="H16" s="207">
        <v>294313</v>
      </c>
      <c r="I16" s="207">
        <v>262495</v>
      </c>
      <c r="J16" s="212">
        <v>282188</v>
      </c>
    </row>
    <row r="17" spans="1:10" s="3" customFormat="1" ht="28.5" customHeight="1">
      <c r="A17" s="673"/>
      <c r="B17" s="447" t="s">
        <v>639</v>
      </c>
      <c r="C17" s="207">
        <v>308816</v>
      </c>
      <c r="D17" s="207">
        <v>246650</v>
      </c>
      <c r="E17" s="207">
        <v>276258</v>
      </c>
      <c r="F17" s="207">
        <v>280273</v>
      </c>
      <c r="G17" s="207">
        <v>260696</v>
      </c>
      <c r="H17" s="207">
        <v>310692</v>
      </c>
      <c r="I17" s="207">
        <v>266756</v>
      </c>
      <c r="J17" s="212">
        <v>283027</v>
      </c>
    </row>
    <row r="18" spans="1:10" s="3" customFormat="1" ht="28.5" customHeight="1">
      <c r="A18" s="673"/>
      <c r="B18" s="447" t="s">
        <v>661</v>
      </c>
      <c r="C18" s="207">
        <v>305472</v>
      </c>
      <c r="D18" s="207">
        <v>251459</v>
      </c>
      <c r="E18" s="207">
        <v>286710</v>
      </c>
      <c r="F18" s="207">
        <v>274585</v>
      </c>
      <c r="G18" s="207">
        <v>280058</v>
      </c>
      <c r="H18" s="207">
        <v>284659</v>
      </c>
      <c r="I18" s="207">
        <v>279719</v>
      </c>
      <c r="J18" s="212">
        <v>287315</v>
      </c>
    </row>
    <row r="19" spans="1:10" s="3" customFormat="1" ht="28.5" customHeight="1">
      <c r="A19" s="673"/>
      <c r="B19" s="447" t="s">
        <v>804</v>
      </c>
      <c r="C19" s="207">
        <v>306269</v>
      </c>
      <c r="D19" s="207">
        <v>243609</v>
      </c>
      <c r="E19" s="207">
        <v>295396</v>
      </c>
      <c r="F19" s="207">
        <v>276204</v>
      </c>
      <c r="G19" s="207">
        <v>261579</v>
      </c>
      <c r="H19" s="207">
        <v>275991</v>
      </c>
      <c r="I19" s="207">
        <v>284185</v>
      </c>
      <c r="J19" s="212">
        <v>293379</v>
      </c>
    </row>
    <row r="20" spans="1:10" s="702" customFormat="1" ht="28.5" customHeight="1">
      <c r="A20" s="674"/>
      <c r="B20" s="667" t="s">
        <v>994</v>
      </c>
      <c r="C20" s="699">
        <v>293536</v>
      </c>
      <c r="D20" s="699">
        <v>251881</v>
      </c>
      <c r="E20" s="699">
        <v>270902</v>
      </c>
      <c r="F20" s="699">
        <v>264817</v>
      </c>
      <c r="G20" s="699">
        <v>264922</v>
      </c>
      <c r="H20" s="699">
        <v>268003</v>
      </c>
      <c r="I20" s="699">
        <v>262275</v>
      </c>
      <c r="J20" s="700">
        <v>277926</v>
      </c>
    </row>
    <row r="21" spans="1:10" s="3" customFormat="1" ht="28.5" customHeight="1">
      <c r="A21" s="695" t="s">
        <v>641</v>
      </c>
      <c r="B21" s="507" t="s">
        <v>636</v>
      </c>
      <c r="C21" s="213">
        <v>23</v>
      </c>
      <c r="D21" s="214">
        <v>29.2</v>
      </c>
      <c r="E21" s="214">
        <v>24.6</v>
      </c>
      <c r="F21" s="214">
        <v>26.4</v>
      </c>
      <c r="G21" s="214">
        <v>25.6</v>
      </c>
      <c r="H21" s="214">
        <v>24.6</v>
      </c>
      <c r="I21" s="214">
        <v>26</v>
      </c>
      <c r="J21" s="215">
        <v>25.8</v>
      </c>
    </row>
    <row r="22" spans="1:10" s="3" customFormat="1" ht="28.5" customHeight="1">
      <c r="A22" s="696"/>
      <c r="B22" s="447" t="s">
        <v>639</v>
      </c>
      <c r="C22" s="214">
        <v>25.1</v>
      </c>
      <c r="D22" s="214">
        <v>28.1</v>
      </c>
      <c r="E22" s="214">
        <v>26</v>
      </c>
      <c r="F22" s="214">
        <v>25.5</v>
      </c>
      <c r="G22" s="214">
        <v>26.8</v>
      </c>
      <c r="H22" s="214">
        <v>24.2</v>
      </c>
      <c r="I22" s="214">
        <v>25.6</v>
      </c>
      <c r="J22" s="215">
        <v>25.7</v>
      </c>
    </row>
    <row r="23" spans="1:10" s="3" customFormat="1" ht="28.5" customHeight="1">
      <c r="A23" s="696"/>
      <c r="B23" s="447" t="s">
        <v>661</v>
      </c>
      <c r="C23" s="214">
        <v>24.1</v>
      </c>
      <c r="D23" s="214">
        <v>27.2</v>
      </c>
      <c r="E23" s="214">
        <v>26.2</v>
      </c>
      <c r="F23" s="214">
        <v>26.4</v>
      </c>
      <c r="G23" s="214">
        <v>25.7</v>
      </c>
      <c r="H23" s="214">
        <v>24.6</v>
      </c>
      <c r="I23" s="214">
        <v>25.3</v>
      </c>
      <c r="J23" s="215">
        <v>25.7</v>
      </c>
    </row>
    <row r="24" spans="1:10" s="3" customFormat="1" ht="28.5" customHeight="1">
      <c r="A24" s="696"/>
      <c r="B24" s="447" t="s">
        <v>804</v>
      </c>
      <c r="C24" s="214">
        <v>25.3</v>
      </c>
      <c r="D24" s="214">
        <v>27.3</v>
      </c>
      <c r="E24" s="214">
        <v>25.7</v>
      </c>
      <c r="F24" s="214">
        <v>28.2</v>
      </c>
      <c r="G24" s="214">
        <v>26.4</v>
      </c>
      <c r="H24" s="214">
        <v>26.2</v>
      </c>
      <c r="I24" s="214">
        <v>25.3</v>
      </c>
      <c r="J24" s="215">
        <v>25.7</v>
      </c>
    </row>
    <row r="25" spans="1:10" s="702" customFormat="1" ht="28.5" customHeight="1" thickBot="1">
      <c r="A25" s="706"/>
      <c r="B25" s="707" t="s">
        <v>994</v>
      </c>
      <c r="C25" s="683">
        <v>26.3</v>
      </c>
      <c r="D25" s="683">
        <v>29.9</v>
      </c>
      <c r="E25" s="683">
        <v>27.3</v>
      </c>
      <c r="F25" s="683">
        <v>28.8</v>
      </c>
      <c r="G25" s="683">
        <v>27.5</v>
      </c>
      <c r="H25" s="683">
        <v>27.1</v>
      </c>
      <c r="I25" s="683">
        <v>27.8</v>
      </c>
      <c r="J25" s="684">
        <v>27.5</v>
      </c>
    </row>
    <row r="26" s="3" customFormat="1" ht="16.5" customHeight="1">
      <c r="A26" s="3" t="s">
        <v>642</v>
      </c>
    </row>
    <row r="27" s="3" customFormat="1" ht="16.5" customHeight="1">
      <c r="A27" s="3" t="s">
        <v>643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&amp;R&amp;D&amp;T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15.625" style="1" customWidth="1"/>
    <col min="3" max="3" width="5.25390625" style="1" customWidth="1"/>
    <col min="4" max="10" width="9.00390625" style="1" customWidth="1"/>
    <col min="11" max="11" width="9.625" style="1" customWidth="1"/>
    <col min="12" max="16384" width="9.00390625" style="1" customWidth="1"/>
  </cols>
  <sheetData>
    <row r="1" ht="12">
      <c r="K1" s="393"/>
    </row>
    <row r="2" spans="1:11" s="50" customFormat="1" ht="18" customHeight="1">
      <c r="A2" s="2" t="s">
        <v>1150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50" customFormat="1" ht="18" customHeight="1">
      <c r="A3" s="2" t="s">
        <v>1151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50" customFormat="1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ht="15" customHeight="1" thickBot="1">
      <c r="K5" s="216" t="s">
        <v>990</v>
      </c>
    </row>
    <row r="6" spans="1:11" ht="21" customHeight="1" thickTop="1">
      <c r="A6" s="686" t="s">
        <v>644</v>
      </c>
      <c r="B6" s="686"/>
      <c r="C6" s="687"/>
      <c r="D6" s="168" t="s">
        <v>214</v>
      </c>
      <c r="E6" s="168" t="s">
        <v>629</v>
      </c>
      <c r="F6" s="168" t="s">
        <v>630</v>
      </c>
      <c r="G6" s="168" t="s">
        <v>631</v>
      </c>
      <c r="H6" s="168" t="s">
        <v>632</v>
      </c>
      <c r="I6" s="168" t="s">
        <v>633</v>
      </c>
      <c r="J6" s="168" t="s">
        <v>658</v>
      </c>
      <c r="K6" s="169" t="s">
        <v>991</v>
      </c>
    </row>
    <row r="7" spans="1:11" s="5" customFormat="1" ht="19.5" customHeight="1">
      <c r="A7" s="688" t="s">
        <v>645</v>
      </c>
      <c r="B7" s="688"/>
      <c r="C7" s="689" t="s">
        <v>646</v>
      </c>
      <c r="D7" s="936">
        <v>95</v>
      </c>
      <c r="E7" s="936">
        <v>94</v>
      </c>
      <c r="F7" s="936">
        <v>94</v>
      </c>
      <c r="G7" s="936">
        <v>91</v>
      </c>
      <c r="H7" s="936">
        <v>95</v>
      </c>
      <c r="I7" s="936">
        <v>92</v>
      </c>
      <c r="J7" s="936">
        <v>775</v>
      </c>
      <c r="K7" s="937">
        <v>7504</v>
      </c>
    </row>
    <row r="8" spans="1:11" s="5" customFormat="1" ht="19.5" customHeight="1">
      <c r="A8" s="688" t="s">
        <v>647</v>
      </c>
      <c r="B8" s="688"/>
      <c r="C8" s="690" t="s">
        <v>648</v>
      </c>
      <c r="D8" s="938">
        <v>3.17</v>
      </c>
      <c r="E8" s="938">
        <v>2.94</v>
      </c>
      <c r="F8" s="938">
        <v>3.03</v>
      </c>
      <c r="G8" s="938">
        <v>3.04</v>
      </c>
      <c r="H8" s="938">
        <v>2.65</v>
      </c>
      <c r="I8" s="938">
        <v>2.91</v>
      </c>
      <c r="J8" s="938">
        <v>3.09</v>
      </c>
      <c r="K8" s="939">
        <v>2.95</v>
      </c>
    </row>
    <row r="9" spans="1:11" s="5" customFormat="1" ht="19.5" customHeight="1">
      <c r="A9" s="688" t="s">
        <v>649</v>
      </c>
      <c r="B9" s="688"/>
      <c r="C9" s="690" t="s">
        <v>648</v>
      </c>
      <c r="D9" s="938">
        <v>1.59</v>
      </c>
      <c r="E9" s="938">
        <v>1.21</v>
      </c>
      <c r="F9" s="938">
        <v>1.39</v>
      </c>
      <c r="G9" s="938">
        <v>1.21</v>
      </c>
      <c r="H9" s="938">
        <v>1.18</v>
      </c>
      <c r="I9" s="938">
        <v>1.26</v>
      </c>
      <c r="J9" s="938">
        <v>1.38</v>
      </c>
      <c r="K9" s="939">
        <v>1.34</v>
      </c>
    </row>
    <row r="10" spans="1:11" s="5" customFormat="1" ht="19.5" customHeight="1">
      <c r="A10" s="688" t="s">
        <v>650</v>
      </c>
      <c r="B10" s="688"/>
      <c r="C10" s="690" t="s">
        <v>663</v>
      </c>
      <c r="D10" s="940">
        <v>59.9</v>
      </c>
      <c r="E10" s="940">
        <v>61.1</v>
      </c>
      <c r="F10" s="940">
        <v>59.1</v>
      </c>
      <c r="G10" s="940">
        <v>60.2</v>
      </c>
      <c r="H10" s="940">
        <v>62.8</v>
      </c>
      <c r="I10" s="940">
        <v>63.9</v>
      </c>
      <c r="J10" s="940">
        <v>62.4</v>
      </c>
      <c r="K10" s="941">
        <v>59.7</v>
      </c>
    </row>
    <row r="11" spans="1:11" s="5" customFormat="1" ht="19.5" customHeight="1">
      <c r="A11" s="688" t="s">
        <v>651</v>
      </c>
      <c r="B11" s="688"/>
      <c r="C11" s="691"/>
      <c r="D11" s="942">
        <v>293536</v>
      </c>
      <c r="E11" s="942">
        <v>251881</v>
      </c>
      <c r="F11" s="942">
        <v>270902</v>
      </c>
      <c r="G11" s="942">
        <v>264817</v>
      </c>
      <c r="H11" s="942">
        <v>264922</v>
      </c>
      <c r="I11" s="942">
        <v>268003</v>
      </c>
      <c r="J11" s="942">
        <v>262275</v>
      </c>
      <c r="K11" s="943">
        <v>277926</v>
      </c>
    </row>
    <row r="12" spans="1:11" s="5" customFormat="1" ht="19.5" customHeight="1">
      <c r="A12" s="688" t="s">
        <v>554</v>
      </c>
      <c r="B12" s="688"/>
      <c r="C12" s="691"/>
      <c r="D12" s="942">
        <v>77254</v>
      </c>
      <c r="E12" s="942">
        <v>75325</v>
      </c>
      <c r="F12" s="942">
        <v>74023</v>
      </c>
      <c r="G12" s="942">
        <v>76291</v>
      </c>
      <c r="H12" s="942">
        <v>72763</v>
      </c>
      <c r="I12" s="942">
        <v>72590</v>
      </c>
      <c r="J12" s="942">
        <v>72823</v>
      </c>
      <c r="K12" s="943">
        <v>76440</v>
      </c>
    </row>
    <row r="13" spans="2:11" s="5" customFormat="1" ht="19.5" customHeight="1">
      <c r="B13" s="691" t="s">
        <v>664</v>
      </c>
      <c r="C13" s="182"/>
      <c r="D13" s="942">
        <v>6798</v>
      </c>
      <c r="E13" s="942">
        <v>6261</v>
      </c>
      <c r="F13" s="942">
        <v>6369</v>
      </c>
      <c r="G13" s="942">
        <v>6257</v>
      </c>
      <c r="H13" s="942">
        <v>5376</v>
      </c>
      <c r="I13" s="942">
        <v>5945</v>
      </c>
      <c r="J13" s="942">
        <v>5952</v>
      </c>
      <c r="K13" s="943">
        <v>6670</v>
      </c>
    </row>
    <row r="14" spans="2:11" s="5" customFormat="1" ht="19.5" customHeight="1">
      <c r="B14" s="691" t="s">
        <v>665</v>
      </c>
      <c r="C14" s="182"/>
      <c r="D14" s="942">
        <v>6313</v>
      </c>
      <c r="E14" s="942">
        <v>7603</v>
      </c>
      <c r="F14" s="942">
        <v>6098</v>
      </c>
      <c r="G14" s="942">
        <v>6778</v>
      </c>
      <c r="H14" s="942">
        <v>6942</v>
      </c>
      <c r="I14" s="942">
        <v>6527</v>
      </c>
      <c r="J14" s="942">
        <v>6792</v>
      </c>
      <c r="K14" s="943">
        <v>6224</v>
      </c>
    </row>
    <row r="15" spans="2:12" s="5" customFormat="1" ht="19.5" customHeight="1">
      <c r="B15" s="691" t="s">
        <v>666</v>
      </c>
      <c r="C15" s="182"/>
      <c r="D15" s="942">
        <v>8412</v>
      </c>
      <c r="E15" s="942">
        <v>7459</v>
      </c>
      <c r="F15" s="942">
        <v>6399</v>
      </c>
      <c r="G15" s="942">
        <v>7045</v>
      </c>
      <c r="H15" s="942">
        <v>6778</v>
      </c>
      <c r="I15" s="942">
        <v>6610</v>
      </c>
      <c r="J15" s="942">
        <v>6901</v>
      </c>
      <c r="K15" s="943">
        <v>8102</v>
      </c>
      <c r="L15" s="22"/>
    </row>
    <row r="16" spans="2:12" s="5" customFormat="1" ht="19.5" customHeight="1">
      <c r="B16" s="691" t="s">
        <v>667</v>
      </c>
      <c r="C16" s="182"/>
      <c r="D16" s="942">
        <v>4214</v>
      </c>
      <c r="E16" s="942">
        <v>3735</v>
      </c>
      <c r="F16" s="942">
        <v>4155</v>
      </c>
      <c r="G16" s="942">
        <v>4308</v>
      </c>
      <c r="H16" s="942">
        <v>3721</v>
      </c>
      <c r="I16" s="942">
        <v>4358</v>
      </c>
      <c r="J16" s="942">
        <v>4094</v>
      </c>
      <c r="K16" s="943">
        <v>4107</v>
      </c>
      <c r="L16" s="22"/>
    </row>
    <row r="17" spans="2:12" s="5" customFormat="1" ht="19.5" customHeight="1">
      <c r="B17" s="691" t="s">
        <v>668</v>
      </c>
      <c r="C17" s="182"/>
      <c r="D17" s="942">
        <v>10003</v>
      </c>
      <c r="E17" s="942">
        <v>9898</v>
      </c>
      <c r="F17" s="942">
        <v>9549</v>
      </c>
      <c r="G17" s="942">
        <v>10606</v>
      </c>
      <c r="H17" s="942">
        <v>10491</v>
      </c>
      <c r="I17" s="942">
        <v>9992</v>
      </c>
      <c r="J17" s="942">
        <v>9573</v>
      </c>
      <c r="K17" s="943">
        <v>9237</v>
      </c>
      <c r="L17" s="22"/>
    </row>
    <row r="18" spans="2:12" s="5" customFormat="1" ht="19.5" customHeight="1">
      <c r="B18" s="691" t="s">
        <v>669</v>
      </c>
      <c r="C18" s="182"/>
      <c r="D18" s="942">
        <v>2826</v>
      </c>
      <c r="E18" s="942">
        <v>2755</v>
      </c>
      <c r="F18" s="942">
        <v>3086</v>
      </c>
      <c r="G18" s="942">
        <v>3459</v>
      </c>
      <c r="H18" s="942">
        <v>3645</v>
      </c>
      <c r="I18" s="942">
        <v>2861</v>
      </c>
      <c r="J18" s="942">
        <v>3090</v>
      </c>
      <c r="K18" s="943">
        <v>3024</v>
      </c>
      <c r="L18" s="22"/>
    </row>
    <row r="19" spans="2:12" s="5" customFormat="1" ht="19.5" customHeight="1">
      <c r="B19" s="691" t="s">
        <v>456</v>
      </c>
      <c r="C19" s="182"/>
      <c r="D19" s="942">
        <v>3962</v>
      </c>
      <c r="E19" s="942">
        <v>3772</v>
      </c>
      <c r="F19" s="942">
        <v>4046</v>
      </c>
      <c r="G19" s="942">
        <v>3862</v>
      </c>
      <c r="H19" s="942">
        <v>3659</v>
      </c>
      <c r="I19" s="942">
        <v>3799</v>
      </c>
      <c r="J19" s="942">
        <v>3833</v>
      </c>
      <c r="K19" s="943">
        <v>3907</v>
      </c>
      <c r="L19" s="22"/>
    </row>
    <row r="20" spans="2:12" s="5" customFormat="1" ht="19.5" customHeight="1">
      <c r="B20" s="691" t="s">
        <v>670</v>
      </c>
      <c r="C20" s="182"/>
      <c r="D20" s="942">
        <v>6630</v>
      </c>
      <c r="E20" s="942">
        <v>5911</v>
      </c>
      <c r="F20" s="942">
        <v>6751</v>
      </c>
      <c r="G20" s="942">
        <v>6795</v>
      </c>
      <c r="H20" s="942">
        <v>6058</v>
      </c>
      <c r="I20" s="942">
        <v>6133</v>
      </c>
      <c r="J20" s="942">
        <v>6247</v>
      </c>
      <c r="K20" s="943">
        <v>6260</v>
      </c>
      <c r="L20" s="22"/>
    </row>
    <row r="21" spans="2:12" s="5" customFormat="1" ht="19.5" customHeight="1">
      <c r="B21" s="691" t="s">
        <v>671</v>
      </c>
      <c r="C21" s="182"/>
      <c r="D21" s="942">
        <v>10220</v>
      </c>
      <c r="E21" s="942">
        <v>10306</v>
      </c>
      <c r="F21" s="942">
        <v>10216</v>
      </c>
      <c r="G21" s="942">
        <v>10355</v>
      </c>
      <c r="H21" s="942">
        <v>8783</v>
      </c>
      <c r="I21" s="942">
        <v>10333</v>
      </c>
      <c r="J21" s="942">
        <v>10164</v>
      </c>
      <c r="K21" s="943">
        <v>10757</v>
      </c>
      <c r="L21" s="22"/>
    </row>
    <row r="22" spans="2:12" s="5" customFormat="1" ht="19.5" customHeight="1">
      <c r="B22" s="691" t="s">
        <v>672</v>
      </c>
      <c r="C22" s="182"/>
      <c r="D22" s="942">
        <v>4914</v>
      </c>
      <c r="E22" s="942">
        <v>5558</v>
      </c>
      <c r="F22" s="942">
        <v>4915</v>
      </c>
      <c r="G22" s="942">
        <v>4974</v>
      </c>
      <c r="H22" s="942">
        <v>4179</v>
      </c>
      <c r="I22" s="942">
        <v>5202</v>
      </c>
      <c r="J22" s="942">
        <v>5100</v>
      </c>
      <c r="K22" s="943">
        <v>4864</v>
      </c>
      <c r="L22" s="22"/>
    </row>
    <row r="23" spans="2:12" s="5" customFormat="1" ht="19.5" customHeight="1">
      <c r="B23" s="691" t="s">
        <v>673</v>
      </c>
      <c r="C23" s="182"/>
      <c r="D23" s="942">
        <v>3379</v>
      </c>
      <c r="E23" s="942">
        <v>4868</v>
      </c>
      <c r="F23" s="942">
        <v>4017</v>
      </c>
      <c r="G23" s="942">
        <v>3299</v>
      </c>
      <c r="H23" s="942">
        <v>4665</v>
      </c>
      <c r="I23" s="942">
        <v>3855</v>
      </c>
      <c r="J23" s="942">
        <v>3952</v>
      </c>
      <c r="K23" s="943">
        <v>3700</v>
      </c>
      <c r="L23" s="22"/>
    </row>
    <row r="24" spans="2:12" s="5" customFormat="1" ht="19.5" customHeight="1">
      <c r="B24" s="691" t="s">
        <v>674</v>
      </c>
      <c r="C24" s="182"/>
      <c r="D24" s="942">
        <v>9583</v>
      </c>
      <c r="E24" s="942">
        <v>7201</v>
      </c>
      <c r="F24" s="942">
        <v>8422</v>
      </c>
      <c r="G24" s="942">
        <v>8553</v>
      </c>
      <c r="H24" s="942">
        <v>8465</v>
      </c>
      <c r="I24" s="942">
        <v>6975</v>
      </c>
      <c r="J24" s="942">
        <v>7125</v>
      </c>
      <c r="K24" s="943">
        <v>9587</v>
      </c>
      <c r="L24" s="22"/>
    </row>
    <row r="25" spans="1:12" s="5" customFormat="1" ht="19.5" customHeight="1">
      <c r="A25" s="688" t="s">
        <v>566</v>
      </c>
      <c r="B25" s="688"/>
      <c r="C25" s="691"/>
      <c r="D25" s="942">
        <v>16066</v>
      </c>
      <c r="E25" s="942">
        <v>18537</v>
      </c>
      <c r="F25" s="942">
        <v>24850</v>
      </c>
      <c r="G25" s="942">
        <v>24121</v>
      </c>
      <c r="H25" s="942">
        <v>14661</v>
      </c>
      <c r="I25" s="942">
        <v>17053</v>
      </c>
      <c r="J25" s="942">
        <v>13047</v>
      </c>
      <c r="K25" s="943">
        <v>17365</v>
      </c>
      <c r="L25" s="22"/>
    </row>
    <row r="26" spans="2:12" s="5" customFormat="1" ht="19.5" customHeight="1">
      <c r="B26" s="691" t="s">
        <v>675</v>
      </c>
      <c r="C26" s="182"/>
      <c r="D26" s="942">
        <v>7910</v>
      </c>
      <c r="E26" s="942">
        <v>4921</v>
      </c>
      <c r="F26" s="942">
        <v>11224</v>
      </c>
      <c r="G26" s="942">
        <v>11792</v>
      </c>
      <c r="H26" s="942">
        <v>3769</v>
      </c>
      <c r="I26" s="942">
        <v>5470</v>
      </c>
      <c r="J26" s="942">
        <v>4849</v>
      </c>
      <c r="K26" s="943">
        <v>8180</v>
      </c>
      <c r="L26" s="22"/>
    </row>
    <row r="27" spans="1:12" s="5" customFormat="1" ht="19.5" customHeight="1">
      <c r="A27" s="688" t="s">
        <v>676</v>
      </c>
      <c r="B27" s="688"/>
      <c r="C27" s="691"/>
      <c r="D27" s="942">
        <v>29590</v>
      </c>
      <c r="E27" s="942">
        <v>27837</v>
      </c>
      <c r="F27" s="942">
        <v>27129</v>
      </c>
      <c r="G27" s="942">
        <v>22717</v>
      </c>
      <c r="H27" s="942">
        <v>25743</v>
      </c>
      <c r="I27" s="942">
        <v>25553</v>
      </c>
      <c r="J27" s="942">
        <v>25922</v>
      </c>
      <c r="K27" s="943">
        <v>21836</v>
      </c>
      <c r="L27" s="22"/>
    </row>
    <row r="28" spans="2:12" s="5" customFormat="1" ht="19.5" customHeight="1">
      <c r="B28" s="691" t="s">
        <v>677</v>
      </c>
      <c r="C28" s="182"/>
      <c r="D28" s="942">
        <v>13633</v>
      </c>
      <c r="E28" s="942">
        <v>12284</v>
      </c>
      <c r="F28" s="942">
        <v>11724</v>
      </c>
      <c r="G28" s="942">
        <v>10649</v>
      </c>
      <c r="H28" s="942">
        <v>11387</v>
      </c>
      <c r="I28" s="942">
        <v>12557</v>
      </c>
      <c r="J28" s="942">
        <v>12120</v>
      </c>
      <c r="K28" s="943">
        <v>10671</v>
      </c>
      <c r="L28" s="22"/>
    </row>
    <row r="29" spans="1:12" s="5" customFormat="1" ht="19.5" customHeight="1">
      <c r="A29" s="688" t="s">
        <v>574</v>
      </c>
      <c r="B29" s="688"/>
      <c r="C29" s="691"/>
      <c r="D29" s="942">
        <v>12130</v>
      </c>
      <c r="E29" s="942">
        <v>10651</v>
      </c>
      <c r="F29" s="942">
        <v>10443</v>
      </c>
      <c r="G29" s="942">
        <v>9804</v>
      </c>
      <c r="H29" s="942">
        <v>11547</v>
      </c>
      <c r="I29" s="942">
        <v>12020</v>
      </c>
      <c r="J29" s="942">
        <v>12103</v>
      </c>
      <c r="K29" s="943">
        <v>12538</v>
      </c>
      <c r="L29" s="22"/>
    </row>
    <row r="30" spans="1:12" s="5" customFormat="1" ht="19.5" customHeight="1">
      <c r="A30" s="688" t="s">
        <v>678</v>
      </c>
      <c r="B30" s="688"/>
      <c r="C30" s="691"/>
      <c r="D30" s="942">
        <v>8525</v>
      </c>
      <c r="E30" s="942">
        <v>7340</v>
      </c>
      <c r="F30" s="942">
        <v>7879</v>
      </c>
      <c r="G30" s="942">
        <v>8369</v>
      </c>
      <c r="H30" s="942">
        <v>6791</v>
      </c>
      <c r="I30" s="942">
        <v>7490</v>
      </c>
      <c r="J30" s="942">
        <v>7473</v>
      </c>
      <c r="K30" s="943">
        <v>8799</v>
      </c>
      <c r="L30" s="22"/>
    </row>
    <row r="31" spans="1:12" s="5" customFormat="1" ht="19.5" customHeight="1">
      <c r="A31" s="688" t="s">
        <v>585</v>
      </c>
      <c r="B31" s="688"/>
      <c r="C31" s="691"/>
      <c r="D31" s="942">
        <v>12431</v>
      </c>
      <c r="E31" s="942">
        <v>11863</v>
      </c>
      <c r="F31" s="942">
        <v>13034</v>
      </c>
      <c r="G31" s="942">
        <v>12655</v>
      </c>
      <c r="H31" s="942">
        <v>11625</v>
      </c>
      <c r="I31" s="942">
        <v>12341</v>
      </c>
      <c r="J31" s="942">
        <v>12924</v>
      </c>
      <c r="K31" s="943">
        <v>14211</v>
      </c>
      <c r="L31" s="22"/>
    </row>
    <row r="32" spans="1:12" s="5" customFormat="1" ht="19.5" customHeight="1">
      <c r="A32" s="688" t="s">
        <v>652</v>
      </c>
      <c r="B32" s="688"/>
      <c r="C32" s="691"/>
      <c r="D32" s="942">
        <v>47277</v>
      </c>
      <c r="E32" s="942">
        <v>29385</v>
      </c>
      <c r="F32" s="942">
        <v>40561</v>
      </c>
      <c r="G32" s="942">
        <v>31760</v>
      </c>
      <c r="H32" s="942">
        <v>38578</v>
      </c>
      <c r="I32" s="942">
        <v>41888</v>
      </c>
      <c r="J32" s="942">
        <v>38922</v>
      </c>
      <c r="K32" s="943">
        <v>39910</v>
      </c>
      <c r="L32" s="22"/>
    </row>
    <row r="33" spans="1:12" s="5" customFormat="1" ht="19.5" customHeight="1">
      <c r="A33" s="688" t="s">
        <v>593</v>
      </c>
      <c r="B33" s="688"/>
      <c r="C33" s="691"/>
      <c r="D33" s="942">
        <v>8545</v>
      </c>
      <c r="E33" s="942">
        <v>3841</v>
      </c>
      <c r="F33" s="942">
        <v>6573</v>
      </c>
      <c r="G33" s="942">
        <v>6955</v>
      </c>
      <c r="H33" s="942">
        <v>4394</v>
      </c>
      <c r="I33" s="942">
        <v>4019</v>
      </c>
      <c r="J33" s="942">
        <v>4777</v>
      </c>
      <c r="K33" s="943">
        <v>10290</v>
      </c>
      <c r="L33" s="22"/>
    </row>
    <row r="34" spans="1:12" s="5" customFormat="1" ht="19.5" customHeight="1">
      <c r="A34" s="688" t="s">
        <v>597</v>
      </c>
      <c r="B34" s="688"/>
      <c r="C34" s="691"/>
      <c r="D34" s="942">
        <v>22462</v>
      </c>
      <c r="E34" s="942">
        <v>18924</v>
      </c>
      <c r="F34" s="942">
        <v>20179</v>
      </c>
      <c r="G34" s="942">
        <v>22245</v>
      </c>
      <c r="H34" s="942">
        <v>22769</v>
      </c>
      <c r="I34" s="942">
        <v>21190</v>
      </c>
      <c r="J34" s="942">
        <v>20797</v>
      </c>
      <c r="K34" s="943">
        <v>24285</v>
      </c>
      <c r="L34" s="22"/>
    </row>
    <row r="35" spans="1:12" s="5" customFormat="1" ht="19.5" customHeight="1">
      <c r="A35" s="688" t="s">
        <v>653</v>
      </c>
      <c r="B35" s="688"/>
      <c r="C35" s="691"/>
      <c r="D35" s="942">
        <v>59256</v>
      </c>
      <c r="E35" s="942">
        <v>48177</v>
      </c>
      <c r="F35" s="942">
        <v>46232</v>
      </c>
      <c r="G35" s="942">
        <v>49899</v>
      </c>
      <c r="H35" s="942">
        <v>56050</v>
      </c>
      <c r="I35" s="942">
        <v>53859</v>
      </c>
      <c r="J35" s="942">
        <v>53487</v>
      </c>
      <c r="K35" s="943">
        <v>52251</v>
      </c>
      <c r="L35" s="22"/>
    </row>
    <row r="36" spans="1:12" s="5" customFormat="1" ht="19.5" customHeight="1">
      <c r="A36" s="22"/>
      <c r="B36" s="691" t="s">
        <v>679</v>
      </c>
      <c r="C36" s="182"/>
      <c r="D36" s="942">
        <v>23522</v>
      </c>
      <c r="E36" s="942">
        <v>22246</v>
      </c>
      <c r="F36" s="942">
        <v>20800</v>
      </c>
      <c r="G36" s="942">
        <v>23089</v>
      </c>
      <c r="H36" s="942">
        <v>20906</v>
      </c>
      <c r="I36" s="942">
        <v>25321</v>
      </c>
      <c r="J36" s="942">
        <v>23431</v>
      </c>
      <c r="K36" s="943">
        <v>23630</v>
      </c>
      <c r="L36" s="22"/>
    </row>
    <row r="37" spans="1:12" s="5" customFormat="1" ht="19.5" customHeight="1" thickBot="1">
      <c r="A37" s="692" t="s">
        <v>654</v>
      </c>
      <c r="B37" s="692"/>
      <c r="C37" s="693" t="s">
        <v>655</v>
      </c>
      <c r="D37" s="944">
        <v>26.3</v>
      </c>
      <c r="E37" s="944">
        <v>29.9</v>
      </c>
      <c r="F37" s="944">
        <v>27.3</v>
      </c>
      <c r="G37" s="944">
        <v>28.8</v>
      </c>
      <c r="H37" s="944">
        <v>27.5</v>
      </c>
      <c r="I37" s="944">
        <v>27.1</v>
      </c>
      <c r="J37" s="944">
        <v>27.8</v>
      </c>
      <c r="K37" s="945">
        <v>27.5</v>
      </c>
      <c r="L37" s="22"/>
    </row>
    <row r="38" spans="1:11" s="3" customFormat="1" ht="15" customHeight="1">
      <c r="A38" s="3" t="s">
        <v>656</v>
      </c>
      <c r="B38" s="694"/>
      <c r="K38" s="42"/>
    </row>
    <row r="39" s="3" customFormat="1" ht="15" customHeight="1">
      <c r="A39" s="3" t="s">
        <v>643</v>
      </c>
    </row>
  </sheetData>
  <sheetProtection/>
  <mergeCells count="17">
    <mergeCell ref="A32:B32"/>
    <mergeCell ref="A33:B33"/>
    <mergeCell ref="A34:B34"/>
    <mergeCell ref="A35:B35"/>
    <mergeCell ref="A37:B37"/>
    <mergeCell ref="A12:B12"/>
    <mergeCell ref="A25:B25"/>
    <mergeCell ref="A27:B27"/>
    <mergeCell ref="A29:B29"/>
    <mergeCell ref="A30:B30"/>
    <mergeCell ref="A31:B31"/>
    <mergeCell ref="A6:C6"/>
    <mergeCell ref="A7:B7"/>
    <mergeCell ref="A8:B8"/>
    <mergeCell ref="A9:B9"/>
    <mergeCell ref="A10:B10"/>
    <mergeCell ref="A11:B11"/>
  </mergeCells>
  <printOptions/>
  <pageMargins left="0.3937007874015748" right="0.3937007874015748" top="0.5905511811023623" bottom="0.3937007874015748" header="0.5118110236220472" footer="0.5118110236220472"/>
  <pageSetup fitToWidth="0" fitToHeight="1" horizontalDpi="600" verticalDpi="600" orientation="portrait" paperSize="9" r:id="rId1"/>
  <headerFooter alignWithMargins="0">
    <oddHeader>&amp;R&amp;D&amp;T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25390625" style="5" customWidth="1"/>
    <col min="2" max="2" width="11.625" style="5" customWidth="1"/>
    <col min="3" max="9" width="9.625" style="5" customWidth="1"/>
    <col min="10" max="10" width="11.00390625" style="5" customWidth="1"/>
    <col min="11" max="16384" width="9.00390625" style="5" customWidth="1"/>
  </cols>
  <sheetData>
    <row r="1" ht="12">
      <c r="J1" s="393"/>
    </row>
    <row r="2" ht="18" customHeight="1">
      <c r="A2" s="206" t="s">
        <v>1148</v>
      </c>
    </row>
    <row r="3" ht="18" customHeight="1">
      <c r="A3" s="206" t="s">
        <v>1149</v>
      </c>
    </row>
    <row r="4" ht="6.75" customHeight="1">
      <c r="A4" s="206"/>
    </row>
    <row r="5" ht="15.75" customHeight="1" thickBot="1">
      <c r="J5" s="53" t="s">
        <v>657</v>
      </c>
    </row>
    <row r="6" spans="1:10" ht="19.5" customHeight="1" thickTop="1">
      <c r="A6" s="661" t="s">
        <v>628</v>
      </c>
      <c r="B6" s="168" t="s">
        <v>992</v>
      </c>
      <c r="C6" s="168" t="s">
        <v>214</v>
      </c>
      <c r="D6" s="168" t="s">
        <v>629</v>
      </c>
      <c r="E6" s="168" t="s">
        <v>630</v>
      </c>
      <c r="F6" s="168" t="s">
        <v>631</v>
      </c>
      <c r="G6" s="168" t="s">
        <v>632</v>
      </c>
      <c r="H6" s="168" t="s">
        <v>633</v>
      </c>
      <c r="I6" s="168" t="s">
        <v>993</v>
      </c>
      <c r="J6" s="167" t="s">
        <v>989</v>
      </c>
    </row>
    <row r="7" spans="1:10" ht="22.5" customHeight="1">
      <c r="A7" s="662" t="s">
        <v>659</v>
      </c>
      <c r="B7" s="447" t="s">
        <v>660</v>
      </c>
      <c r="C7" s="663">
        <v>44</v>
      </c>
      <c r="D7" s="663">
        <v>43</v>
      </c>
      <c r="E7" s="663">
        <v>46</v>
      </c>
      <c r="F7" s="663">
        <v>51</v>
      </c>
      <c r="G7" s="663">
        <v>44</v>
      </c>
      <c r="H7" s="663">
        <v>48</v>
      </c>
      <c r="I7" s="663">
        <v>379</v>
      </c>
      <c r="J7" s="69">
        <v>3802</v>
      </c>
    </row>
    <row r="8" spans="1:10" ht="22.5" customHeight="1">
      <c r="A8" s="586"/>
      <c r="B8" s="447" t="s">
        <v>639</v>
      </c>
      <c r="C8" s="664">
        <v>51</v>
      </c>
      <c r="D8" s="664">
        <v>44</v>
      </c>
      <c r="E8" s="664">
        <v>49</v>
      </c>
      <c r="F8" s="664">
        <v>49</v>
      </c>
      <c r="G8" s="664">
        <v>48</v>
      </c>
      <c r="H8" s="664">
        <v>40</v>
      </c>
      <c r="I8" s="664">
        <v>377</v>
      </c>
      <c r="J8" s="665">
        <v>3823</v>
      </c>
    </row>
    <row r="9" spans="1:10" ht="22.5" customHeight="1">
      <c r="A9" s="586"/>
      <c r="B9" s="447" t="s">
        <v>661</v>
      </c>
      <c r="C9" s="664">
        <v>52</v>
      </c>
      <c r="D9" s="664">
        <v>47</v>
      </c>
      <c r="E9" s="664">
        <v>52</v>
      </c>
      <c r="F9" s="664">
        <v>50</v>
      </c>
      <c r="G9" s="664">
        <v>51</v>
      </c>
      <c r="H9" s="664">
        <v>42</v>
      </c>
      <c r="I9" s="664">
        <v>405</v>
      </c>
      <c r="J9" s="665">
        <v>3979</v>
      </c>
    </row>
    <row r="10" spans="1:12" ht="22.5" customHeight="1">
      <c r="A10" s="586"/>
      <c r="B10" s="447" t="s">
        <v>804</v>
      </c>
      <c r="C10" s="664">
        <v>53</v>
      </c>
      <c r="D10" s="664">
        <v>44</v>
      </c>
      <c r="E10" s="664">
        <v>53</v>
      </c>
      <c r="F10" s="664">
        <v>49</v>
      </c>
      <c r="G10" s="664">
        <v>48</v>
      </c>
      <c r="H10" s="664">
        <v>39</v>
      </c>
      <c r="I10" s="664">
        <v>395</v>
      </c>
      <c r="J10" s="665">
        <v>4021</v>
      </c>
      <c r="K10" s="217"/>
      <c r="L10" s="217"/>
    </row>
    <row r="11" spans="1:12" s="63" customFormat="1" ht="22.5" customHeight="1">
      <c r="A11" s="666"/>
      <c r="B11" s="667" t="s">
        <v>994</v>
      </c>
      <c r="C11" s="668">
        <v>51</v>
      </c>
      <c r="D11" s="668">
        <v>45</v>
      </c>
      <c r="E11" s="668">
        <v>50</v>
      </c>
      <c r="F11" s="668">
        <v>52</v>
      </c>
      <c r="G11" s="668">
        <v>46</v>
      </c>
      <c r="H11" s="668">
        <v>37</v>
      </c>
      <c r="I11" s="668">
        <v>378</v>
      </c>
      <c r="J11" s="669">
        <v>4001</v>
      </c>
      <c r="K11" s="218"/>
      <c r="L11" s="218"/>
    </row>
    <row r="12" spans="1:10" ht="20.25" customHeight="1">
      <c r="A12" s="670" t="s">
        <v>638</v>
      </c>
      <c r="B12" s="447" t="s">
        <v>660</v>
      </c>
      <c r="C12" s="671">
        <v>3.47</v>
      </c>
      <c r="D12" s="671">
        <v>3.52</v>
      </c>
      <c r="E12" s="671">
        <v>3.44</v>
      </c>
      <c r="F12" s="671">
        <v>3.4</v>
      </c>
      <c r="G12" s="671">
        <v>3.16</v>
      </c>
      <c r="H12" s="671">
        <v>3.38</v>
      </c>
      <c r="I12" s="671">
        <v>3.47</v>
      </c>
      <c r="J12" s="672">
        <v>3.39</v>
      </c>
    </row>
    <row r="13" spans="1:10" ht="20.25" customHeight="1">
      <c r="A13" s="673"/>
      <c r="B13" s="447" t="s">
        <v>639</v>
      </c>
      <c r="C13" s="671">
        <v>3.52</v>
      </c>
      <c r="D13" s="671">
        <v>3.34</v>
      </c>
      <c r="E13" s="671">
        <v>3.44</v>
      </c>
      <c r="F13" s="671">
        <v>3.24</v>
      </c>
      <c r="G13" s="671">
        <v>3.31</v>
      </c>
      <c r="H13" s="671">
        <v>3.25</v>
      </c>
      <c r="I13" s="671">
        <v>3.43</v>
      </c>
      <c r="J13" s="672">
        <v>3.35</v>
      </c>
    </row>
    <row r="14" spans="1:10" ht="20.25" customHeight="1">
      <c r="A14" s="673"/>
      <c r="B14" s="447" t="s">
        <v>661</v>
      </c>
      <c r="C14" s="671">
        <v>3.27</v>
      </c>
      <c r="D14" s="671">
        <v>3.28</v>
      </c>
      <c r="E14" s="671">
        <v>3.24</v>
      </c>
      <c r="F14" s="671">
        <v>3.3</v>
      </c>
      <c r="G14" s="671">
        <v>3.28</v>
      </c>
      <c r="H14" s="671">
        <v>3.23</v>
      </c>
      <c r="I14" s="671">
        <v>3.42</v>
      </c>
      <c r="J14" s="672">
        <v>3.32</v>
      </c>
    </row>
    <row r="15" spans="1:11" ht="20.25" customHeight="1">
      <c r="A15" s="673"/>
      <c r="B15" s="447" t="s">
        <v>804</v>
      </c>
      <c r="C15" s="671">
        <v>3.38</v>
      </c>
      <c r="D15" s="671">
        <v>3.18</v>
      </c>
      <c r="E15" s="671">
        <v>3.49</v>
      </c>
      <c r="F15" s="671">
        <v>3.33</v>
      </c>
      <c r="G15" s="671">
        <v>3.12</v>
      </c>
      <c r="H15" s="671">
        <v>3.59</v>
      </c>
      <c r="I15" s="671">
        <v>3.4</v>
      </c>
      <c r="J15" s="672">
        <v>3.31</v>
      </c>
      <c r="K15" s="22"/>
    </row>
    <row r="16" spans="1:14" s="63" customFormat="1" ht="20.25" customHeight="1">
      <c r="A16" s="674"/>
      <c r="B16" s="667" t="s">
        <v>994</v>
      </c>
      <c r="C16" s="675">
        <v>3.35</v>
      </c>
      <c r="D16" s="675">
        <v>3.28</v>
      </c>
      <c r="E16" s="675">
        <v>3.3</v>
      </c>
      <c r="F16" s="675">
        <v>3.35</v>
      </c>
      <c r="G16" s="675">
        <v>2.86</v>
      </c>
      <c r="H16" s="675">
        <v>3.35</v>
      </c>
      <c r="I16" s="675">
        <v>3.44</v>
      </c>
      <c r="J16" s="676">
        <v>3.31</v>
      </c>
      <c r="K16" s="170"/>
      <c r="N16" s="170"/>
    </row>
    <row r="17" spans="1:14" ht="20.25" customHeight="1">
      <c r="A17" s="670" t="s">
        <v>995</v>
      </c>
      <c r="B17" s="447" t="s">
        <v>660</v>
      </c>
      <c r="C17" s="664">
        <v>572158</v>
      </c>
      <c r="D17" s="664">
        <v>442927</v>
      </c>
      <c r="E17" s="664">
        <v>522935</v>
      </c>
      <c r="F17" s="664">
        <v>419919</v>
      </c>
      <c r="G17" s="664">
        <v>459033</v>
      </c>
      <c r="H17" s="664">
        <v>632372</v>
      </c>
      <c r="I17" s="664">
        <v>459797</v>
      </c>
      <c r="J17" s="677">
        <v>526973</v>
      </c>
      <c r="K17" s="22"/>
      <c r="N17" s="22"/>
    </row>
    <row r="18" spans="1:11" ht="20.25" customHeight="1">
      <c r="A18" s="673"/>
      <c r="B18" s="447" t="s">
        <v>639</v>
      </c>
      <c r="C18" s="664">
        <v>604258</v>
      </c>
      <c r="D18" s="664">
        <v>433727</v>
      </c>
      <c r="E18" s="664">
        <v>553700</v>
      </c>
      <c r="F18" s="664">
        <v>477792</v>
      </c>
      <c r="G18" s="664">
        <v>460454</v>
      </c>
      <c r="H18" s="664">
        <v>611777</v>
      </c>
      <c r="I18" s="664">
        <v>503180</v>
      </c>
      <c r="J18" s="677">
        <v>533820</v>
      </c>
      <c r="K18" s="22"/>
    </row>
    <row r="19" spans="1:11" ht="20.25" customHeight="1">
      <c r="A19" s="673"/>
      <c r="B19" s="447" t="s">
        <v>661</v>
      </c>
      <c r="C19" s="664">
        <v>609064</v>
      </c>
      <c r="D19" s="664">
        <v>456505</v>
      </c>
      <c r="E19" s="664">
        <v>579986</v>
      </c>
      <c r="F19" s="664">
        <v>459430</v>
      </c>
      <c r="G19" s="664">
        <v>592731</v>
      </c>
      <c r="H19" s="664">
        <v>626585</v>
      </c>
      <c r="I19" s="664">
        <v>514807</v>
      </c>
      <c r="J19" s="677">
        <v>558718</v>
      </c>
      <c r="K19" s="22"/>
    </row>
    <row r="20" spans="1:11" ht="20.25" customHeight="1">
      <c r="A20" s="673"/>
      <c r="B20" s="447" t="s">
        <v>804</v>
      </c>
      <c r="C20" s="664">
        <v>604521</v>
      </c>
      <c r="D20" s="664">
        <v>477422</v>
      </c>
      <c r="E20" s="664">
        <v>566360</v>
      </c>
      <c r="F20" s="664">
        <v>488407</v>
      </c>
      <c r="G20" s="664">
        <v>538001</v>
      </c>
      <c r="H20" s="664">
        <v>630948</v>
      </c>
      <c r="I20" s="664">
        <v>542687</v>
      </c>
      <c r="J20" s="677">
        <v>586149</v>
      </c>
      <c r="K20" s="22"/>
    </row>
    <row r="21" spans="1:11" s="63" customFormat="1" ht="20.25" customHeight="1">
      <c r="A21" s="674"/>
      <c r="B21" s="667" t="s">
        <v>994</v>
      </c>
      <c r="C21" s="668">
        <v>676389</v>
      </c>
      <c r="D21" s="668">
        <v>545914</v>
      </c>
      <c r="E21" s="668">
        <v>577491</v>
      </c>
      <c r="F21" s="668">
        <v>493635</v>
      </c>
      <c r="G21" s="668">
        <v>565407</v>
      </c>
      <c r="H21" s="668">
        <v>624819</v>
      </c>
      <c r="I21" s="668">
        <v>553162</v>
      </c>
      <c r="J21" s="669">
        <v>609535</v>
      </c>
      <c r="K21" s="170"/>
    </row>
    <row r="22" spans="1:11" ht="20.25" customHeight="1">
      <c r="A22" s="670" t="s">
        <v>996</v>
      </c>
      <c r="B22" s="447" t="s">
        <v>660</v>
      </c>
      <c r="C22" s="664">
        <v>466487</v>
      </c>
      <c r="D22" s="664">
        <v>363316</v>
      </c>
      <c r="E22" s="664">
        <v>425765</v>
      </c>
      <c r="F22" s="664">
        <v>349052</v>
      </c>
      <c r="G22" s="664">
        <v>390350</v>
      </c>
      <c r="H22" s="664">
        <v>511959</v>
      </c>
      <c r="I22" s="664">
        <v>379219</v>
      </c>
      <c r="J22" s="677">
        <v>428697</v>
      </c>
      <c r="K22" s="22"/>
    </row>
    <row r="23" spans="1:11" ht="20.25" customHeight="1">
      <c r="A23" s="673"/>
      <c r="B23" s="447" t="s">
        <v>639</v>
      </c>
      <c r="C23" s="664">
        <v>487775</v>
      </c>
      <c r="D23" s="664">
        <v>362509</v>
      </c>
      <c r="E23" s="664">
        <v>444327</v>
      </c>
      <c r="F23" s="664">
        <v>405835</v>
      </c>
      <c r="G23" s="664">
        <v>385298</v>
      </c>
      <c r="H23" s="664">
        <v>509034</v>
      </c>
      <c r="I23" s="664">
        <v>419246</v>
      </c>
      <c r="J23" s="677">
        <v>434415</v>
      </c>
      <c r="K23" s="22"/>
    </row>
    <row r="24" spans="1:11" ht="20.25" customHeight="1">
      <c r="A24" s="673"/>
      <c r="B24" s="447" t="s">
        <v>661</v>
      </c>
      <c r="C24" s="664">
        <v>503691</v>
      </c>
      <c r="D24" s="664">
        <v>383704</v>
      </c>
      <c r="E24" s="664">
        <v>472114</v>
      </c>
      <c r="F24" s="664">
        <v>377797</v>
      </c>
      <c r="G24" s="664">
        <v>482684</v>
      </c>
      <c r="H24" s="664">
        <v>508217</v>
      </c>
      <c r="I24" s="664">
        <v>425153</v>
      </c>
      <c r="J24" s="677">
        <v>455125</v>
      </c>
      <c r="K24" s="22"/>
    </row>
    <row r="25" spans="1:11" ht="20.25" customHeight="1">
      <c r="A25" s="673"/>
      <c r="B25" s="447" t="s">
        <v>804</v>
      </c>
      <c r="C25" s="664">
        <v>496218</v>
      </c>
      <c r="D25" s="664">
        <v>395619</v>
      </c>
      <c r="E25" s="664">
        <v>458570</v>
      </c>
      <c r="F25" s="664">
        <v>402624</v>
      </c>
      <c r="G25" s="664">
        <v>439833</v>
      </c>
      <c r="H25" s="664">
        <v>509205</v>
      </c>
      <c r="I25" s="664">
        <v>444524</v>
      </c>
      <c r="J25" s="677">
        <v>476645</v>
      </c>
      <c r="K25" s="22"/>
    </row>
    <row r="26" spans="1:11" s="63" customFormat="1" ht="20.25" customHeight="1">
      <c r="A26" s="674"/>
      <c r="B26" s="667" t="s">
        <v>994</v>
      </c>
      <c r="C26" s="668">
        <v>542997</v>
      </c>
      <c r="D26" s="668">
        <v>454159</v>
      </c>
      <c r="E26" s="668">
        <v>473881</v>
      </c>
      <c r="F26" s="668">
        <v>406273</v>
      </c>
      <c r="G26" s="668">
        <v>469629</v>
      </c>
      <c r="H26" s="668">
        <v>511291</v>
      </c>
      <c r="I26" s="668">
        <v>456514</v>
      </c>
      <c r="J26" s="669">
        <v>498639</v>
      </c>
      <c r="K26" s="170"/>
    </row>
    <row r="27" spans="1:11" ht="20.25" customHeight="1">
      <c r="A27" s="670" t="s">
        <v>651</v>
      </c>
      <c r="B27" s="447" t="s">
        <v>660</v>
      </c>
      <c r="C27" s="664">
        <v>361947</v>
      </c>
      <c r="D27" s="664">
        <v>265004</v>
      </c>
      <c r="E27" s="664">
        <v>329138</v>
      </c>
      <c r="F27" s="664">
        <v>302968</v>
      </c>
      <c r="G27" s="664">
        <v>287974</v>
      </c>
      <c r="H27" s="664">
        <v>323648</v>
      </c>
      <c r="I27" s="664">
        <v>295539</v>
      </c>
      <c r="J27" s="677">
        <v>309591</v>
      </c>
      <c r="K27" s="22"/>
    </row>
    <row r="28" spans="1:11" ht="20.25" customHeight="1">
      <c r="A28" s="673"/>
      <c r="B28" s="447" t="s">
        <v>639</v>
      </c>
      <c r="C28" s="664">
        <v>322295</v>
      </c>
      <c r="D28" s="664">
        <v>269221</v>
      </c>
      <c r="E28" s="664">
        <v>306628</v>
      </c>
      <c r="F28" s="664">
        <v>308878</v>
      </c>
      <c r="G28" s="664">
        <v>294686</v>
      </c>
      <c r="H28" s="664">
        <v>338272</v>
      </c>
      <c r="I28" s="664">
        <v>296372</v>
      </c>
      <c r="J28" s="677">
        <v>313057</v>
      </c>
      <c r="K28" s="22"/>
    </row>
    <row r="29" spans="1:10" ht="20.25" customHeight="1">
      <c r="A29" s="673"/>
      <c r="B29" s="447" t="s">
        <v>661</v>
      </c>
      <c r="C29" s="664">
        <v>334067</v>
      </c>
      <c r="D29" s="664">
        <v>274905</v>
      </c>
      <c r="E29" s="664">
        <v>337909</v>
      </c>
      <c r="F29" s="664">
        <v>282266</v>
      </c>
      <c r="G29" s="664">
        <v>320858</v>
      </c>
      <c r="H29" s="664">
        <v>323416</v>
      </c>
      <c r="I29" s="664">
        <v>294420</v>
      </c>
      <c r="J29" s="677">
        <v>315314</v>
      </c>
    </row>
    <row r="30" spans="1:10" ht="20.25" customHeight="1">
      <c r="A30" s="673"/>
      <c r="B30" s="447" t="s">
        <v>804</v>
      </c>
      <c r="C30" s="664">
        <v>343080</v>
      </c>
      <c r="D30" s="664">
        <v>284225</v>
      </c>
      <c r="E30" s="664">
        <v>323643</v>
      </c>
      <c r="F30" s="664">
        <v>298333</v>
      </c>
      <c r="G30" s="664">
        <v>300011</v>
      </c>
      <c r="H30" s="664">
        <v>339696</v>
      </c>
      <c r="I30" s="664">
        <v>310405</v>
      </c>
      <c r="J30" s="677">
        <v>323853</v>
      </c>
    </row>
    <row r="31" spans="1:10" s="63" customFormat="1" ht="20.25" customHeight="1">
      <c r="A31" s="674"/>
      <c r="B31" s="667" t="s">
        <v>994</v>
      </c>
      <c r="C31" s="668">
        <v>330042</v>
      </c>
      <c r="D31" s="668">
        <v>278356</v>
      </c>
      <c r="E31" s="668">
        <v>293157</v>
      </c>
      <c r="F31" s="668">
        <v>285393</v>
      </c>
      <c r="G31" s="668">
        <v>300312</v>
      </c>
      <c r="H31" s="668">
        <v>290050</v>
      </c>
      <c r="I31" s="668">
        <v>290042</v>
      </c>
      <c r="J31" s="669">
        <v>305811</v>
      </c>
    </row>
    <row r="32" spans="1:10" ht="20.25" customHeight="1">
      <c r="A32" s="670" t="s">
        <v>662</v>
      </c>
      <c r="B32" s="447" t="s">
        <v>660</v>
      </c>
      <c r="C32" s="214">
        <v>77.6</v>
      </c>
      <c r="D32" s="214">
        <v>72.9</v>
      </c>
      <c r="E32" s="214">
        <v>77.3</v>
      </c>
      <c r="F32" s="214">
        <v>86.8</v>
      </c>
      <c r="G32" s="214">
        <v>73.8</v>
      </c>
      <c r="H32" s="214">
        <v>63.2</v>
      </c>
      <c r="I32" s="678">
        <v>77.9</v>
      </c>
      <c r="J32" s="679">
        <v>72.2</v>
      </c>
    </row>
    <row r="33" spans="1:10" ht="20.25" customHeight="1">
      <c r="A33" s="673"/>
      <c r="B33" s="447" t="s">
        <v>639</v>
      </c>
      <c r="C33" s="214">
        <v>66.1</v>
      </c>
      <c r="D33" s="214">
        <v>74.3</v>
      </c>
      <c r="E33" s="214">
        <v>69</v>
      </c>
      <c r="F33" s="214">
        <v>76.1</v>
      </c>
      <c r="G33" s="214">
        <v>76.5</v>
      </c>
      <c r="H33" s="214">
        <v>66.5</v>
      </c>
      <c r="I33" s="678">
        <v>70.7</v>
      </c>
      <c r="J33" s="679">
        <v>72.1</v>
      </c>
    </row>
    <row r="34" spans="1:10" ht="20.25" customHeight="1">
      <c r="A34" s="673"/>
      <c r="B34" s="447" t="s">
        <v>661</v>
      </c>
      <c r="C34" s="214">
        <v>66.3</v>
      </c>
      <c r="D34" s="214">
        <v>71.6</v>
      </c>
      <c r="E34" s="214">
        <v>71.6</v>
      </c>
      <c r="F34" s="214">
        <v>74.7</v>
      </c>
      <c r="G34" s="214">
        <v>66.5</v>
      </c>
      <c r="H34" s="214">
        <v>63.6</v>
      </c>
      <c r="I34" s="678">
        <v>69.3</v>
      </c>
      <c r="J34" s="679">
        <v>69.3</v>
      </c>
    </row>
    <row r="35" spans="1:10" ht="20.25" customHeight="1">
      <c r="A35" s="673"/>
      <c r="B35" s="447" t="s">
        <v>804</v>
      </c>
      <c r="C35" s="214">
        <v>69.1</v>
      </c>
      <c r="D35" s="214">
        <v>71.8</v>
      </c>
      <c r="E35" s="214">
        <v>70.6</v>
      </c>
      <c r="F35" s="214">
        <v>74.1</v>
      </c>
      <c r="G35" s="214">
        <v>68.2</v>
      </c>
      <c r="H35" s="214">
        <v>66.7</v>
      </c>
      <c r="I35" s="678">
        <v>69.8</v>
      </c>
      <c r="J35" s="679">
        <v>67.9</v>
      </c>
    </row>
    <row r="36" spans="1:10" s="63" customFormat="1" ht="20.25" customHeight="1">
      <c r="A36" s="674"/>
      <c r="B36" s="667" t="s">
        <v>994</v>
      </c>
      <c r="C36" s="680">
        <v>60.8</v>
      </c>
      <c r="D36" s="680">
        <v>61.3</v>
      </c>
      <c r="E36" s="680">
        <v>61.9</v>
      </c>
      <c r="F36" s="680">
        <v>70.2</v>
      </c>
      <c r="G36" s="680">
        <v>63.9</v>
      </c>
      <c r="H36" s="680">
        <v>56.7</v>
      </c>
      <c r="I36" s="680">
        <v>63.5</v>
      </c>
      <c r="J36" s="681">
        <v>61.3</v>
      </c>
    </row>
    <row r="37" spans="1:10" ht="24">
      <c r="A37" s="662" t="s">
        <v>997</v>
      </c>
      <c r="B37" s="447" t="s">
        <v>639</v>
      </c>
      <c r="C37" s="214">
        <v>25.6</v>
      </c>
      <c r="D37" s="214">
        <v>18</v>
      </c>
      <c r="E37" s="214">
        <v>26.9</v>
      </c>
      <c r="F37" s="214">
        <v>18.2</v>
      </c>
      <c r="G37" s="214">
        <v>12.8</v>
      </c>
      <c r="H37" s="214">
        <v>31.1</v>
      </c>
      <c r="I37" s="678">
        <v>22.7</v>
      </c>
      <c r="J37" s="679">
        <v>22.3</v>
      </c>
    </row>
    <row r="38" spans="1:10" ht="20.25" customHeight="1">
      <c r="A38" s="586"/>
      <c r="B38" s="447" t="s">
        <v>661</v>
      </c>
      <c r="C38" s="214">
        <v>23.5</v>
      </c>
      <c r="D38" s="214">
        <v>20.6</v>
      </c>
      <c r="E38" s="214">
        <v>23.2</v>
      </c>
      <c r="F38" s="214">
        <v>26.6</v>
      </c>
      <c r="G38" s="214">
        <v>24.2</v>
      </c>
      <c r="H38" s="214">
        <v>29.3</v>
      </c>
      <c r="I38" s="678">
        <v>28.1</v>
      </c>
      <c r="J38" s="679">
        <v>26.6</v>
      </c>
    </row>
    <row r="39" spans="1:10" ht="20.25" customHeight="1">
      <c r="A39" s="586"/>
      <c r="B39" s="447" t="s">
        <v>661</v>
      </c>
      <c r="C39" s="214">
        <v>23.5</v>
      </c>
      <c r="D39" s="214">
        <v>20.6</v>
      </c>
      <c r="E39" s="214">
        <v>23.2</v>
      </c>
      <c r="F39" s="214">
        <v>26.6</v>
      </c>
      <c r="G39" s="214">
        <v>24.2</v>
      </c>
      <c r="H39" s="214">
        <v>29.3</v>
      </c>
      <c r="I39" s="678">
        <v>28.1</v>
      </c>
      <c r="J39" s="679">
        <v>26.6</v>
      </c>
    </row>
    <row r="40" spans="1:10" s="63" customFormat="1" ht="20.25" customHeight="1">
      <c r="A40" s="586"/>
      <c r="B40" s="447" t="s">
        <v>804</v>
      </c>
      <c r="C40" s="214">
        <v>30.5</v>
      </c>
      <c r="D40" s="214">
        <v>23.9</v>
      </c>
      <c r="E40" s="214">
        <v>27.5</v>
      </c>
      <c r="F40" s="214">
        <v>31.9</v>
      </c>
      <c r="G40" s="214">
        <v>24.3</v>
      </c>
      <c r="H40" s="214">
        <v>30.9</v>
      </c>
      <c r="I40" s="214">
        <v>30.4</v>
      </c>
      <c r="J40" s="215">
        <v>31.4</v>
      </c>
    </row>
    <row r="41" spans="1:10" s="63" customFormat="1" ht="20.25" customHeight="1">
      <c r="A41" s="666"/>
      <c r="B41" s="667" t="s">
        <v>994</v>
      </c>
      <c r="C41" s="680">
        <v>35.6</v>
      </c>
      <c r="D41" s="680">
        <v>28.8</v>
      </c>
      <c r="E41" s="680">
        <v>33.7</v>
      </c>
      <c r="F41" s="680">
        <v>32.9</v>
      </c>
      <c r="G41" s="680">
        <v>27.6</v>
      </c>
      <c r="H41" s="680">
        <v>41.2</v>
      </c>
      <c r="I41" s="680">
        <v>35.4</v>
      </c>
      <c r="J41" s="681">
        <v>35.2</v>
      </c>
    </row>
    <row r="42" spans="1:10" ht="20.25" customHeight="1">
      <c r="A42" s="670" t="s">
        <v>654</v>
      </c>
      <c r="B42" s="447" t="s">
        <v>660</v>
      </c>
      <c r="C42" s="214">
        <v>21.2</v>
      </c>
      <c r="D42" s="214">
        <v>27.6</v>
      </c>
      <c r="E42" s="214">
        <v>23.3</v>
      </c>
      <c r="F42" s="214">
        <v>24.1</v>
      </c>
      <c r="G42" s="214">
        <v>23.8</v>
      </c>
      <c r="H42" s="214">
        <v>23.5</v>
      </c>
      <c r="I42" s="678">
        <v>23.6</v>
      </c>
      <c r="J42" s="679">
        <v>24.2</v>
      </c>
    </row>
    <row r="43" spans="1:10" ht="20.25" customHeight="1">
      <c r="A43" s="673"/>
      <c r="B43" s="447" t="s">
        <v>639</v>
      </c>
      <c r="C43" s="214">
        <v>24.7</v>
      </c>
      <c r="D43" s="214">
        <v>26.4</v>
      </c>
      <c r="E43" s="214">
        <v>24.8</v>
      </c>
      <c r="F43" s="214">
        <v>23.9</v>
      </c>
      <c r="G43" s="214">
        <v>24.2</v>
      </c>
      <c r="H43" s="214">
        <v>23.2</v>
      </c>
      <c r="I43" s="678">
        <v>23.3</v>
      </c>
      <c r="J43" s="679">
        <v>23.8</v>
      </c>
    </row>
    <row r="44" spans="1:10" ht="20.25" customHeight="1">
      <c r="A44" s="673"/>
      <c r="B44" s="447" t="s">
        <v>661</v>
      </c>
      <c r="C44" s="214">
        <v>21.9</v>
      </c>
      <c r="D44" s="214">
        <v>25.9</v>
      </c>
      <c r="E44" s="214">
        <v>23.4</v>
      </c>
      <c r="F44" s="214">
        <v>26.4</v>
      </c>
      <c r="G44" s="214">
        <v>23.1</v>
      </c>
      <c r="H44" s="214">
        <v>22.8</v>
      </c>
      <c r="I44" s="678">
        <v>24.7</v>
      </c>
      <c r="J44" s="679">
        <v>24.1</v>
      </c>
    </row>
    <row r="45" spans="1:10" ht="20.25" customHeight="1">
      <c r="A45" s="673"/>
      <c r="B45" s="447" t="s">
        <v>804</v>
      </c>
      <c r="C45" s="214">
        <v>23.1</v>
      </c>
      <c r="D45" s="214">
        <v>24.5</v>
      </c>
      <c r="E45" s="214">
        <v>24.1</v>
      </c>
      <c r="F45" s="214">
        <v>26.9</v>
      </c>
      <c r="G45" s="214">
        <v>23.5</v>
      </c>
      <c r="H45" s="214">
        <v>23.5</v>
      </c>
      <c r="I45" s="678">
        <v>23.5</v>
      </c>
      <c r="J45" s="679">
        <v>23.9</v>
      </c>
    </row>
    <row r="46" spans="1:10" s="63" customFormat="1" ht="20.25" customHeight="1" thickBot="1">
      <c r="A46" s="682"/>
      <c r="B46" s="667" t="s">
        <v>994</v>
      </c>
      <c r="C46" s="683">
        <v>24.3</v>
      </c>
      <c r="D46" s="683">
        <v>27.7</v>
      </c>
      <c r="E46" s="683">
        <v>24.6</v>
      </c>
      <c r="F46" s="683">
        <v>26.9</v>
      </c>
      <c r="G46" s="683">
        <v>24.4</v>
      </c>
      <c r="H46" s="683">
        <v>26.3</v>
      </c>
      <c r="I46" s="683">
        <v>26.1</v>
      </c>
      <c r="J46" s="684">
        <v>26</v>
      </c>
    </row>
    <row r="47" spans="1:10" ht="15" customHeight="1">
      <c r="A47" s="3" t="s">
        <v>998</v>
      </c>
      <c r="B47" s="25"/>
      <c r="J47" s="22"/>
    </row>
    <row r="48" ht="15" customHeight="1">
      <c r="A48" s="685" t="s">
        <v>999</v>
      </c>
    </row>
    <row r="49" ht="15" customHeight="1">
      <c r="A49" s="3" t="s">
        <v>1000</v>
      </c>
    </row>
    <row r="50" ht="15" customHeight="1">
      <c r="A50" s="3" t="s">
        <v>643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75"/>
  <sheetViews>
    <sheetView zoomScale="120" zoomScaleNormal="12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1.625" style="5" customWidth="1"/>
    <col min="6" max="6" width="17.25390625" style="5" customWidth="1"/>
    <col min="7" max="7" width="6.125" style="5" customWidth="1"/>
    <col min="8" max="15" width="9.625" style="5" customWidth="1"/>
    <col min="16" max="16384" width="9.00390625" style="5" customWidth="1"/>
  </cols>
  <sheetData>
    <row r="1" ht="15.75" customHeight="1">
      <c r="A1" s="206" t="s">
        <v>1146</v>
      </c>
    </row>
    <row r="2" ht="14.25">
      <c r="A2" s="206" t="s">
        <v>1147</v>
      </c>
    </row>
    <row r="3" ht="12.75" thickBot="1">
      <c r="O3" s="53" t="s">
        <v>537</v>
      </c>
    </row>
    <row r="4" spans="1:15" ht="15.75" customHeight="1" thickTop="1">
      <c r="A4" s="629" t="s">
        <v>680</v>
      </c>
      <c r="B4" s="629"/>
      <c r="C4" s="629"/>
      <c r="D4" s="629"/>
      <c r="E4" s="630"/>
      <c r="F4" s="631"/>
      <c r="G4" s="630"/>
      <c r="H4" s="632" t="s">
        <v>214</v>
      </c>
      <c r="I4" s="632" t="s">
        <v>629</v>
      </c>
      <c r="J4" s="632" t="s">
        <v>630</v>
      </c>
      <c r="K4" s="632" t="s">
        <v>631</v>
      </c>
      <c r="L4" s="632" t="s">
        <v>632</v>
      </c>
      <c r="M4" s="632" t="s">
        <v>633</v>
      </c>
      <c r="N4" s="632" t="s">
        <v>993</v>
      </c>
      <c r="O4" s="516" t="s">
        <v>989</v>
      </c>
    </row>
    <row r="5" spans="1:15" s="3" customFormat="1" ht="13.5" customHeight="1">
      <c r="A5" s="633" t="s">
        <v>645</v>
      </c>
      <c r="B5" s="633"/>
      <c r="C5" s="633"/>
      <c r="D5" s="633"/>
      <c r="E5" s="634"/>
      <c r="F5" s="634"/>
      <c r="G5" s="635" t="s">
        <v>646</v>
      </c>
      <c r="H5" s="310">
        <v>51</v>
      </c>
      <c r="I5" s="310">
        <v>45</v>
      </c>
      <c r="J5" s="310">
        <v>50</v>
      </c>
      <c r="K5" s="310">
        <v>52</v>
      </c>
      <c r="L5" s="310">
        <v>46</v>
      </c>
      <c r="M5" s="310">
        <v>37</v>
      </c>
      <c r="N5" s="310">
        <v>378</v>
      </c>
      <c r="O5" s="311">
        <v>4001</v>
      </c>
    </row>
    <row r="6" spans="1:15" s="3" customFormat="1" ht="12" customHeight="1">
      <c r="A6" s="22" t="s">
        <v>647</v>
      </c>
      <c r="B6" s="22"/>
      <c r="C6" s="22"/>
      <c r="D6" s="22"/>
      <c r="E6" s="636"/>
      <c r="F6" s="636"/>
      <c r="G6" s="637" t="s">
        <v>648</v>
      </c>
      <c r="H6" s="312">
        <v>3.35</v>
      </c>
      <c r="I6" s="312">
        <v>3.28</v>
      </c>
      <c r="J6" s="312">
        <v>3.3</v>
      </c>
      <c r="K6" s="312">
        <v>3.35</v>
      </c>
      <c r="L6" s="312">
        <v>2.86</v>
      </c>
      <c r="M6" s="312">
        <v>3.35</v>
      </c>
      <c r="N6" s="312">
        <v>3.44</v>
      </c>
      <c r="O6" s="313">
        <v>3.31</v>
      </c>
    </row>
    <row r="7" spans="1:15" s="3" customFormat="1" ht="12" customHeight="1">
      <c r="A7" s="22" t="s">
        <v>649</v>
      </c>
      <c r="B7" s="22"/>
      <c r="C7" s="22"/>
      <c r="D7" s="22"/>
      <c r="E7" s="636"/>
      <c r="F7" s="636"/>
      <c r="G7" s="637" t="s">
        <v>648</v>
      </c>
      <c r="H7" s="312">
        <v>1.94</v>
      </c>
      <c r="I7" s="312">
        <v>1.75</v>
      </c>
      <c r="J7" s="312">
        <v>1.85</v>
      </c>
      <c r="K7" s="312">
        <v>1.64</v>
      </c>
      <c r="L7" s="312">
        <v>1.72</v>
      </c>
      <c r="M7" s="312">
        <v>1.97</v>
      </c>
      <c r="N7" s="312">
        <v>1.88</v>
      </c>
      <c r="O7" s="313">
        <v>1.79</v>
      </c>
    </row>
    <row r="8" spans="1:15" s="3" customFormat="1" ht="12" customHeight="1">
      <c r="A8" s="638" t="s">
        <v>650</v>
      </c>
      <c r="B8" s="638"/>
      <c r="C8" s="638"/>
      <c r="D8" s="638"/>
      <c r="E8" s="639"/>
      <c r="F8" s="639"/>
      <c r="G8" s="640" t="s">
        <v>1001</v>
      </c>
      <c r="H8" s="314">
        <v>50.1</v>
      </c>
      <c r="I8" s="314">
        <v>51</v>
      </c>
      <c r="J8" s="314">
        <v>48.8</v>
      </c>
      <c r="K8" s="314">
        <v>50.1</v>
      </c>
      <c r="L8" s="314">
        <v>52.6</v>
      </c>
      <c r="M8" s="314">
        <v>50.9</v>
      </c>
      <c r="N8" s="314">
        <v>52</v>
      </c>
      <c r="O8" s="315">
        <v>49.8</v>
      </c>
    </row>
    <row r="9" spans="1:15" s="3" customFormat="1" ht="13.5" customHeight="1">
      <c r="A9" s="633" t="s">
        <v>681</v>
      </c>
      <c r="B9" s="633"/>
      <c r="C9" s="633"/>
      <c r="D9" s="633"/>
      <c r="E9" s="634"/>
      <c r="F9" s="634"/>
      <c r="G9" s="641"/>
      <c r="H9" s="316">
        <v>1206899</v>
      </c>
      <c r="I9" s="316">
        <v>991926</v>
      </c>
      <c r="J9" s="316">
        <v>1052572</v>
      </c>
      <c r="K9" s="316">
        <v>971046</v>
      </c>
      <c r="L9" s="316">
        <v>1035409</v>
      </c>
      <c r="M9" s="316">
        <v>1136578</v>
      </c>
      <c r="N9" s="316">
        <v>1011028</v>
      </c>
      <c r="O9" s="317">
        <v>1171448</v>
      </c>
    </row>
    <row r="10" spans="1:15" s="3" customFormat="1" ht="13.5" customHeight="1">
      <c r="A10" s="5"/>
      <c r="B10" s="5" t="s">
        <v>682</v>
      </c>
      <c r="C10" s="5"/>
      <c r="D10" s="5"/>
      <c r="E10" s="642"/>
      <c r="F10" s="642"/>
      <c r="G10" s="643"/>
      <c r="H10" s="316">
        <v>676389</v>
      </c>
      <c r="I10" s="316">
        <v>545914</v>
      </c>
      <c r="J10" s="316">
        <v>577491</v>
      </c>
      <c r="K10" s="316">
        <v>493635</v>
      </c>
      <c r="L10" s="316">
        <v>565407</v>
      </c>
      <c r="M10" s="316">
        <v>624819</v>
      </c>
      <c r="N10" s="316">
        <v>553162</v>
      </c>
      <c r="O10" s="317">
        <v>609535</v>
      </c>
    </row>
    <row r="11" spans="1:15" s="3" customFormat="1" ht="13.5" customHeight="1">
      <c r="A11" s="5"/>
      <c r="B11" s="5"/>
      <c r="C11" s="5" t="s">
        <v>683</v>
      </c>
      <c r="D11" s="5"/>
      <c r="E11" s="642"/>
      <c r="F11" s="642"/>
      <c r="G11" s="643"/>
      <c r="H11" s="316">
        <v>646269</v>
      </c>
      <c r="I11" s="316">
        <v>507191</v>
      </c>
      <c r="J11" s="316">
        <v>550607</v>
      </c>
      <c r="K11" s="316">
        <v>467426</v>
      </c>
      <c r="L11" s="316">
        <v>534831</v>
      </c>
      <c r="M11" s="316">
        <v>596682</v>
      </c>
      <c r="N11" s="316">
        <v>524532</v>
      </c>
      <c r="O11" s="317">
        <v>579127</v>
      </c>
    </row>
    <row r="12" spans="1:15" s="3" customFormat="1" ht="13.5" customHeight="1">
      <c r="A12" s="5"/>
      <c r="B12" s="5"/>
      <c r="C12" s="5"/>
      <c r="D12" s="5" t="s">
        <v>684</v>
      </c>
      <c r="E12" s="642"/>
      <c r="F12" s="642"/>
      <c r="G12" s="643"/>
      <c r="H12" s="316">
        <v>600499</v>
      </c>
      <c r="I12" s="316">
        <v>456563</v>
      </c>
      <c r="J12" s="316">
        <v>516984</v>
      </c>
      <c r="K12" s="316">
        <v>430520</v>
      </c>
      <c r="L12" s="316">
        <v>485980</v>
      </c>
      <c r="M12" s="316">
        <v>551862</v>
      </c>
      <c r="N12" s="316">
        <v>473988</v>
      </c>
      <c r="O12" s="317">
        <v>536881</v>
      </c>
    </row>
    <row r="13" spans="1:15" s="3" customFormat="1" ht="13.5" customHeight="1">
      <c r="A13" s="5"/>
      <c r="B13" s="5"/>
      <c r="C13" s="5"/>
      <c r="D13" s="5"/>
      <c r="E13" s="642" t="s">
        <v>685</v>
      </c>
      <c r="F13" s="642"/>
      <c r="G13" s="643"/>
      <c r="H13" s="316">
        <v>453697</v>
      </c>
      <c r="I13" s="316">
        <v>361302</v>
      </c>
      <c r="J13" s="316">
        <v>388331</v>
      </c>
      <c r="K13" s="316">
        <v>363386</v>
      </c>
      <c r="L13" s="316">
        <v>376457</v>
      </c>
      <c r="M13" s="316">
        <v>412725</v>
      </c>
      <c r="N13" s="316">
        <v>350833</v>
      </c>
      <c r="O13" s="317">
        <v>431902</v>
      </c>
    </row>
    <row r="14" spans="1:15" s="3" customFormat="1" ht="13.5">
      <c r="A14" s="5"/>
      <c r="B14" s="5"/>
      <c r="C14" s="5"/>
      <c r="D14" s="5"/>
      <c r="E14" s="644"/>
      <c r="F14" s="636" t="s">
        <v>686</v>
      </c>
      <c r="G14" s="643"/>
      <c r="H14" s="316">
        <v>367796</v>
      </c>
      <c r="I14" s="316">
        <v>293859</v>
      </c>
      <c r="J14" s="316">
        <v>317490</v>
      </c>
      <c r="K14" s="316">
        <v>296607</v>
      </c>
      <c r="L14" s="316">
        <v>306981</v>
      </c>
      <c r="M14" s="316">
        <v>342885</v>
      </c>
      <c r="N14" s="316">
        <v>292046</v>
      </c>
      <c r="O14" s="317">
        <v>352079</v>
      </c>
    </row>
    <row r="15" spans="1:15" s="3" customFormat="1" ht="13.5">
      <c r="A15" s="5"/>
      <c r="B15" s="5"/>
      <c r="C15" s="5"/>
      <c r="D15" s="5"/>
      <c r="E15" s="644"/>
      <c r="F15" s="636" t="s">
        <v>687</v>
      </c>
      <c r="G15" s="643"/>
      <c r="H15" s="316">
        <v>2362</v>
      </c>
      <c r="I15" s="316">
        <v>4501</v>
      </c>
      <c r="J15" s="316">
        <v>1564</v>
      </c>
      <c r="K15" s="316">
        <v>3639</v>
      </c>
      <c r="L15" s="316">
        <v>4406</v>
      </c>
      <c r="M15" s="316">
        <v>4272</v>
      </c>
      <c r="N15" s="316">
        <v>3551</v>
      </c>
      <c r="O15" s="317">
        <v>4675</v>
      </c>
    </row>
    <row r="16" spans="1:15" s="3" customFormat="1" ht="13.5">
      <c r="A16" s="5"/>
      <c r="B16" s="5"/>
      <c r="C16" s="5"/>
      <c r="D16" s="5"/>
      <c r="E16" s="644"/>
      <c r="F16" s="636" t="s">
        <v>688</v>
      </c>
      <c r="G16" s="643"/>
      <c r="H16" s="316">
        <v>83539</v>
      </c>
      <c r="I16" s="316">
        <v>62942</v>
      </c>
      <c r="J16" s="316">
        <v>69277</v>
      </c>
      <c r="K16" s="316">
        <v>63141</v>
      </c>
      <c r="L16" s="316">
        <v>65071</v>
      </c>
      <c r="M16" s="316">
        <v>65567</v>
      </c>
      <c r="N16" s="316">
        <v>55236</v>
      </c>
      <c r="O16" s="317">
        <v>75148</v>
      </c>
    </row>
    <row r="17" spans="1:15" s="3" customFormat="1" ht="13.5" customHeight="1">
      <c r="A17" s="5"/>
      <c r="B17" s="5"/>
      <c r="C17" s="5"/>
      <c r="D17" s="5"/>
      <c r="E17" s="645" t="s">
        <v>689</v>
      </c>
      <c r="F17" s="645"/>
      <c r="G17" s="643"/>
      <c r="H17" s="316">
        <v>121251</v>
      </c>
      <c r="I17" s="316">
        <v>83166</v>
      </c>
      <c r="J17" s="316">
        <v>113215</v>
      </c>
      <c r="K17" s="316">
        <v>51130</v>
      </c>
      <c r="L17" s="316">
        <v>102944</v>
      </c>
      <c r="M17" s="316">
        <v>114472</v>
      </c>
      <c r="N17" s="316">
        <v>101215</v>
      </c>
      <c r="O17" s="317">
        <v>89812</v>
      </c>
    </row>
    <row r="18" spans="1:15" s="3" customFormat="1" ht="13.5" customHeight="1">
      <c r="A18" s="5"/>
      <c r="B18" s="5"/>
      <c r="C18" s="5"/>
      <c r="D18" s="5" t="s">
        <v>1002</v>
      </c>
      <c r="E18" s="642"/>
      <c r="F18" s="642"/>
      <c r="G18" s="643"/>
      <c r="H18" s="316">
        <v>661</v>
      </c>
      <c r="I18" s="316">
        <v>1463</v>
      </c>
      <c r="J18" s="316">
        <v>3136</v>
      </c>
      <c r="K18" s="316">
        <v>476</v>
      </c>
      <c r="L18" s="316">
        <v>457</v>
      </c>
      <c r="M18" s="316">
        <v>1306</v>
      </c>
      <c r="N18" s="316">
        <v>1594</v>
      </c>
      <c r="O18" s="317">
        <v>3548</v>
      </c>
    </row>
    <row r="19" spans="1:15" s="3" customFormat="1" ht="13.5" customHeight="1">
      <c r="A19" s="5"/>
      <c r="B19" s="5"/>
      <c r="C19" s="5"/>
      <c r="D19" s="5" t="s">
        <v>1003</v>
      </c>
      <c r="E19" s="642"/>
      <c r="F19" s="642"/>
      <c r="G19" s="643"/>
      <c r="H19" s="316">
        <v>45110</v>
      </c>
      <c r="I19" s="316">
        <v>49166</v>
      </c>
      <c r="J19" s="316">
        <v>30487</v>
      </c>
      <c r="K19" s="316">
        <v>36429</v>
      </c>
      <c r="L19" s="316">
        <v>48394</v>
      </c>
      <c r="M19" s="316">
        <v>43514</v>
      </c>
      <c r="N19" s="316">
        <v>48950</v>
      </c>
      <c r="O19" s="317">
        <v>38698</v>
      </c>
    </row>
    <row r="20" spans="1:15" s="3" customFormat="1" ht="13.5" customHeight="1">
      <c r="A20" s="5"/>
      <c r="B20" s="5"/>
      <c r="C20" s="5"/>
      <c r="D20" s="5"/>
      <c r="E20" s="642" t="s">
        <v>1004</v>
      </c>
      <c r="F20" s="642"/>
      <c r="G20" s="643"/>
      <c r="H20" s="316">
        <v>1183</v>
      </c>
      <c r="I20" s="316">
        <v>48</v>
      </c>
      <c r="J20" s="316">
        <v>186</v>
      </c>
      <c r="K20" s="316">
        <v>1736</v>
      </c>
      <c r="L20" s="316">
        <v>137</v>
      </c>
      <c r="M20" s="316">
        <v>198</v>
      </c>
      <c r="N20" s="316">
        <v>375</v>
      </c>
      <c r="O20" s="317">
        <v>1156</v>
      </c>
    </row>
    <row r="21" spans="1:15" s="3" customFormat="1" ht="13.5" customHeight="1">
      <c r="A21" s="5"/>
      <c r="B21" s="5"/>
      <c r="C21" s="5"/>
      <c r="D21" s="5"/>
      <c r="E21" s="642" t="s">
        <v>1005</v>
      </c>
      <c r="F21" s="642"/>
      <c r="G21" s="643"/>
      <c r="H21" s="316">
        <v>43462</v>
      </c>
      <c r="I21" s="316">
        <v>48048</v>
      </c>
      <c r="J21" s="316">
        <v>28784</v>
      </c>
      <c r="K21" s="316">
        <v>34645</v>
      </c>
      <c r="L21" s="316">
        <v>47333</v>
      </c>
      <c r="M21" s="316">
        <v>43315</v>
      </c>
      <c r="N21" s="316">
        <v>45946</v>
      </c>
      <c r="O21" s="317">
        <v>36666</v>
      </c>
    </row>
    <row r="22" spans="1:15" s="3" customFormat="1" ht="13.5" customHeight="1">
      <c r="A22" s="5"/>
      <c r="B22" s="5"/>
      <c r="C22" s="5"/>
      <c r="D22" s="5"/>
      <c r="E22" s="642" t="s">
        <v>1006</v>
      </c>
      <c r="F22" s="642"/>
      <c r="G22" s="643"/>
      <c r="H22" s="316">
        <v>465</v>
      </c>
      <c r="I22" s="316">
        <v>1070</v>
      </c>
      <c r="J22" s="316">
        <v>1517</v>
      </c>
      <c r="K22" s="316">
        <v>49</v>
      </c>
      <c r="L22" s="316">
        <v>924</v>
      </c>
      <c r="M22" s="316">
        <v>0</v>
      </c>
      <c r="N22" s="316">
        <v>2630</v>
      </c>
      <c r="O22" s="317">
        <v>876</v>
      </c>
    </row>
    <row r="23" spans="1:15" s="3" customFormat="1" ht="13.5" customHeight="1">
      <c r="A23" s="5"/>
      <c r="B23" s="5"/>
      <c r="C23" s="5" t="s">
        <v>1007</v>
      </c>
      <c r="D23" s="5"/>
      <c r="E23" s="642"/>
      <c r="F23" s="642"/>
      <c r="G23" s="643"/>
      <c r="H23" s="316">
        <v>30119</v>
      </c>
      <c r="I23" s="316">
        <v>38723</v>
      </c>
      <c r="J23" s="316">
        <v>26884</v>
      </c>
      <c r="K23" s="316">
        <v>26209</v>
      </c>
      <c r="L23" s="316">
        <v>30577</v>
      </c>
      <c r="M23" s="316">
        <v>28138</v>
      </c>
      <c r="N23" s="316">
        <v>28630</v>
      </c>
      <c r="O23" s="317">
        <v>30408</v>
      </c>
    </row>
    <row r="24" spans="1:15" s="3" customFormat="1" ht="13.5">
      <c r="A24" s="5"/>
      <c r="B24" s="5" t="s">
        <v>1008</v>
      </c>
      <c r="C24" s="5"/>
      <c r="D24" s="5"/>
      <c r="E24" s="646"/>
      <c r="F24" s="646"/>
      <c r="G24" s="643"/>
      <c r="H24" s="316">
        <v>446522</v>
      </c>
      <c r="I24" s="316">
        <v>399073</v>
      </c>
      <c r="J24" s="316">
        <v>409140</v>
      </c>
      <c r="K24" s="316">
        <v>373516</v>
      </c>
      <c r="L24" s="316">
        <v>421452</v>
      </c>
      <c r="M24" s="316">
        <v>397513</v>
      </c>
      <c r="N24" s="316">
        <v>379275</v>
      </c>
      <c r="O24" s="317">
        <v>443539</v>
      </c>
    </row>
    <row r="25" spans="1:15" s="3" customFormat="1" ht="13.5" customHeight="1">
      <c r="A25" s="5"/>
      <c r="B25" s="5"/>
      <c r="C25" s="5"/>
      <c r="D25" s="5" t="s">
        <v>1009</v>
      </c>
      <c r="E25" s="642"/>
      <c r="F25" s="642"/>
      <c r="G25" s="643"/>
      <c r="H25" s="316">
        <v>365511</v>
      </c>
      <c r="I25" s="316">
        <v>342078</v>
      </c>
      <c r="J25" s="316">
        <v>328059</v>
      </c>
      <c r="K25" s="316">
        <v>283512</v>
      </c>
      <c r="L25" s="316">
        <v>354044</v>
      </c>
      <c r="M25" s="316">
        <v>318733</v>
      </c>
      <c r="N25" s="316">
        <v>313168</v>
      </c>
      <c r="O25" s="317">
        <v>343470</v>
      </c>
    </row>
    <row r="26" spans="1:15" s="3" customFormat="1" ht="13.5" customHeight="1">
      <c r="A26" s="5"/>
      <c r="B26" s="5"/>
      <c r="C26" s="5"/>
      <c r="D26" s="5" t="s">
        <v>1010</v>
      </c>
      <c r="E26" s="642"/>
      <c r="F26" s="642"/>
      <c r="G26" s="643"/>
      <c r="H26" s="316">
        <v>1732</v>
      </c>
      <c r="I26" s="316">
        <v>3758</v>
      </c>
      <c r="J26" s="316">
        <v>15794</v>
      </c>
      <c r="K26" s="316">
        <v>7747</v>
      </c>
      <c r="L26" s="316">
        <v>4471</v>
      </c>
      <c r="M26" s="316">
        <v>22244</v>
      </c>
      <c r="N26" s="316">
        <v>5303</v>
      </c>
      <c r="O26" s="317">
        <v>5619</v>
      </c>
    </row>
    <row r="27" spans="1:15" s="3" customFormat="1" ht="13.5" customHeight="1">
      <c r="A27" s="5"/>
      <c r="B27" s="5"/>
      <c r="C27" s="5"/>
      <c r="D27" s="5" t="s">
        <v>1011</v>
      </c>
      <c r="E27" s="642"/>
      <c r="F27" s="642"/>
      <c r="G27" s="643"/>
      <c r="H27" s="316">
        <v>0</v>
      </c>
      <c r="I27" s="316">
        <v>0</v>
      </c>
      <c r="J27" s="316">
        <v>0</v>
      </c>
      <c r="K27" s="316">
        <v>0</v>
      </c>
      <c r="L27" s="316">
        <v>0</v>
      </c>
      <c r="M27" s="316">
        <v>0</v>
      </c>
      <c r="N27" s="316">
        <v>0</v>
      </c>
      <c r="O27" s="317">
        <v>3823</v>
      </c>
    </row>
    <row r="28" spans="1:15" s="3" customFormat="1" ht="13.5" customHeight="1">
      <c r="A28" s="5"/>
      <c r="B28" s="5"/>
      <c r="C28" s="5"/>
      <c r="D28" s="5" t="s">
        <v>1012</v>
      </c>
      <c r="E28" s="642"/>
      <c r="F28" s="642"/>
      <c r="G28" s="643"/>
      <c r="H28" s="316">
        <v>332</v>
      </c>
      <c r="I28" s="316">
        <v>5929</v>
      </c>
      <c r="J28" s="316">
        <v>201</v>
      </c>
      <c r="K28" s="316">
        <v>1245</v>
      </c>
      <c r="L28" s="316">
        <v>188</v>
      </c>
      <c r="M28" s="316">
        <v>511</v>
      </c>
      <c r="N28" s="316">
        <v>417</v>
      </c>
      <c r="O28" s="317">
        <v>718</v>
      </c>
    </row>
    <row r="29" spans="1:15" s="3" customFormat="1" ht="13.5" customHeight="1">
      <c r="A29" s="5"/>
      <c r="B29" s="5"/>
      <c r="C29" s="5"/>
      <c r="D29" s="5" t="s">
        <v>1013</v>
      </c>
      <c r="E29" s="642"/>
      <c r="F29" s="642"/>
      <c r="G29" s="643"/>
      <c r="H29" s="316">
        <v>78690</v>
      </c>
      <c r="I29" s="316">
        <v>47154</v>
      </c>
      <c r="J29" s="316">
        <v>64963</v>
      </c>
      <c r="K29" s="316">
        <v>80937</v>
      </c>
      <c r="L29" s="316">
        <v>62549</v>
      </c>
      <c r="M29" s="316">
        <v>55457</v>
      </c>
      <c r="N29" s="316">
        <v>60201</v>
      </c>
      <c r="O29" s="317">
        <v>88076</v>
      </c>
    </row>
    <row r="30" spans="1:15" s="3" customFormat="1" ht="13.5" customHeight="1">
      <c r="A30" s="5"/>
      <c r="B30" s="5" t="s">
        <v>690</v>
      </c>
      <c r="C30" s="5"/>
      <c r="D30" s="5"/>
      <c r="E30" s="642"/>
      <c r="F30" s="642"/>
      <c r="G30" s="643"/>
      <c r="H30" s="316">
        <v>83989</v>
      </c>
      <c r="I30" s="316">
        <v>46939</v>
      </c>
      <c r="J30" s="316">
        <v>65941</v>
      </c>
      <c r="K30" s="316">
        <v>103896</v>
      </c>
      <c r="L30" s="316">
        <v>48550</v>
      </c>
      <c r="M30" s="316">
        <v>114245</v>
      </c>
      <c r="N30" s="316">
        <v>78591</v>
      </c>
      <c r="O30" s="317">
        <v>118373</v>
      </c>
    </row>
    <row r="31" spans="1:15" s="3" customFormat="1" ht="13.5" customHeight="1">
      <c r="A31" s="638" t="s">
        <v>691</v>
      </c>
      <c r="B31" s="638"/>
      <c r="C31" s="638"/>
      <c r="D31" s="638"/>
      <c r="E31" s="639"/>
      <c r="F31" s="639"/>
      <c r="G31" s="647"/>
      <c r="H31" s="318">
        <v>1206899</v>
      </c>
      <c r="I31" s="318">
        <v>991926</v>
      </c>
      <c r="J31" s="318">
        <v>1052572</v>
      </c>
      <c r="K31" s="318">
        <v>971046</v>
      </c>
      <c r="L31" s="318">
        <v>1035409</v>
      </c>
      <c r="M31" s="318">
        <v>1136578</v>
      </c>
      <c r="N31" s="318">
        <v>1011028</v>
      </c>
      <c r="O31" s="319">
        <v>1171448</v>
      </c>
    </row>
    <row r="32" spans="1:15" s="3" customFormat="1" ht="13.5" customHeight="1">
      <c r="A32" s="633"/>
      <c r="B32" s="633" t="s">
        <v>692</v>
      </c>
      <c r="C32" s="633"/>
      <c r="D32" s="633"/>
      <c r="E32" s="634"/>
      <c r="F32" s="634"/>
      <c r="G32" s="641"/>
      <c r="H32" s="316">
        <v>463434</v>
      </c>
      <c r="I32" s="316">
        <v>370111</v>
      </c>
      <c r="J32" s="316">
        <v>396767</v>
      </c>
      <c r="K32" s="316">
        <v>372755</v>
      </c>
      <c r="L32" s="316">
        <v>396090</v>
      </c>
      <c r="M32" s="316">
        <v>403578</v>
      </c>
      <c r="N32" s="316">
        <v>386689</v>
      </c>
      <c r="O32" s="317">
        <v>416707</v>
      </c>
    </row>
    <row r="33" spans="1:15" s="3" customFormat="1" ht="13.5" customHeight="1">
      <c r="A33" s="5"/>
      <c r="B33" s="5" t="s">
        <v>651</v>
      </c>
      <c r="C33" s="5"/>
      <c r="D33" s="5"/>
      <c r="E33" s="642"/>
      <c r="F33" s="642"/>
      <c r="G33" s="643"/>
      <c r="H33" s="316">
        <v>330042</v>
      </c>
      <c r="I33" s="316">
        <v>278356</v>
      </c>
      <c r="J33" s="316">
        <v>293157</v>
      </c>
      <c r="K33" s="316">
        <v>285393</v>
      </c>
      <c r="L33" s="316">
        <v>300312</v>
      </c>
      <c r="M33" s="316">
        <v>290050</v>
      </c>
      <c r="N33" s="316">
        <v>290042</v>
      </c>
      <c r="O33" s="317">
        <v>305811</v>
      </c>
    </row>
    <row r="34" spans="1:15" s="3" customFormat="1" ht="13.5" customHeight="1">
      <c r="A34" s="5"/>
      <c r="B34" s="5"/>
      <c r="C34" s="5" t="s">
        <v>554</v>
      </c>
      <c r="D34" s="5"/>
      <c r="E34" s="642"/>
      <c r="F34" s="642"/>
      <c r="G34" s="643"/>
      <c r="H34" s="316">
        <v>80298</v>
      </c>
      <c r="I34" s="316">
        <v>77217</v>
      </c>
      <c r="J34" s="316">
        <v>72044</v>
      </c>
      <c r="K34" s="316">
        <v>76752</v>
      </c>
      <c r="L34" s="316">
        <v>73262</v>
      </c>
      <c r="M34" s="316">
        <v>76338</v>
      </c>
      <c r="N34" s="316">
        <v>75580</v>
      </c>
      <c r="O34" s="317">
        <v>79496</v>
      </c>
    </row>
    <row r="35" spans="1:15" s="3" customFormat="1" ht="13.5" customHeight="1">
      <c r="A35" s="5"/>
      <c r="B35" s="5"/>
      <c r="C35" s="5"/>
      <c r="D35" s="5" t="s">
        <v>555</v>
      </c>
      <c r="E35" s="642"/>
      <c r="F35" s="642"/>
      <c r="G35" s="643"/>
      <c r="H35" s="316">
        <v>6991</v>
      </c>
      <c r="I35" s="316">
        <v>6171</v>
      </c>
      <c r="J35" s="316">
        <v>6104</v>
      </c>
      <c r="K35" s="316">
        <v>6371</v>
      </c>
      <c r="L35" s="316">
        <v>5373</v>
      </c>
      <c r="M35" s="316">
        <v>6075</v>
      </c>
      <c r="N35" s="316">
        <v>6409</v>
      </c>
      <c r="O35" s="317">
        <v>6933</v>
      </c>
    </row>
    <row r="36" spans="1:15" s="3" customFormat="1" ht="13.5" customHeight="1">
      <c r="A36" s="5"/>
      <c r="B36" s="5"/>
      <c r="C36" s="5"/>
      <c r="D36" s="5" t="s">
        <v>556</v>
      </c>
      <c r="E36" s="642"/>
      <c r="F36" s="642"/>
      <c r="G36" s="643"/>
      <c r="H36" s="316">
        <v>5121</v>
      </c>
      <c r="I36" s="316">
        <v>6238</v>
      </c>
      <c r="J36" s="316">
        <v>4545</v>
      </c>
      <c r="K36" s="316">
        <v>5648</v>
      </c>
      <c r="L36" s="316">
        <v>5555</v>
      </c>
      <c r="M36" s="316">
        <v>5421</v>
      </c>
      <c r="N36" s="316">
        <v>5739</v>
      </c>
      <c r="O36" s="317">
        <v>5308</v>
      </c>
    </row>
    <row r="37" spans="1:15" s="3" customFormat="1" ht="13.5" customHeight="1">
      <c r="A37" s="5"/>
      <c r="B37" s="5"/>
      <c r="C37" s="5"/>
      <c r="D37" s="5" t="s">
        <v>557</v>
      </c>
      <c r="E37" s="642"/>
      <c r="F37" s="642"/>
      <c r="G37" s="643"/>
      <c r="H37" s="316">
        <v>8886</v>
      </c>
      <c r="I37" s="316">
        <v>8073</v>
      </c>
      <c r="J37" s="316">
        <v>6787</v>
      </c>
      <c r="K37" s="316">
        <v>7451</v>
      </c>
      <c r="L37" s="316">
        <v>7163</v>
      </c>
      <c r="M37" s="316">
        <v>7891</v>
      </c>
      <c r="N37" s="316">
        <v>7393</v>
      </c>
      <c r="O37" s="317">
        <v>8693</v>
      </c>
    </row>
    <row r="38" spans="1:15" s="3" customFormat="1" ht="13.5" customHeight="1">
      <c r="A38" s="5"/>
      <c r="B38" s="5"/>
      <c r="C38" s="5"/>
      <c r="D38" s="5" t="s">
        <v>558</v>
      </c>
      <c r="E38" s="642"/>
      <c r="F38" s="642"/>
      <c r="G38" s="643"/>
      <c r="H38" s="316">
        <v>4093</v>
      </c>
      <c r="I38" s="316">
        <v>3512</v>
      </c>
      <c r="J38" s="316">
        <v>3761</v>
      </c>
      <c r="K38" s="316">
        <v>4193</v>
      </c>
      <c r="L38" s="316">
        <v>3518</v>
      </c>
      <c r="M38" s="316">
        <v>4048</v>
      </c>
      <c r="N38" s="316">
        <v>3968</v>
      </c>
      <c r="O38" s="317">
        <v>4103</v>
      </c>
    </row>
    <row r="39" spans="1:15" s="3" customFormat="1" ht="13.5" customHeight="1">
      <c r="A39" s="5"/>
      <c r="B39" s="5"/>
      <c r="C39" s="5"/>
      <c r="D39" s="5" t="s">
        <v>559</v>
      </c>
      <c r="E39" s="642"/>
      <c r="F39" s="642"/>
      <c r="G39" s="643"/>
      <c r="H39" s="316">
        <v>9230</v>
      </c>
      <c r="I39" s="316">
        <v>8719</v>
      </c>
      <c r="J39" s="316">
        <v>7849</v>
      </c>
      <c r="K39" s="316">
        <v>9592</v>
      </c>
      <c r="L39" s="316">
        <v>8941</v>
      </c>
      <c r="M39" s="316">
        <v>9034</v>
      </c>
      <c r="N39" s="316">
        <v>8514</v>
      </c>
      <c r="O39" s="317">
        <v>8472</v>
      </c>
    </row>
    <row r="40" spans="1:15" s="3" customFormat="1" ht="13.5" customHeight="1">
      <c r="A40" s="5"/>
      <c r="B40" s="5"/>
      <c r="C40" s="5"/>
      <c r="D40" s="5" t="s">
        <v>560</v>
      </c>
      <c r="E40" s="642"/>
      <c r="F40" s="642"/>
      <c r="G40" s="643"/>
      <c r="H40" s="316">
        <v>2347</v>
      </c>
      <c r="I40" s="316">
        <v>2048</v>
      </c>
      <c r="J40" s="316">
        <v>2172</v>
      </c>
      <c r="K40" s="316">
        <v>2530</v>
      </c>
      <c r="L40" s="316">
        <v>2888</v>
      </c>
      <c r="M40" s="316">
        <v>2226</v>
      </c>
      <c r="N40" s="316">
        <v>2393</v>
      </c>
      <c r="O40" s="317">
        <v>2378</v>
      </c>
    </row>
    <row r="41" spans="1:15" s="3" customFormat="1" ht="13.5" customHeight="1">
      <c r="A41" s="5"/>
      <c r="B41" s="5"/>
      <c r="C41" s="5"/>
      <c r="D41" s="5" t="s">
        <v>538</v>
      </c>
      <c r="E41" s="642"/>
      <c r="F41" s="642"/>
      <c r="G41" s="643"/>
      <c r="H41" s="316">
        <v>3948</v>
      </c>
      <c r="I41" s="316">
        <v>3657</v>
      </c>
      <c r="J41" s="316">
        <v>3698</v>
      </c>
      <c r="K41" s="316">
        <v>3839</v>
      </c>
      <c r="L41" s="316">
        <v>3522</v>
      </c>
      <c r="M41" s="316">
        <v>3878</v>
      </c>
      <c r="N41" s="316">
        <v>3814</v>
      </c>
      <c r="O41" s="317">
        <v>3915</v>
      </c>
    </row>
    <row r="42" spans="1:15" s="3" customFormat="1" ht="13.5" customHeight="1">
      <c r="A42" s="5"/>
      <c r="B42" s="5"/>
      <c r="C42" s="5"/>
      <c r="D42" s="5" t="s">
        <v>561</v>
      </c>
      <c r="E42" s="642"/>
      <c r="F42" s="642"/>
      <c r="G42" s="642"/>
      <c r="H42" s="316">
        <v>7069</v>
      </c>
      <c r="I42" s="316">
        <v>6438</v>
      </c>
      <c r="J42" s="316">
        <v>6749</v>
      </c>
      <c r="K42" s="316">
        <v>7174</v>
      </c>
      <c r="L42" s="316">
        <v>6411</v>
      </c>
      <c r="M42" s="316">
        <v>6648</v>
      </c>
      <c r="N42" s="316">
        <v>7031</v>
      </c>
      <c r="O42" s="317">
        <v>6887</v>
      </c>
    </row>
    <row r="43" spans="1:15" s="3" customFormat="1" ht="13.5" customHeight="1">
      <c r="A43" s="5"/>
      <c r="B43" s="5"/>
      <c r="C43" s="5"/>
      <c r="D43" s="5" t="s">
        <v>562</v>
      </c>
      <c r="E43" s="642"/>
      <c r="F43" s="642"/>
      <c r="G43" s="643"/>
      <c r="H43" s="316">
        <v>10735</v>
      </c>
      <c r="I43" s="316">
        <v>10623</v>
      </c>
      <c r="J43" s="316">
        <v>10746</v>
      </c>
      <c r="K43" s="316">
        <v>10051</v>
      </c>
      <c r="L43" s="316">
        <v>9403</v>
      </c>
      <c r="M43" s="316">
        <v>11311</v>
      </c>
      <c r="N43" s="316">
        <v>10666</v>
      </c>
      <c r="O43" s="317">
        <v>11111</v>
      </c>
    </row>
    <row r="44" spans="1:15" s="3" customFormat="1" ht="13.5" customHeight="1">
      <c r="A44" s="5"/>
      <c r="B44" s="5"/>
      <c r="C44" s="5"/>
      <c r="D44" s="5" t="s">
        <v>563</v>
      </c>
      <c r="E44" s="642"/>
      <c r="F44" s="642"/>
      <c r="G44" s="643"/>
      <c r="H44" s="316">
        <v>5464</v>
      </c>
      <c r="I44" s="316">
        <v>5936</v>
      </c>
      <c r="J44" s="316">
        <v>4868</v>
      </c>
      <c r="K44" s="316">
        <v>5443</v>
      </c>
      <c r="L44" s="316">
        <v>4447</v>
      </c>
      <c r="M44" s="316">
        <v>5469</v>
      </c>
      <c r="N44" s="316">
        <v>5625</v>
      </c>
      <c r="O44" s="317">
        <v>5188</v>
      </c>
    </row>
    <row r="45" spans="1:15" s="3" customFormat="1" ht="13.5" customHeight="1">
      <c r="A45" s="5"/>
      <c r="B45" s="5"/>
      <c r="C45" s="5"/>
      <c r="D45" s="5" t="s">
        <v>564</v>
      </c>
      <c r="E45" s="642"/>
      <c r="F45" s="642"/>
      <c r="G45" s="643"/>
      <c r="H45" s="316">
        <v>3849</v>
      </c>
      <c r="I45" s="316">
        <v>5544</v>
      </c>
      <c r="J45" s="316">
        <v>4358</v>
      </c>
      <c r="K45" s="316">
        <v>3348</v>
      </c>
      <c r="L45" s="316">
        <v>4876</v>
      </c>
      <c r="M45" s="316">
        <v>3671</v>
      </c>
      <c r="N45" s="316">
        <v>4053</v>
      </c>
      <c r="O45" s="317">
        <v>3849</v>
      </c>
    </row>
    <row r="46" spans="1:15" s="3" customFormat="1" ht="13.5" customHeight="1">
      <c r="A46" s="5"/>
      <c r="B46" s="5"/>
      <c r="C46" s="5"/>
      <c r="D46" s="5" t="s">
        <v>565</v>
      </c>
      <c r="E46" s="642"/>
      <c r="F46" s="642"/>
      <c r="G46" s="643"/>
      <c r="H46" s="316">
        <v>12565</v>
      </c>
      <c r="I46" s="316">
        <v>10258</v>
      </c>
      <c r="J46" s="316">
        <v>10409</v>
      </c>
      <c r="K46" s="316">
        <v>11111</v>
      </c>
      <c r="L46" s="316">
        <v>11168</v>
      </c>
      <c r="M46" s="316">
        <v>10667</v>
      </c>
      <c r="N46" s="316">
        <v>9977</v>
      </c>
      <c r="O46" s="317">
        <v>12657</v>
      </c>
    </row>
    <row r="47" spans="1:15" s="3" customFormat="1" ht="13.5" customHeight="1">
      <c r="A47" s="5"/>
      <c r="B47" s="5"/>
      <c r="C47" s="5" t="s">
        <v>566</v>
      </c>
      <c r="D47" s="5"/>
      <c r="E47" s="642"/>
      <c r="F47" s="642"/>
      <c r="G47" s="643"/>
      <c r="H47" s="316">
        <v>17248</v>
      </c>
      <c r="I47" s="316">
        <v>18030</v>
      </c>
      <c r="J47" s="316">
        <v>28216</v>
      </c>
      <c r="K47" s="316">
        <v>21189</v>
      </c>
      <c r="L47" s="316">
        <v>21329</v>
      </c>
      <c r="M47" s="316">
        <v>14665</v>
      </c>
      <c r="N47" s="316">
        <v>13972</v>
      </c>
      <c r="O47" s="317">
        <v>18824</v>
      </c>
    </row>
    <row r="48" spans="1:15" s="3" customFormat="1" ht="13.5" customHeight="1">
      <c r="A48" s="5"/>
      <c r="B48" s="5"/>
      <c r="C48" s="5"/>
      <c r="D48" s="5" t="s">
        <v>693</v>
      </c>
      <c r="E48" s="642"/>
      <c r="F48" s="642"/>
      <c r="G48" s="643"/>
      <c r="H48" s="316">
        <v>11546</v>
      </c>
      <c r="I48" s="316">
        <v>8026</v>
      </c>
      <c r="J48" s="316">
        <v>18460</v>
      </c>
      <c r="K48" s="316">
        <v>16517</v>
      </c>
      <c r="L48" s="316">
        <v>6039</v>
      </c>
      <c r="M48" s="316">
        <v>9357</v>
      </c>
      <c r="N48" s="316">
        <v>8213</v>
      </c>
      <c r="O48" s="317">
        <v>11595</v>
      </c>
    </row>
    <row r="49" spans="1:15" s="3" customFormat="1" ht="13.5" customHeight="1">
      <c r="A49" s="5"/>
      <c r="B49" s="5"/>
      <c r="C49" s="5" t="s">
        <v>569</v>
      </c>
      <c r="D49" s="5"/>
      <c r="E49" s="642"/>
      <c r="F49" s="642"/>
      <c r="G49" s="643"/>
      <c r="H49" s="316">
        <v>29351</v>
      </c>
      <c r="I49" s="316">
        <v>27032</v>
      </c>
      <c r="J49" s="316">
        <v>27256</v>
      </c>
      <c r="K49" s="316">
        <v>21269</v>
      </c>
      <c r="L49" s="316">
        <v>25425</v>
      </c>
      <c r="M49" s="316">
        <v>26294</v>
      </c>
      <c r="N49" s="316">
        <v>25773</v>
      </c>
      <c r="O49" s="317">
        <v>21696</v>
      </c>
    </row>
    <row r="50" spans="1:15" s="3" customFormat="1" ht="13.5" customHeight="1">
      <c r="A50" s="5"/>
      <c r="B50" s="5"/>
      <c r="C50" s="5"/>
      <c r="D50" s="5" t="s">
        <v>570</v>
      </c>
      <c r="E50" s="642"/>
      <c r="F50" s="642"/>
      <c r="G50" s="643"/>
      <c r="H50" s="316">
        <v>13677</v>
      </c>
      <c r="I50" s="316">
        <v>12574</v>
      </c>
      <c r="J50" s="316">
        <v>11755</v>
      </c>
      <c r="K50" s="316">
        <v>9862</v>
      </c>
      <c r="L50" s="316">
        <v>11877</v>
      </c>
      <c r="M50" s="316">
        <v>13283</v>
      </c>
      <c r="N50" s="316">
        <v>12132</v>
      </c>
      <c r="O50" s="317">
        <v>10633</v>
      </c>
    </row>
    <row r="51" spans="1:15" s="3" customFormat="1" ht="13.5" customHeight="1">
      <c r="A51" s="5"/>
      <c r="B51" s="5"/>
      <c r="C51" s="5" t="s">
        <v>574</v>
      </c>
      <c r="D51" s="5"/>
      <c r="E51" s="642"/>
      <c r="F51" s="642"/>
      <c r="G51" s="643"/>
      <c r="H51" s="316">
        <v>13543</v>
      </c>
      <c r="I51" s="316">
        <v>11331</v>
      </c>
      <c r="J51" s="316">
        <v>12538</v>
      </c>
      <c r="K51" s="316">
        <v>10580</v>
      </c>
      <c r="L51" s="316">
        <v>11046</v>
      </c>
      <c r="M51" s="316">
        <v>11959</v>
      </c>
      <c r="N51" s="316">
        <v>13042</v>
      </c>
      <c r="O51" s="317">
        <v>13364</v>
      </c>
    </row>
    <row r="52" spans="1:15" s="3" customFormat="1" ht="13.5" customHeight="1">
      <c r="A52" s="5"/>
      <c r="B52" s="5"/>
      <c r="C52" s="5" t="s">
        <v>580</v>
      </c>
      <c r="D52" s="5"/>
      <c r="E52" s="642"/>
      <c r="F52" s="642"/>
      <c r="G52" s="643"/>
      <c r="H52" s="316">
        <v>10478</v>
      </c>
      <c r="I52" s="316">
        <v>8988</v>
      </c>
      <c r="J52" s="316">
        <v>9808</v>
      </c>
      <c r="K52" s="316">
        <v>10276</v>
      </c>
      <c r="L52" s="316">
        <v>8522</v>
      </c>
      <c r="M52" s="316">
        <v>9462</v>
      </c>
      <c r="N52" s="316">
        <v>9239</v>
      </c>
      <c r="O52" s="317">
        <v>10654</v>
      </c>
    </row>
    <row r="53" spans="1:15" s="3" customFormat="1" ht="13.5" customHeight="1">
      <c r="A53" s="5"/>
      <c r="B53" s="5"/>
      <c r="C53" s="5" t="s">
        <v>694</v>
      </c>
      <c r="D53" s="5"/>
      <c r="E53" s="642"/>
      <c r="F53" s="642"/>
      <c r="G53" s="643"/>
      <c r="H53" s="316">
        <v>11568</v>
      </c>
      <c r="I53" s="316">
        <v>11777</v>
      </c>
      <c r="J53" s="316">
        <v>12345</v>
      </c>
      <c r="K53" s="316">
        <v>11633</v>
      </c>
      <c r="L53" s="316">
        <v>10115</v>
      </c>
      <c r="M53" s="316">
        <v>11206</v>
      </c>
      <c r="N53" s="316">
        <v>12251</v>
      </c>
      <c r="O53" s="317">
        <v>13068</v>
      </c>
    </row>
    <row r="54" spans="1:15" s="3" customFormat="1" ht="13.5" customHeight="1">
      <c r="A54" s="5"/>
      <c r="B54" s="5"/>
      <c r="C54" s="5" t="s">
        <v>589</v>
      </c>
      <c r="D54" s="5"/>
      <c r="E54" s="642"/>
      <c r="F54" s="642"/>
      <c r="G54" s="643"/>
      <c r="H54" s="316">
        <v>55442</v>
      </c>
      <c r="I54" s="316">
        <v>39614</v>
      </c>
      <c r="J54" s="316">
        <v>52532</v>
      </c>
      <c r="K54" s="316">
        <v>38821</v>
      </c>
      <c r="L54" s="316">
        <v>51464</v>
      </c>
      <c r="M54" s="316">
        <v>52178</v>
      </c>
      <c r="N54" s="316">
        <v>50539</v>
      </c>
      <c r="O54" s="317">
        <v>49469</v>
      </c>
    </row>
    <row r="55" spans="1:15" s="3" customFormat="1" ht="13.5" customHeight="1">
      <c r="A55" s="5"/>
      <c r="B55" s="5"/>
      <c r="C55" s="5" t="s">
        <v>593</v>
      </c>
      <c r="D55" s="5"/>
      <c r="E55" s="642"/>
      <c r="F55" s="642"/>
      <c r="G55" s="643"/>
      <c r="H55" s="316">
        <v>14417</v>
      </c>
      <c r="I55" s="316">
        <v>7349</v>
      </c>
      <c r="J55" s="316">
        <v>10232</v>
      </c>
      <c r="K55" s="316">
        <v>11511</v>
      </c>
      <c r="L55" s="316">
        <v>6468</v>
      </c>
      <c r="M55" s="316">
        <v>7703</v>
      </c>
      <c r="N55" s="316">
        <v>8902</v>
      </c>
      <c r="O55" s="317">
        <v>16548</v>
      </c>
    </row>
    <row r="56" spans="1:15" s="3" customFormat="1" ht="13.5" customHeight="1">
      <c r="A56" s="5"/>
      <c r="B56" s="5"/>
      <c r="C56" s="5" t="s">
        <v>597</v>
      </c>
      <c r="D56" s="5"/>
      <c r="E56" s="642"/>
      <c r="F56" s="642"/>
      <c r="G56" s="643"/>
      <c r="H56" s="316">
        <v>25296</v>
      </c>
      <c r="I56" s="316">
        <v>20338</v>
      </c>
      <c r="J56" s="316">
        <v>20059</v>
      </c>
      <c r="K56" s="316">
        <v>24762</v>
      </c>
      <c r="L56" s="316">
        <v>23061</v>
      </c>
      <c r="M56" s="316">
        <v>20921</v>
      </c>
      <c r="N56" s="316">
        <v>23547</v>
      </c>
      <c r="O56" s="317">
        <v>26824</v>
      </c>
    </row>
    <row r="57" spans="1:15" s="3" customFormat="1" ht="13.5" customHeight="1">
      <c r="A57" s="5"/>
      <c r="B57" s="5"/>
      <c r="C57" s="5" t="s">
        <v>653</v>
      </c>
      <c r="D57" s="5"/>
      <c r="E57" s="642"/>
      <c r="F57" s="642"/>
      <c r="G57" s="643"/>
      <c r="H57" s="316">
        <v>72401</v>
      </c>
      <c r="I57" s="316">
        <v>56679</v>
      </c>
      <c r="J57" s="316">
        <v>48127</v>
      </c>
      <c r="K57" s="316">
        <v>58601</v>
      </c>
      <c r="L57" s="316">
        <v>69620</v>
      </c>
      <c r="M57" s="316">
        <v>59322</v>
      </c>
      <c r="N57" s="316">
        <v>57197</v>
      </c>
      <c r="O57" s="317">
        <v>55868</v>
      </c>
    </row>
    <row r="58" spans="1:15" s="3" customFormat="1" ht="13.5" customHeight="1">
      <c r="A58" s="5"/>
      <c r="B58" s="5" t="s">
        <v>695</v>
      </c>
      <c r="C58" s="5"/>
      <c r="D58" s="5"/>
      <c r="E58" s="642"/>
      <c r="F58" s="642"/>
      <c r="G58" s="643"/>
      <c r="H58" s="316">
        <v>133392</v>
      </c>
      <c r="I58" s="316">
        <v>91755</v>
      </c>
      <c r="J58" s="316">
        <v>103610</v>
      </c>
      <c r="K58" s="316">
        <v>87362</v>
      </c>
      <c r="L58" s="316">
        <v>95778</v>
      </c>
      <c r="M58" s="316">
        <v>113528</v>
      </c>
      <c r="N58" s="316">
        <v>96648</v>
      </c>
      <c r="O58" s="317">
        <v>110896</v>
      </c>
    </row>
    <row r="59" spans="1:15" s="3" customFormat="1" ht="13.5" customHeight="1">
      <c r="A59" s="5"/>
      <c r="B59" s="5"/>
      <c r="C59" s="5" t="s">
        <v>696</v>
      </c>
      <c r="D59" s="5"/>
      <c r="E59" s="642"/>
      <c r="F59" s="642"/>
      <c r="G59" s="643"/>
      <c r="H59" s="316">
        <v>58768</v>
      </c>
      <c r="I59" s="316">
        <v>32569</v>
      </c>
      <c r="J59" s="316">
        <v>36902</v>
      </c>
      <c r="K59" s="316">
        <v>36005</v>
      </c>
      <c r="L59" s="316">
        <v>36348</v>
      </c>
      <c r="M59" s="316">
        <v>41175</v>
      </c>
      <c r="N59" s="316">
        <v>36797</v>
      </c>
      <c r="O59" s="317">
        <v>46155</v>
      </c>
    </row>
    <row r="60" spans="1:15" s="3" customFormat="1" ht="13.5" customHeight="1">
      <c r="A60" s="5"/>
      <c r="B60" s="5"/>
      <c r="C60" s="5" t="s">
        <v>697</v>
      </c>
      <c r="D60" s="5"/>
      <c r="E60" s="642"/>
      <c r="F60" s="642"/>
      <c r="G60" s="643"/>
      <c r="H60" s="316">
        <v>74592</v>
      </c>
      <c r="I60" s="316">
        <v>59125</v>
      </c>
      <c r="J60" s="316">
        <v>66639</v>
      </c>
      <c r="K60" s="316">
        <v>51335</v>
      </c>
      <c r="L60" s="316">
        <v>59406</v>
      </c>
      <c r="M60" s="316">
        <v>72175</v>
      </c>
      <c r="N60" s="316">
        <v>59720</v>
      </c>
      <c r="O60" s="317">
        <v>64672</v>
      </c>
    </row>
    <row r="61" spans="1:15" s="3" customFormat="1" ht="13.5" customHeight="1">
      <c r="A61" s="5"/>
      <c r="B61" s="5" t="s">
        <v>1014</v>
      </c>
      <c r="C61" s="5"/>
      <c r="D61" s="5"/>
      <c r="E61" s="642"/>
      <c r="F61" s="642"/>
      <c r="G61" s="643"/>
      <c r="H61" s="316">
        <v>676935</v>
      </c>
      <c r="I61" s="316">
        <v>580524</v>
      </c>
      <c r="J61" s="316">
        <v>598839</v>
      </c>
      <c r="K61" s="316">
        <v>519930</v>
      </c>
      <c r="L61" s="316">
        <v>599032</v>
      </c>
      <c r="M61" s="316">
        <v>639950</v>
      </c>
      <c r="N61" s="316">
        <v>563614</v>
      </c>
      <c r="O61" s="317">
        <v>655349</v>
      </c>
    </row>
    <row r="62" spans="1:15" s="3" customFormat="1" ht="13.5">
      <c r="A62" s="5"/>
      <c r="B62" s="5"/>
      <c r="C62" s="5" t="s">
        <v>698</v>
      </c>
      <c r="D62" s="5"/>
      <c r="E62" s="648"/>
      <c r="F62" s="648"/>
      <c r="G62" s="643"/>
      <c r="H62" s="316">
        <v>532676</v>
      </c>
      <c r="I62" s="316">
        <v>455268</v>
      </c>
      <c r="J62" s="316">
        <v>481674</v>
      </c>
      <c r="K62" s="316">
        <v>405933</v>
      </c>
      <c r="L62" s="316">
        <v>469622</v>
      </c>
      <c r="M62" s="316">
        <v>520972</v>
      </c>
      <c r="N62" s="316">
        <v>457004</v>
      </c>
      <c r="O62" s="317">
        <v>500656</v>
      </c>
    </row>
    <row r="63" spans="1:15" s="3" customFormat="1" ht="13.5" customHeight="1">
      <c r="A63" s="5"/>
      <c r="B63" s="5"/>
      <c r="C63" s="5" t="s">
        <v>699</v>
      </c>
      <c r="D63" s="5"/>
      <c r="E63" s="642"/>
      <c r="F63" s="642"/>
      <c r="G63" s="643"/>
      <c r="H63" s="316">
        <v>27700</v>
      </c>
      <c r="I63" s="316">
        <v>21277</v>
      </c>
      <c r="J63" s="316">
        <v>21872</v>
      </c>
      <c r="K63" s="316">
        <v>19068</v>
      </c>
      <c r="L63" s="316">
        <v>18566</v>
      </c>
      <c r="M63" s="316">
        <v>30733</v>
      </c>
      <c r="N63" s="316">
        <v>23086</v>
      </c>
      <c r="O63" s="317">
        <v>23958</v>
      </c>
    </row>
    <row r="64" spans="1:15" s="3" customFormat="1" ht="13.5" customHeight="1">
      <c r="A64" s="5"/>
      <c r="B64" s="5"/>
      <c r="C64" s="5" t="s">
        <v>700</v>
      </c>
      <c r="D64" s="5"/>
      <c r="E64" s="642"/>
      <c r="F64" s="642"/>
      <c r="G64" s="643"/>
      <c r="H64" s="316">
        <v>32345</v>
      </c>
      <c r="I64" s="316">
        <v>45733</v>
      </c>
      <c r="J64" s="316">
        <v>28149</v>
      </c>
      <c r="K64" s="316">
        <v>25882</v>
      </c>
      <c r="L64" s="316">
        <v>44035</v>
      </c>
      <c r="M64" s="316">
        <v>37077</v>
      </c>
      <c r="N64" s="316">
        <v>28589</v>
      </c>
      <c r="O64" s="317">
        <v>37603</v>
      </c>
    </row>
    <row r="65" spans="1:15" s="3" customFormat="1" ht="13.5" customHeight="1">
      <c r="A65" s="5"/>
      <c r="B65" s="5"/>
      <c r="C65" s="5" t="s">
        <v>1015</v>
      </c>
      <c r="D65" s="5"/>
      <c r="E65" s="642"/>
      <c r="F65" s="642"/>
      <c r="G65" s="643"/>
      <c r="H65" s="316">
        <v>79892</v>
      </c>
      <c r="I65" s="316">
        <v>53441</v>
      </c>
      <c r="J65" s="316">
        <v>61855</v>
      </c>
      <c r="K65" s="316">
        <v>65643</v>
      </c>
      <c r="L65" s="316">
        <v>62369</v>
      </c>
      <c r="M65" s="316">
        <v>48056</v>
      </c>
      <c r="N65" s="316">
        <v>50343</v>
      </c>
      <c r="O65" s="317">
        <v>76804</v>
      </c>
    </row>
    <row r="66" spans="1:15" s="3" customFormat="1" ht="13.5" customHeight="1">
      <c r="A66" s="5"/>
      <c r="B66" s="5" t="s">
        <v>701</v>
      </c>
      <c r="C66" s="5"/>
      <c r="D66" s="5"/>
      <c r="E66" s="642"/>
      <c r="F66" s="642"/>
      <c r="G66" s="643"/>
      <c r="H66" s="316">
        <v>66530</v>
      </c>
      <c r="I66" s="316">
        <v>41291</v>
      </c>
      <c r="J66" s="316">
        <v>56965</v>
      </c>
      <c r="K66" s="316">
        <v>78362</v>
      </c>
      <c r="L66" s="316">
        <v>40287</v>
      </c>
      <c r="M66" s="316">
        <v>93050</v>
      </c>
      <c r="N66" s="316">
        <v>60725</v>
      </c>
      <c r="O66" s="317">
        <v>99392</v>
      </c>
    </row>
    <row r="67" spans="1:15" s="3" customFormat="1" ht="13.5" customHeight="1">
      <c r="A67" s="5" t="s">
        <v>996</v>
      </c>
      <c r="B67" s="5"/>
      <c r="C67" s="5"/>
      <c r="D67" s="5"/>
      <c r="E67" s="642"/>
      <c r="F67" s="642"/>
      <c r="G67" s="643"/>
      <c r="H67" s="316">
        <v>542997</v>
      </c>
      <c r="I67" s="316">
        <v>454159</v>
      </c>
      <c r="J67" s="316">
        <v>473881</v>
      </c>
      <c r="K67" s="316">
        <v>406273</v>
      </c>
      <c r="L67" s="316">
        <v>469629</v>
      </c>
      <c r="M67" s="316">
        <v>511291</v>
      </c>
      <c r="N67" s="316">
        <v>456514</v>
      </c>
      <c r="O67" s="317">
        <v>498639</v>
      </c>
    </row>
    <row r="68" spans="1:15" s="3" customFormat="1" ht="13.5" customHeight="1">
      <c r="A68" s="22" t="s">
        <v>702</v>
      </c>
      <c r="B68" s="638"/>
      <c r="C68" s="638"/>
      <c r="D68" s="638"/>
      <c r="E68" s="639"/>
      <c r="F68" s="639"/>
      <c r="G68" s="643"/>
      <c r="H68" s="316">
        <v>212954</v>
      </c>
      <c r="I68" s="316">
        <v>175803</v>
      </c>
      <c r="J68" s="316">
        <v>180724</v>
      </c>
      <c r="K68" s="316">
        <v>120880</v>
      </c>
      <c r="L68" s="316">
        <v>169317</v>
      </c>
      <c r="M68" s="316">
        <v>221241</v>
      </c>
      <c r="N68" s="316">
        <v>166473</v>
      </c>
      <c r="O68" s="317">
        <v>192828</v>
      </c>
    </row>
    <row r="69" spans="1:15" s="3" customFormat="1" ht="13.5" customHeight="1">
      <c r="A69" s="633" t="s">
        <v>662</v>
      </c>
      <c r="B69" s="633"/>
      <c r="C69" s="633"/>
      <c r="D69" s="633"/>
      <c r="E69" s="634"/>
      <c r="F69" s="634"/>
      <c r="G69" s="641" t="s">
        <v>655</v>
      </c>
      <c r="H69" s="320">
        <v>60.8</v>
      </c>
      <c r="I69" s="320">
        <v>61.3</v>
      </c>
      <c r="J69" s="320">
        <v>61.9</v>
      </c>
      <c r="K69" s="320">
        <v>70.2</v>
      </c>
      <c r="L69" s="320">
        <v>63.9</v>
      </c>
      <c r="M69" s="320">
        <v>56.7</v>
      </c>
      <c r="N69" s="320">
        <v>63.5</v>
      </c>
      <c r="O69" s="321">
        <v>61.3</v>
      </c>
    </row>
    <row r="70" spans="1:15" s="3" customFormat="1" ht="13.5" customHeight="1">
      <c r="A70" s="22" t="s">
        <v>703</v>
      </c>
      <c r="B70" s="22"/>
      <c r="C70" s="22"/>
      <c r="D70" s="22"/>
      <c r="E70" s="636"/>
      <c r="F70" s="636"/>
      <c r="G70" s="643" t="s">
        <v>655</v>
      </c>
      <c r="H70" s="316">
        <v>39.2</v>
      </c>
      <c r="I70" s="316">
        <v>38.7</v>
      </c>
      <c r="J70" s="316">
        <v>38.1</v>
      </c>
      <c r="K70" s="316">
        <v>29.8</v>
      </c>
      <c r="L70" s="316">
        <v>36.1</v>
      </c>
      <c r="M70" s="316">
        <v>43.3</v>
      </c>
      <c r="N70" s="316">
        <v>36.5</v>
      </c>
      <c r="O70" s="317">
        <v>38.7</v>
      </c>
    </row>
    <row r="71" spans="1:15" s="3" customFormat="1" ht="13.5" customHeight="1">
      <c r="A71" s="22" t="s">
        <v>1016</v>
      </c>
      <c r="B71" s="22"/>
      <c r="C71" s="22"/>
      <c r="D71" s="22"/>
      <c r="E71" s="636"/>
      <c r="F71" s="636"/>
      <c r="G71" s="649" t="s">
        <v>655</v>
      </c>
      <c r="H71" s="650">
        <v>35.6</v>
      </c>
      <c r="I71" s="651">
        <v>28.8</v>
      </c>
      <c r="J71" s="650">
        <v>33.7</v>
      </c>
      <c r="K71" s="650">
        <v>32.9</v>
      </c>
      <c r="L71" s="650">
        <v>27.6</v>
      </c>
      <c r="M71" s="650">
        <v>41.2</v>
      </c>
      <c r="N71" s="650">
        <v>35.4</v>
      </c>
      <c r="O71" s="652">
        <v>35.2</v>
      </c>
    </row>
    <row r="72" spans="1:15" s="3" customFormat="1" ht="13.5" customHeight="1">
      <c r="A72" s="22" t="s">
        <v>654</v>
      </c>
      <c r="B72" s="22"/>
      <c r="C72" s="22"/>
      <c r="D72" s="22"/>
      <c r="E72" s="636"/>
      <c r="F72" s="636"/>
      <c r="G72" s="649" t="s">
        <v>655</v>
      </c>
      <c r="H72" s="650">
        <v>24.3</v>
      </c>
      <c r="I72" s="651">
        <v>27.7</v>
      </c>
      <c r="J72" s="650">
        <v>24.6</v>
      </c>
      <c r="K72" s="650">
        <v>26.9</v>
      </c>
      <c r="L72" s="650">
        <v>24.4</v>
      </c>
      <c r="M72" s="650">
        <v>26.3</v>
      </c>
      <c r="N72" s="650">
        <v>26.1</v>
      </c>
      <c r="O72" s="652">
        <v>26</v>
      </c>
    </row>
    <row r="73" spans="1:15" s="3" customFormat="1" ht="13.5" customHeight="1">
      <c r="A73" s="22" t="s">
        <v>656</v>
      </c>
      <c r="B73" s="22"/>
      <c r="C73" s="22"/>
      <c r="D73" s="22"/>
      <c r="E73" s="636"/>
      <c r="F73" s="636"/>
      <c r="G73" s="649"/>
      <c r="H73" s="650"/>
      <c r="I73" s="653"/>
      <c r="J73" s="650"/>
      <c r="K73" s="654"/>
      <c r="L73" s="654"/>
      <c r="M73" s="655"/>
      <c r="N73" s="656"/>
      <c r="O73" s="657"/>
    </row>
    <row r="74" spans="1:15" s="3" customFormat="1" ht="12" customHeight="1">
      <c r="A74" s="638" t="s">
        <v>643</v>
      </c>
      <c r="B74" s="638"/>
      <c r="C74" s="638"/>
      <c r="D74" s="638"/>
      <c r="E74" s="639"/>
      <c r="F74" s="639"/>
      <c r="G74" s="658"/>
      <c r="H74" s="314"/>
      <c r="I74" s="314"/>
      <c r="J74" s="314"/>
      <c r="K74" s="314"/>
      <c r="L74" s="314"/>
      <c r="M74" s="314"/>
      <c r="N74" s="659"/>
      <c r="O74" s="315"/>
    </row>
    <row r="75" s="3" customFormat="1" ht="12">
      <c r="O75" s="660"/>
    </row>
    <row r="76" s="3" customFormat="1" ht="12"/>
  </sheetData>
  <sheetProtection/>
  <printOptions/>
  <pageMargins left="0.3937007874015748" right="0.3937007874015748" top="0.3937007874015748" bottom="0.2755905511811024" header="0.1574803149606299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625" style="1" customWidth="1"/>
    <col min="2" max="5" width="10.125" style="1" customWidth="1"/>
    <col min="6" max="7" width="10.125" style="1" hidden="1" customWidth="1"/>
    <col min="8" max="8" width="10.125" style="1" customWidth="1"/>
    <col min="9" max="10" width="10.125" style="1" hidden="1" customWidth="1"/>
    <col min="11" max="13" width="10.125" style="1" customWidth="1"/>
    <col min="14" max="16384" width="9.00390625" style="1" customWidth="1"/>
  </cols>
  <sheetData>
    <row r="1" ht="14.25">
      <c r="A1" s="50"/>
    </row>
    <row r="2" spans="1:13" s="5" customFormat="1" ht="18" customHeight="1" thickBot="1">
      <c r="A2" s="5" t="s">
        <v>107</v>
      </c>
      <c r="M2" s="53" t="s">
        <v>704</v>
      </c>
    </row>
    <row r="3" spans="1:13" s="5" customFormat="1" ht="12.75" thickTop="1">
      <c r="A3" s="599" t="s">
        <v>807</v>
      </c>
      <c r="B3" s="601" t="s">
        <v>95</v>
      </c>
      <c r="C3" s="602"/>
      <c r="D3" s="599"/>
      <c r="E3" s="709" t="s">
        <v>108</v>
      </c>
      <c r="F3" s="710"/>
      <c r="G3" s="710"/>
      <c r="H3" s="711"/>
      <c r="I3" s="915"/>
      <c r="J3" s="915"/>
      <c r="K3" s="601" t="s">
        <v>753</v>
      </c>
      <c r="L3" s="602"/>
      <c r="M3" s="602"/>
    </row>
    <row r="4" spans="1:14" s="5" customFormat="1" ht="12" customHeight="1">
      <c r="A4" s="600"/>
      <c r="B4" s="44" t="s">
        <v>162</v>
      </c>
      <c r="C4" s="44" t="s">
        <v>758</v>
      </c>
      <c r="D4" s="44" t="s">
        <v>808</v>
      </c>
      <c r="E4" s="44" t="s">
        <v>758</v>
      </c>
      <c r="F4" s="44"/>
      <c r="G4" s="44"/>
      <c r="H4" s="44" t="s">
        <v>760</v>
      </c>
      <c r="I4" s="1035"/>
      <c r="J4" s="1035"/>
      <c r="K4" s="1035" t="s">
        <v>162</v>
      </c>
      <c r="L4" s="1035" t="s">
        <v>758</v>
      </c>
      <c r="M4" s="1035" t="s">
        <v>808</v>
      </c>
      <c r="N4" s="22"/>
    </row>
    <row r="5" spans="1:13" s="5" customFormat="1" ht="14.25" customHeight="1">
      <c r="A5" s="45" t="s">
        <v>754</v>
      </c>
      <c r="B5" s="1036">
        <v>2699</v>
      </c>
      <c r="C5" s="1036">
        <v>2875</v>
      </c>
      <c r="D5" s="1036">
        <v>2897</v>
      </c>
      <c r="E5" s="46">
        <v>6.5</v>
      </c>
      <c r="F5" s="46">
        <f>(C5-B5)/B5*100</f>
        <v>6.520933679140422</v>
      </c>
      <c r="G5" s="46">
        <f>E5-F5</f>
        <v>-0.020933679140422434</v>
      </c>
      <c r="H5" s="46">
        <v>0.8</v>
      </c>
      <c r="I5" s="47">
        <f>(D5-C5)/C5*100</f>
        <v>0.7652173913043478</v>
      </c>
      <c r="J5" s="47">
        <f>H5-I5</f>
        <v>0.034782608695652195</v>
      </c>
      <c r="K5" s="47">
        <v>87.3</v>
      </c>
      <c r="L5" s="47">
        <v>90.9</v>
      </c>
      <c r="M5" s="47">
        <v>90.6</v>
      </c>
    </row>
    <row r="6" spans="1:13" s="5" customFormat="1" ht="15" customHeight="1" thickBot="1">
      <c r="A6" s="48" t="s">
        <v>755</v>
      </c>
      <c r="B6" s="1037">
        <v>3091</v>
      </c>
      <c r="C6" s="1037">
        <v>3164</v>
      </c>
      <c r="D6" s="1037">
        <v>3198</v>
      </c>
      <c r="E6" s="219">
        <v>2.4</v>
      </c>
      <c r="F6" s="46">
        <f>(C6-B6)/B6*100</f>
        <v>2.361695244257522</v>
      </c>
      <c r="G6" s="46">
        <f>E6-F6</f>
        <v>0.03830475574247805</v>
      </c>
      <c r="H6" s="219">
        <v>1.1</v>
      </c>
      <c r="I6" s="47">
        <f>(D6-C6)/C6*100</f>
        <v>1.0745891276864727</v>
      </c>
      <c r="J6" s="47">
        <f>H6-I6</f>
        <v>0.025410872313527344</v>
      </c>
      <c r="K6" s="1038"/>
      <c r="L6" s="1039"/>
      <c r="M6" s="1039"/>
    </row>
    <row r="7" ht="16.5" customHeight="1">
      <c r="A7" s="22" t="s">
        <v>106</v>
      </c>
    </row>
    <row r="8" spans="1:10" ht="16.5" customHeight="1">
      <c r="A8" s="22" t="s">
        <v>1187</v>
      </c>
      <c r="H8" s="49"/>
      <c r="I8" s="49"/>
      <c r="J8" s="49"/>
    </row>
    <row r="9" spans="2:3" ht="24" customHeight="1">
      <c r="B9" s="916"/>
      <c r="C9" s="917"/>
    </row>
  </sheetData>
  <sheetProtection/>
  <mergeCells count="5">
    <mergeCell ref="A3:A4"/>
    <mergeCell ref="B3:D3"/>
    <mergeCell ref="E3:H3"/>
    <mergeCell ref="K3:M3"/>
    <mergeCell ref="K6:M6"/>
  </mergeCells>
  <printOptions/>
  <pageMargins left="0.5511811023622047" right="0.11811023622047245" top="0.984251968503937" bottom="0.984251968503937" header="0.5118110236220472" footer="0.5118110236220472"/>
  <pageSetup cellComments="asDisplayed" horizontalDpi="600" verticalDpi="600" orientation="portrait" paperSize="9" scale="95" r:id="rId1"/>
  <headerFooter alignWithMargins="0">
    <oddHeader>&amp;R&amp;D&amp;T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5.50390625" style="1" customWidth="1"/>
    <col min="2" max="4" width="18.625" style="1" customWidth="1"/>
    <col min="5" max="5" width="9.00390625" style="1" customWidth="1"/>
    <col min="6" max="7" width="9.00390625" style="51" customWidth="1"/>
    <col min="8" max="8" width="9.00390625" style="52" customWidth="1"/>
    <col min="9" max="16384" width="9.00390625" style="1" customWidth="1"/>
  </cols>
  <sheetData>
    <row r="1" ht="18" customHeight="1">
      <c r="A1" s="50"/>
    </row>
    <row r="2" spans="1:8" s="5" customFormat="1" ht="18" customHeight="1" thickBot="1">
      <c r="A2" s="5" t="s">
        <v>757</v>
      </c>
      <c r="D2" s="53" t="s">
        <v>756</v>
      </c>
      <c r="F2" s="54"/>
      <c r="G2" s="54"/>
      <c r="H2" s="55"/>
    </row>
    <row r="3" spans="1:8" s="5" customFormat="1" ht="18.75" customHeight="1" thickTop="1">
      <c r="A3" s="599" t="s">
        <v>809</v>
      </c>
      <c r="B3" s="601" t="s">
        <v>95</v>
      </c>
      <c r="C3" s="602"/>
      <c r="D3" s="599"/>
      <c r="F3" s="54"/>
      <c r="G3" s="54"/>
      <c r="H3" s="55"/>
    </row>
    <row r="4" spans="1:8" s="5" customFormat="1" ht="18.75" customHeight="1">
      <c r="A4" s="600"/>
      <c r="B4" s="15" t="s">
        <v>162</v>
      </c>
      <c r="C4" s="15" t="s">
        <v>758</v>
      </c>
      <c r="D4" s="15" t="s">
        <v>810</v>
      </c>
      <c r="F4" s="54"/>
      <c r="G4" s="54"/>
      <c r="H4" s="55"/>
    </row>
    <row r="5" spans="1:8" s="5" customFormat="1" ht="30" customHeight="1">
      <c r="A5" s="56" t="s">
        <v>109</v>
      </c>
      <c r="B5" s="1030">
        <v>1961157</v>
      </c>
      <c r="C5" s="1030">
        <v>2011500</v>
      </c>
      <c r="D5" s="1030">
        <v>2039586</v>
      </c>
      <c r="E5" s="57"/>
      <c r="F5" s="57"/>
      <c r="G5" s="54"/>
      <c r="H5" s="55"/>
    </row>
    <row r="6" spans="1:8" s="5" customFormat="1" ht="30" customHeight="1">
      <c r="A6" s="58" t="s">
        <v>110</v>
      </c>
      <c r="B6" s="1030">
        <v>943159</v>
      </c>
      <c r="C6" s="1030">
        <v>1065311</v>
      </c>
      <c r="D6" s="1030">
        <v>1022755</v>
      </c>
      <c r="E6" s="57"/>
      <c r="F6" s="57"/>
      <c r="G6" s="54"/>
      <c r="H6" s="55"/>
    </row>
    <row r="7" spans="1:8" s="5" customFormat="1" ht="30" customHeight="1">
      <c r="A7" s="58" t="s">
        <v>111</v>
      </c>
      <c r="B7" s="1030">
        <v>877587</v>
      </c>
      <c r="C7" s="1030">
        <v>908558</v>
      </c>
      <c r="D7" s="1030">
        <v>912172</v>
      </c>
      <c r="E7" s="57"/>
      <c r="F7" s="57"/>
      <c r="G7" s="54"/>
      <c r="H7" s="55"/>
    </row>
    <row r="8" spans="1:8" s="5" customFormat="1" ht="30" customHeight="1">
      <c r="A8" s="58" t="s">
        <v>112</v>
      </c>
      <c r="B8" s="1031">
        <v>313992</v>
      </c>
      <c r="C8" s="1031">
        <v>333973</v>
      </c>
      <c r="D8" s="1031">
        <v>338490</v>
      </c>
      <c r="E8" s="57"/>
      <c r="F8" s="57"/>
      <c r="G8" s="54"/>
      <c r="H8" s="55"/>
    </row>
    <row r="9" spans="1:8" s="5" customFormat="1" ht="30" customHeight="1">
      <c r="A9" s="58" t="s">
        <v>811</v>
      </c>
      <c r="B9" s="1031">
        <v>40901</v>
      </c>
      <c r="C9" s="1031">
        <v>41177</v>
      </c>
      <c r="D9" s="1031">
        <v>37148</v>
      </c>
      <c r="E9" s="57"/>
      <c r="F9" s="57"/>
      <c r="G9" s="54"/>
      <c r="H9" s="55"/>
    </row>
    <row r="10" spans="1:8" s="63" customFormat="1" ht="30" customHeight="1">
      <c r="A10" s="59" t="s">
        <v>113</v>
      </c>
      <c r="B10" s="1032">
        <v>4054994</v>
      </c>
      <c r="C10" s="1032">
        <v>4278165</v>
      </c>
      <c r="D10" s="1032">
        <v>4275855</v>
      </c>
      <c r="E10" s="60"/>
      <c r="F10" s="60"/>
      <c r="G10" s="61"/>
      <c r="H10" s="62"/>
    </row>
    <row r="11" spans="1:8" s="5" customFormat="1" ht="30" customHeight="1">
      <c r="A11" s="64" t="s">
        <v>114</v>
      </c>
      <c r="B11" s="1033">
        <v>2485950</v>
      </c>
      <c r="C11" s="1033">
        <v>2505554</v>
      </c>
      <c r="D11" s="1033">
        <v>2494588</v>
      </c>
      <c r="E11" s="57"/>
      <c r="F11" s="57"/>
      <c r="G11" s="54"/>
      <c r="H11" s="55"/>
    </row>
    <row r="12" spans="1:8" s="5" customFormat="1" ht="30" customHeight="1">
      <c r="A12" s="58" t="s">
        <v>115</v>
      </c>
      <c r="B12" s="1031">
        <v>1028295</v>
      </c>
      <c r="C12" s="1031">
        <v>1055313</v>
      </c>
      <c r="D12" s="1031">
        <v>1058664</v>
      </c>
      <c r="E12" s="57"/>
      <c r="F12" s="57"/>
      <c r="G12" s="54"/>
      <c r="H12" s="55"/>
    </row>
    <row r="13" spans="1:8" s="5" customFormat="1" ht="30" customHeight="1">
      <c r="A13" s="58" t="s">
        <v>116</v>
      </c>
      <c r="B13" s="1031">
        <v>1012653</v>
      </c>
      <c r="C13" s="1031">
        <v>996727</v>
      </c>
      <c r="D13" s="1031">
        <v>991347</v>
      </c>
      <c r="E13" s="57"/>
      <c r="F13" s="57"/>
      <c r="G13" s="54"/>
      <c r="H13" s="55"/>
    </row>
    <row r="14" spans="1:8" s="5" customFormat="1" ht="30" customHeight="1">
      <c r="A14" s="58" t="s">
        <v>117</v>
      </c>
      <c r="B14" s="220">
        <v>21023</v>
      </c>
      <c r="C14" s="220">
        <v>34717</v>
      </c>
      <c r="D14" s="220">
        <v>10738</v>
      </c>
      <c r="E14" s="57"/>
      <c r="F14" s="57"/>
      <c r="G14" s="54"/>
      <c r="H14" s="55"/>
    </row>
    <row r="15" spans="1:8" s="5" customFormat="1" ht="30" customHeight="1">
      <c r="A15" s="58" t="s">
        <v>118</v>
      </c>
      <c r="B15" s="1030">
        <v>-300812</v>
      </c>
      <c r="C15" s="1030">
        <v>-160470</v>
      </c>
      <c r="D15" s="1030">
        <v>-204479</v>
      </c>
      <c r="E15" s="57"/>
      <c r="F15" s="57"/>
      <c r="G15" s="54"/>
      <c r="H15" s="55"/>
    </row>
    <row r="16" spans="1:8" s="5" customFormat="1" ht="30" customHeight="1">
      <c r="A16" s="58" t="s">
        <v>119</v>
      </c>
      <c r="B16" s="220">
        <v>-192115</v>
      </c>
      <c r="C16" s="220">
        <v>-153676</v>
      </c>
      <c r="D16" s="220">
        <v>-75003</v>
      </c>
      <c r="E16" s="57"/>
      <c r="F16" s="57"/>
      <c r="G16" s="54"/>
      <c r="H16" s="55"/>
    </row>
    <row r="17" spans="1:8" s="63" customFormat="1" ht="30" customHeight="1" thickBot="1">
      <c r="A17" s="65" t="s">
        <v>120</v>
      </c>
      <c r="B17" s="1034">
        <v>4054994</v>
      </c>
      <c r="C17" s="1034">
        <v>4278165</v>
      </c>
      <c r="D17" s="1034">
        <v>4275855</v>
      </c>
      <c r="E17" s="60"/>
      <c r="F17" s="60"/>
      <c r="G17" s="61"/>
      <c r="H17" s="62"/>
    </row>
    <row r="18" ht="15" customHeight="1">
      <c r="A18" s="22" t="s">
        <v>106</v>
      </c>
    </row>
    <row r="19" spans="1:8" s="5" customFormat="1" ht="15" customHeight="1">
      <c r="A19" s="5" t="s">
        <v>1186</v>
      </c>
      <c r="F19" s="54"/>
      <c r="G19" s="54"/>
      <c r="H19" s="55"/>
    </row>
    <row r="20" spans="1:4" ht="12" customHeight="1">
      <c r="A20" s="914"/>
      <c r="B20" s="66"/>
      <c r="C20" s="66"/>
      <c r="D20" s="66"/>
    </row>
  </sheetData>
  <sheetProtection/>
  <mergeCells count="2">
    <mergeCell ref="A3:A4"/>
    <mergeCell ref="B3:D3"/>
  </mergeCells>
  <printOptions/>
  <pageMargins left="0.5905511811023623" right="0.3937007874015748" top="0.984251968503937" bottom="0.984251968503937" header="0.5118110236220472" footer="0.5118110236220472"/>
  <pageSetup cellComments="asDisplayed" horizontalDpi="600" verticalDpi="600" orientation="portrait" paperSize="9" scale="94" r:id="rId1"/>
  <headerFooter alignWithMargins="0">
    <oddHeader>&amp;R&amp;D&amp;T</oddHeader>
  </headerFooter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85" customWidth="1"/>
    <col min="2" max="2" width="4.75390625" style="85" customWidth="1"/>
    <col min="3" max="3" width="25.625" style="85" customWidth="1"/>
    <col min="4" max="4" width="0.875" style="85" customWidth="1"/>
    <col min="5" max="12" width="10.625" style="85" customWidth="1"/>
    <col min="13" max="13" width="9.00390625" style="96" customWidth="1"/>
    <col min="14" max="16384" width="9.00390625" style="85" customWidth="1"/>
  </cols>
  <sheetData>
    <row r="1" ht="18" customHeight="1"/>
    <row r="2" spans="1:12" ht="17.25" customHeight="1" thickBot="1">
      <c r="A2" s="85" t="s">
        <v>121</v>
      </c>
      <c r="L2" s="97" t="s">
        <v>122</v>
      </c>
    </row>
    <row r="3" spans="1:12" ht="17.25" customHeight="1" thickTop="1">
      <c r="A3" s="901" t="s">
        <v>836</v>
      </c>
      <c r="B3" s="901"/>
      <c r="C3" s="901"/>
      <c r="D3" s="902"/>
      <c r="E3" s="903" t="s">
        <v>123</v>
      </c>
      <c r="F3" s="904"/>
      <c r="G3" s="905"/>
      <c r="H3" s="906" t="s">
        <v>124</v>
      </c>
      <c r="I3" s="906"/>
      <c r="J3" s="906"/>
      <c r="K3" s="907" t="s">
        <v>125</v>
      </c>
      <c r="L3" s="908"/>
    </row>
    <row r="4" spans="1:12" ht="17.25" customHeight="1">
      <c r="A4" s="909"/>
      <c r="B4" s="909"/>
      <c r="C4" s="909"/>
      <c r="D4" s="910"/>
      <c r="E4" s="1018" t="s">
        <v>162</v>
      </c>
      <c r="F4" s="1018" t="s">
        <v>758</v>
      </c>
      <c r="G4" s="1018" t="s">
        <v>760</v>
      </c>
      <c r="H4" s="1018" t="s">
        <v>162</v>
      </c>
      <c r="I4" s="1018" t="s">
        <v>758</v>
      </c>
      <c r="J4" s="1018" t="s">
        <v>760</v>
      </c>
      <c r="K4" s="1019" t="s">
        <v>758</v>
      </c>
      <c r="L4" s="1019" t="s">
        <v>760</v>
      </c>
    </row>
    <row r="5" spans="1:14" s="94" customFormat="1" ht="24.75" customHeight="1">
      <c r="A5" s="578">
        <v>1</v>
      </c>
      <c r="B5" s="607" t="s">
        <v>0</v>
      </c>
      <c r="C5" s="607"/>
      <c r="D5" s="68"/>
      <c r="E5" s="1020">
        <v>146243</v>
      </c>
      <c r="F5" s="1020">
        <v>156599</v>
      </c>
      <c r="G5" s="1020">
        <v>148271</v>
      </c>
      <c r="H5" s="1021">
        <v>3.6064911563370994</v>
      </c>
      <c r="I5" s="1021">
        <v>3.660424504431222</v>
      </c>
      <c r="J5" s="1021">
        <v>3.4676339585883995</v>
      </c>
      <c r="K5" s="221">
        <v>7.0813645781336545</v>
      </c>
      <c r="L5" s="221">
        <v>-5.318041622232581</v>
      </c>
      <c r="M5" s="99"/>
      <c r="N5" s="911"/>
    </row>
    <row r="6" spans="1:14" s="94" customFormat="1" ht="24.75" customHeight="1">
      <c r="A6" s="69"/>
      <c r="B6" s="70" t="s">
        <v>126</v>
      </c>
      <c r="C6" s="71" t="s">
        <v>127</v>
      </c>
      <c r="D6" s="72"/>
      <c r="E6" s="1020">
        <v>139741</v>
      </c>
      <c r="F6" s="1020">
        <v>150174</v>
      </c>
      <c r="G6" s="1020">
        <v>142178</v>
      </c>
      <c r="H6" s="1021">
        <v>3.446145666306781</v>
      </c>
      <c r="I6" s="1021">
        <v>3.510243293561609</v>
      </c>
      <c r="J6" s="1021">
        <v>3.3251361423621706</v>
      </c>
      <c r="K6" s="221">
        <v>7.465954873659126</v>
      </c>
      <c r="L6" s="221">
        <v>-5.324490257967424</v>
      </c>
      <c r="M6" s="99"/>
      <c r="N6" s="911"/>
    </row>
    <row r="7" spans="1:14" s="94" customFormat="1" ht="24.75" customHeight="1">
      <c r="A7" s="69"/>
      <c r="B7" s="70" t="s">
        <v>128</v>
      </c>
      <c r="C7" s="71" t="s">
        <v>64</v>
      </c>
      <c r="D7" s="72"/>
      <c r="E7" s="1020">
        <v>4730</v>
      </c>
      <c r="F7" s="1020">
        <v>4853</v>
      </c>
      <c r="G7" s="1020">
        <v>4775</v>
      </c>
      <c r="H7" s="1021">
        <v>0.11664628850252307</v>
      </c>
      <c r="I7" s="1021">
        <v>0.11343648503505592</v>
      </c>
      <c r="J7" s="1021">
        <v>0.11167357171840485</v>
      </c>
      <c r="K7" s="221">
        <v>2.6004228329809727</v>
      </c>
      <c r="L7" s="221">
        <v>-1.607253245415207</v>
      </c>
      <c r="M7" s="99"/>
      <c r="N7" s="911"/>
    </row>
    <row r="8" spans="1:14" s="94" customFormat="1" ht="24.75" customHeight="1">
      <c r="A8" s="69"/>
      <c r="B8" s="70" t="s">
        <v>129</v>
      </c>
      <c r="C8" s="71" t="s">
        <v>130</v>
      </c>
      <c r="D8" s="72"/>
      <c r="E8" s="1020">
        <v>1772</v>
      </c>
      <c r="F8" s="1020">
        <v>1572</v>
      </c>
      <c r="G8" s="1020">
        <v>1318</v>
      </c>
      <c r="H8" s="1021">
        <v>0.043699201527795106</v>
      </c>
      <c r="I8" s="1021">
        <v>0.036744725834557575</v>
      </c>
      <c r="J8" s="1021">
        <v>0.03082424450782358</v>
      </c>
      <c r="K8" s="221">
        <v>-11.286681715575622</v>
      </c>
      <c r="L8" s="221">
        <v>-16.157760814249365</v>
      </c>
      <c r="M8" s="99"/>
      <c r="N8" s="911"/>
    </row>
    <row r="9" spans="1:14" s="94" customFormat="1" ht="24.75" customHeight="1">
      <c r="A9" s="578">
        <v>2</v>
      </c>
      <c r="B9" s="604" t="s">
        <v>131</v>
      </c>
      <c r="C9" s="604"/>
      <c r="D9" s="68"/>
      <c r="E9" s="1020">
        <v>4460</v>
      </c>
      <c r="F9" s="1020">
        <v>4676</v>
      </c>
      <c r="G9" s="1020">
        <v>4391</v>
      </c>
      <c r="H9" s="1021">
        <v>0.10998783228779131</v>
      </c>
      <c r="I9" s="1021">
        <v>0.10929919720253894</v>
      </c>
      <c r="J9" s="1021">
        <v>0.10269291171005565</v>
      </c>
      <c r="K9" s="221">
        <v>4.843049327354261</v>
      </c>
      <c r="L9" s="221">
        <v>-6.094952951240376</v>
      </c>
      <c r="M9" s="99"/>
      <c r="N9" s="911"/>
    </row>
    <row r="10" spans="1:14" s="94" customFormat="1" ht="24.75" customHeight="1">
      <c r="A10" s="578">
        <v>3</v>
      </c>
      <c r="B10" s="604" t="s">
        <v>132</v>
      </c>
      <c r="C10" s="604"/>
      <c r="D10" s="68"/>
      <c r="E10" s="1020">
        <v>945587</v>
      </c>
      <c r="F10" s="1020">
        <v>1113893</v>
      </c>
      <c r="G10" s="1020">
        <v>1086814</v>
      </c>
      <c r="H10" s="1021">
        <v>23.319072728590967</v>
      </c>
      <c r="I10" s="1021">
        <v>26.036700314270256</v>
      </c>
      <c r="J10" s="1021">
        <v>25.417466214359468</v>
      </c>
      <c r="K10" s="221">
        <v>17.79910256803446</v>
      </c>
      <c r="L10" s="221">
        <v>-2.4310234465967557</v>
      </c>
      <c r="M10" s="99"/>
      <c r="N10" s="911"/>
    </row>
    <row r="11" spans="1:14" s="94" customFormat="1" ht="24.75" customHeight="1">
      <c r="A11" s="578">
        <v>4</v>
      </c>
      <c r="B11" s="608" t="s">
        <v>133</v>
      </c>
      <c r="C11" s="608"/>
      <c r="D11" s="68"/>
      <c r="E11" s="1020">
        <v>136349</v>
      </c>
      <c r="F11" s="1020">
        <v>146599</v>
      </c>
      <c r="G11" s="94">
        <v>158542</v>
      </c>
      <c r="H11" s="1021">
        <v>3.3624957274905958</v>
      </c>
      <c r="I11" s="1021">
        <v>3.426679429147777</v>
      </c>
      <c r="J11" s="1021">
        <v>3.707843226676302</v>
      </c>
      <c r="K11" s="221">
        <v>7.517473542160191</v>
      </c>
      <c r="L11" s="221">
        <v>8.146713142654452</v>
      </c>
      <c r="M11" s="99"/>
      <c r="N11" s="911"/>
    </row>
    <row r="12" spans="1:14" s="94" customFormat="1" ht="24.75" customHeight="1">
      <c r="A12" s="578">
        <v>5</v>
      </c>
      <c r="B12" s="604" t="s">
        <v>134</v>
      </c>
      <c r="C12" s="604"/>
      <c r="D12" s="68"/>
      <c r="E12" s="1020">
        <v>241920</v>
      </c>
      <c r="F12" s="1020">
        <v>244994</v>
      </c>
      <c r="G12" s="1020">
        <v>268111</v>
      </c>
      <c r="H12" s="1021">
        <v>5.965976768399657</v>
      </c>
      <c r="I12" s="1021">
        <v>5.726614097399235</v>
      </c>
      <c r="J12" s="1021">
        <v>6.270348269527382</v>
      </c>
      <c r="K12" s="221">
        <v>1.2706679894179893</v>
      </c>
      <c r="L12" s="221">
        <v>9.435741283460002</v>
      </c>
      <c r="M12" s="99"/>
      <c r="N12" s="911"/>
    </row>
    <row r="13" spans="1:14" s="94" customFormat="1" ht="24.75" customHeight="1">
      <c r="A13" s="578">
        <v>6</v>
      </c>
      <c r="B13" s="604" t="s">
        <v>135</v>
      </c>
      <c r="C13" s="604"/>
      <c r="D13" s="68"/>
      <c r="E13" s="1020">
        <v>432123</v>
      </c>
      <c r="F13" s="1020">
        <v>439794</v>
      </c>
      <c r="G13" s="1020">
        <v>429724</v>
      </c>
      <c r="H13" s="1021">
        <v>10.656563240290861</v>
      </c>
      <c r="I13" s="1021">
        <v>10.279968163920747</v>
      </c>
      <c r="J13" s="1021">
        <v>10.050013389135039</v>
      </c>
      <c r="K13" s="221">
        <v>1.7751890086850273</v>
      </c>
      <c r="L13" s="221">
        <v>-2.2897083634610746</v>
      </c>
      <c r="M13" s="99"/>
      <c r="N13" s="911"/>
    </row>
    <row r="14" spans="1:14" s="94" customFormat="1" ht="24.75" customHeight="1">
      <c r="A14" s="578">
        <v>7</v>
      </c>
      <c r="B14" s="604" t="s">
        <v>136</v>
      </c>
      <c r="C14" s="604"/>
      <c r="D14" s="68"/>
      <c r="E14" s="1020">
        <v>150241</v>
      </c>
      <c r="F14" s="1020">
        <v>151701</v>
      </c>
      <c r="G14" s="1020">
        <v>148801</v>
      </c>
      <c r="H14" s="1021">
        <v>3.705085630213016</v>
      </c>
      <c r="I14" s="1021">
        <v>3.545936166557391</v>
      </c>
      <c r="J14" s="1021">
        <v>3.4800291403707564</v>
      </c>
      <c r="K14" s="221">
        <v>0.9717720196218076</v>
      </c>
      <c r="L14" s="221">
        <v>-1.911655163776112</v>
      </c>
      <c r="M14" s="99"/>
      <c r="N14" s="911"/>
    </row>
    <row r="15" spans="1:14" s="94" customFormat="1" ht="24.75" customHeight="1">
      <c r="A15" s="578">
        <v>8</v>
      </c>
      <c r="B15" s="604" t="s">
        <v>137</v>
      </c>
      <c r="C15" s="604"/>
      <c r="D15" s="68"/>
      <c r="E15" s="1020">
        <v>101666</v>
      </c>
      <c r="F15" s="1020">
        <v>104699</v>
      </c>
      <c r="G15" s="1020">
        <v>100762</v>
      </c>
      <c r="H15" s="1021">
        <v>2.5071800352848856</v>
      </c>
      <c r="I15" s="1021">
        <v>2.4472875637101423</v>
      </c>
      <c r="J15" s="1021">
        <v>2.3565345410450074</v>
      </c>
      <c r="K15" s="221">
        <v>2.983298251136073</v>
      </c>
      <c r="L15" s="221">
        <v>-3.7603033457817174</v>
      </c>
      <c r="M15" s="99"/>
      <c r="N15" s="911"/>
    </row>
    <row r="16" spans="1:14" s="94" customFormat="1" ht="24.75" customHeight="1">
      <c r="A16" s="578">
        <v>9</v>
      </c>
      <c r="B16" s="604" t="s">
        <v>138</v>
      </c>
      <c r="C16" s="604"/>
      <c r="D16" s="68"/>
      <c r="E16" s="1020">
        <v>101673</v>
      </c>
      <c r="F16" s="1020">
        <v>99322</v>
      </c>
      <c r="G16" s="1020">
        <v>102543</v>
      </c>
      <c r="H16" s="1021">
        <v>2.5073526619274897</v>
      </c>
      <c r="I16" s="1021">
        <v>2.321602836730234</v>
      </c>
      <c r="J16" s="1021">
        <v>2.3981870292608143</v>
      </c>
      <c r="K16" s="221">
        <v>-2.3123149705428188</v>
      </c>
      <c r="L16" s="221">
        <v>3.2429874549445237</v>
      </c>
      <c r="M16" s="99"/>
      <c r="N16" s="911"/>
    </row>
    <row r="17" spans="1:14" s="94" customFormat="1" ht="24.75" customHeight="1">
      <c r="A17" s="578">
        <v>10</v>
      </c>
      <c r="B17" s="604" t="s">
        <v>139</v>
      </c>
      <c r="C17" s="604"/>
      <c r="D17" s="68"/>
      <c r="E17" s="1020">
        <v>149922</v>
      </c>
      <c r="F17" s="1020">
        <v>151539</v>
      </c>
      <c r="G17" s="1020">
        <v>153872</v>
      </c>
      <c r="H17" s="1021">
        <v>3.6972187875000553</v>
      </c>
      <c r="I17" s="1021">
        <v>3.5421494963377995</v>
      </c>
      <c r="J17" s="1021">
        <v>3.5986253041789302</v>
      </c>
      <c r="K17" s="221">
        <v>1.0785608516428542</v>
      </c>
      <c r="L17" s="221">
        <v>1.5395376767696765</v>
      </c>
      <c r="M17" s="99"/>
      <c r="N17" s="911"/>
    </row>
    <row r="18" spans="1:14" s="94" customFormat="1" ht="24.75" customHeight="1">
      <c r="A18" s="578">
        <v>11</v>
      </c>
      <c r="B18" s="604" t="s">
        <v>140</v>
      </c>
      <c r="C18" s="604"/>
      <c r="D18" s="68"/>
      <c r="E18" s="1020">
        <v>458783</v>
      </c>
      <c r="F18" s="1020">
        <v>458811</v>
      </c>
      <c r="G18" s="1020">
        <v>456531</v>
      </c>
      <c r="H18" s="1021">
        <v>11.314024139123264</v>
      </c>
      <c r="I18" s="1021">
        <v>10.724481173587273</v>
      </c>
      <c r="J18" s="1021">
        <v>10.676952328832478</v>
      </c>
      <c r="K18" s="221">
        <v>0.0061031032100143205</v>
      </c>
      <c r="L18" s="221">
        <v>-0.49693664711613283</v>
      </c>
      <c r="M18" s="99"/>
      <c r="N18" s="911"/>
    </row>
    <row r="19" spans="1:14" s="94" customFormat="1" ht="24.75" customHeight="1">
      <c r="A19" s="578">
        <v>12</v>
      </c>
      <c r="B19" s="604" t="s">
        <v>818</v>
      </c>
      <c r="C19" s="604"/>
      <c r="D19" s="73"/>
      <c r="E19" s="1020">
        <v>186346</v>
      </c>
      <c r="F19" s="1020">
        <v>186496</v>
      </c>
      <c r="G19" s="1020">
        <v>189646</v>
      </c>
      <c r="H19" s="1021">
        <v>4.5954691918163135</v>
      </c>
      <c r="I19" s="1021">
        <v>4.359252156006138</v>
      </c>
      <c r="J19" s="1021">
        <v>4.435276687352588</v>
      </c>
      <c r="K19" s="221">
        <v>0.08049542249364086</v>
      </c>
      <c r="L19" s="221">
        <v>1.6890442690459848</v>
      </c>
      <c r="M19" s="99"/>
      <c r="N19" s="911"/>
    </row>
    <row r="20" spans="1:14" s="94" customFormat="1" ht="24.75" customHeight="1">
      <c r="A20" s="578">
        <v>13</v>
      </c>
      <c r="B20" s="604" t="s">
        <v>87</v>
      </c>
      <c r="C20" s="604"/>
      <c r="D20" s="68"/>
      <c r="E20" s="1020">
        <v>256584</v>
      </c>
      <c r="F20" s="1020">
        <v>262337</v>
      </c>
      <c r="G20" s="1020">
        <v>262758</v>
      </c>
      <c r="H20" s="1021">
        <v>6.327604923706422</v>
      </c>
      <c r="I20" s="1021">
        <v>6.131998181463314</v>
      </c>
      <c r="J20" s="1021">
        <v>6.145156933525576</v>
      </c>
      <c r="K20" s="221">
        <v>2.242150718673027</v>
      </c>
      <c r="L20" s="221">
        <v>0.1604806031936021</v>
      </c>
      <c r="M20" s="99"/>
      <c r="N20" s="911"/>
    </row>
    <row r="21" spans="1:14" s="94" customFormat="1" ht="24.75" customHeight="1">
      <c r="A21" s="578">
        <v>14</v>
      </c>
      <c r="B21" s="604" t="s">
        <v>141</v>
      </c>
      <c r="C21" s="604"/>
      <c r="D21" s="68"/>
      <c r="E21" s="1020">
        <v>193372</v>
      </c>
      <c r="F21" s="1020">
        <v>194722</v>
      </c>
      <c r="G21" s="1020">
        <v>192394</v>
      </c>
      <c r="H21" s="1021">
        <v>4.768737019093</v>
      </c>
      <c r="I21" s="1021">
        <v>4.5515308549343</v>
      </c>
      <c r="J21" s="1021">
        <v>4.499544535537337</v>
      </c>
      <c r="K21" s="221">
        <v>0.6981362348220012</v>
      </c>
      <c r="L21" s="221">
        <v>-1.195550579800947</v>
      </c>
      <c r="M21" s="99"/>
      <c r="N21" s="911"/>
    </row>
    <row r="22" spans="1:14" s="94" customFormat="1" ht="24.75" customHeight="1">
      <c r="A22" s="578">
        <v>15</v>
      </c>
      <c r="B22" s="604" t="s">
        <v>142</v>
      </c>
      <c r="C22" s="604"/>
      <c r="D22" s="68"/>
      <c r="E22" s="1020">
        <v>368816</v>
      </c>
      <c r="F22" s="1020">
        <v>370728</v>
      </c>
      <c r="G22" s="1020">
        <v>379265</v>
      </c>
      <c r="H22" s="1021">
        <v>9.095352545527811</v>
      </c>
      <c r="I22" s="1021">
        <v>8.665584426968104</v>
      </c>
      <c r="J22" s="1021">
        <v>8.86992192204834</v>
      </c>
      <c r="K22" s="221">
        <v>0.5184156869550127</v>
      </c>
      <c r="L22" s="221">
        <v>2.3027664487171187</v>
      </c>
      <c r="M22" s="99"/>
      <c r="N22" s="911"/>
    </row>
    <row r="23" spans="1:14" s="94" customFormat="1" ht="24.75" customHeight="1">
      <c r="A23" s="578">
        <v>16</v>
      </c>
      <c r="B23" s="605" t="s">
        <v>143</v>
      </c>
      <c r="C23" s="605"/>
      <c r="D23" s="68"/>
      <c r="E23" s="1020">
        <v>166991</v>
      </c>
      <c r="F23" s="1020">
        <v>169663</v>
      </c>
      <c r="G23" s="1020">
        <v>166009</v>
      </c>
      <c r="H23" s="1021">
        <v>4.11815652501582</v>
      </c>
      <c r="I23" s="1021">
        <v>3.965789070781515</v>
      </c>
      <c r="J23" s="1021">
        <v>3.8824749669949052</v>
      </c>
      <c r="K23" s="221">
        <v>1.6000862321921538</v>
      </c>
      <c r="L23" s="221">
        <v>-2.1536811208100763</v>
      </c>
      <c r="M23" s="99"/>
      <c r="N23" s="911"/>
    </row>
    <row r="24" spans="1:14" s="94" customFormat="1" ht="30" customHeight="1">
      <c r="A24" s="75">
        <v>17</v>
      </c>
      <c r="B24" s="606" t="s">
        <v>144</v>
      </c>
      <c r="C24" s="606"/>
      <c r="D24" s="76"/>
      <c r="E24" s="1022">
        <v>4041076</v>
      </c>
      <c r="F24" s="1022">
        <v>4256573</v>
      </c>
      <c r="G24" s="1022">
        <v>4248434</v>
      </c>
      <c r="H24" s="1023">
        <v>99.65676891260506</v>
      </c>
      <c r="I24" s="1023">
        <v>99.49529763344799</v>
      </c>
      <c r="J24" s="1023">
        <v>99.35870135914338</v>
      </c>
      <c r="K24" s="222">
        <v>5.332663874671003</v>
      </c>
      <c r="L24" s="222">
        <v>-0.19121015897060853</v>
      </c>
      <c r="M24" s="99"/>
      <c r="N24" s="911"/>
    </row>
    <row r="25" spans="1:14" s="94" customFormat="1" ht="30" customHeight="1">
      <c r="A25" s="77">
        <v>18</v>
      </c>
      <c r="B25" s="607" t="s">
        <v>145</v>
      </c>
      <c r="C25" s="607"/>
      <c r="D25" s="78"/>
      <c r="E25" s="1024">
        <v>58149</v>
      </c>
      <c r="F25" s="1024">
        <v>67264</v>
      </c>
      <c r="G25" s="1024">
        <v>72195</v>
      </c>
      <c r="H25" s="1025">
        <v>1.43400952011273</v>
      </c>
      <c r="I25" s="1025">
        <v>1.5722628743865652</v>
      </c>
      <c r="J25" s="1025">
        <v>1.6884342429759662</v>
      </c>
      <c r="K25" s="223">
        <v>15.675248069614266</v>
      </c>
      <c r="L25" s="223">
        <v>7.330815889628925</v>
      </c>
      <c r="M25" s="99"/>
      <c r="N25" s="911"/>
    </row>
    <row r="26" spans="1:14" s="94" customFormat="1" ht="30" customHeight="1">
      <c r="A26" s="79">
        <v>19</v>
      </c>
      <c r="B26" s="605" t="s">
        <v>146</v>
      </c>
      <c r="C26" s="605"/>
      <c r="D26" s="80"/>
      <c r="E26" s="1026">
        <v>44231</v>
      </c>
      <c r="F26" s="1026">
        <v>45672</v>
      </c>
      <c r="G26" s="1026">
        <v>44774</v>
      </c>
      <c r="H26" s="1027">
        <v>1.0907784327177796</v>
      </c>
      <c r="I26" s="1027">
        <v>1.0675605078345505</v>
      </c>
      <c r="J26" s="1027">
        <v>1.047135602119342</v>
      </c>
      <c r="K26" s="224">
        <v>3.257896045759761</v>
      </c>
      <c r="L26" s="224">
        <v>-1.9661937291995095</v>
      </c>
      <c r="M26" s="99"/>
      <c r="N26" s="911"/>
    </row>
    <row r="27" spans="1:14" s="103" customFormat="1" ht="30" customHeight="1" thickBot="1">
      <c r="A27" s="81">
        <v>20</v>
      </c>
      <c r="B27" s="603" t="s">
        <v>1191</v>
      </c>
      <c r="C27" s="603"/>
      <c r="D27" s="83"/>
      <c r="E27" s="1028">
        <v>4054994</v>
      </c>
      <c r="F27" s="1028">
        <v>4278165</v>
      </c>
      <c r="G27" s="1028">
        <v>4275855</v>
      </c>
      <c r="H27" s="1029">
        <v>100</v>
      </c>
      <c r="I27" s="1029">
        <v>100</v>
      </c>
      <c r="J27" s="1029">
        <v>100</v>
      </c>
      <c r="K27" s="225">
        <v>5.503608636658895</v>
      </c>
      <c r="L27" s="225">
        <v>-0.053995112390475816</v>
      </c>
      <c r="M27" s="102"/>
      <c r="N27" s="912"/>
    </row>
    <row r="28" spans="1:13" s="84" customFormat="1" ht="15" customHeight="1">
      <c r="A28" s="22" t="s">
        <v>106</v>
      </c>
      <c r="K28" s="913"/>
      <c r="L28" s="913"/>
      <c r="M28" s="913"/>
    </row>
    <row r="29" spans="1:12" ht="15" customHeight="1">
      <c r="A29" s="5" t="s">
        <v>1186</v>
      </c>
      <c r="K29" s="900"/>
      <c r="L29" s="900"/>
    </row>
    <row r="30" spans="11:12" ht="12">
      <c r="K30" s="900"/>
      <c r="L30" s="900"/>
    </row>
    <row r="31" spans="11:12" ht="12">
      <c r="K31" s="900"/>
      <c r="L31" s="900"/>
    </row>
    <row r="32" spans="11:12" ht="12">
      <c r="K32" s="96"/>
      <c r="L32" s="96"/>
    </row>
  </sheetData>
  <sheetProtection/>
  <mergeCells count="24">
    <mergeCell ref="A3:D4"/>
    <mergeCell ref="E3:G3"/>
    <mergeCell ref="H3:J3"/>
    <mergeCell ref="K3:L3"/>
    <mergeCell ref="B17:C17"/>
    <mergeCell ref="B18:C18"/>
    <mergeCell ref="B5:C5"/>
    <mergeCell ref="B19:C19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27:C27"/>
    <mergeCell ref="B21:C21"/>
    <mergeCell ref="B22:C22"/>
    <mergeCell ref="B23:C23"/>
    <mergeCell ref="B24:C24"/>
    <mergeCell ref="B25:C25"/>
    <mergeCell ref="B26:C26"/>
  </mergeCells>
  <printOptions/>
  <pageMargins left="0.31496062992125984" right="0.07874015748031496" top="0.984251968503937" bottom="0.984251968503937" header="0.5118110236220472" footer="0.5118110236220472"/>
  <pageSetup cellComments="asDisplayed" fitToHeight="1" fitToWidth="1" horizontalDpi="600" verticalDpi="600" orientation="portrait" paperSize="9" scale="85" r:id="rId1"/>
  <headerFooter alignWithMargins="0">
    <oddHeader>&amp;R&amp;D&amp;T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85" customWidth="1"/>
    <col min="2" max="2" width="3.875" style="85" customWidth="1"/>
    <col min="3" max="3" width="27.375" style="85" customWidth="1"/>
    <col min="4" max="4" width="0.875" style="85" customWidth="1"/>
    <col min="5" max="7" width="14.625" style="85" customWidth="1"/>
    <col min="8" max="9" width="13.875" style="85" customWidth="1"/>
    <col min="10" max="10" width="1.875" style="96" customWidth="1"/>
    <col min="11" max="16384" width="9.00390625" style="85" customWidth="1"/>
  </cols>
  <sheetData>
    <row r="1" ht="9" customHeight="1"/>
    <row r="2" spans="6:9" ht="1.5" customHeight="1">
      <c r="F2" s="1"/>
      <c r="G2" s="1"/>
      <c r="H2" s="1"/>
      <c r="I2" s="1"/>
    </row>
    <row r="3" spans="6:9" ht="12" customHeight="1">
      <c r="F3" s="27"/>
      <c r="G3" s="27"/>
      <c r="H3" s="27"/>
      <c r="I3" s="27"/>
    </row>
    <row r="4" spans="6:9" ht="1.5" customHeight="1">
      <c r="F4" s="1"/>
      <c r="G4" s="1"/>
      <c r="H4" s="1"/>
      <c r="I4" s="1"/>
    </row>
    <row r="5" spans="1:9" ht="16.5" customHeight="1" thickBot="1">
      <c r="A5" s="85" t="s">
        <v>823</v>
      </c>
      <c r="I5" s="97" t="s">
        <v>824</v>
      </c>
    </row>
    <row r="6" spans="1:9" ht="17.25" customHeight="1" thickTop="1">
      <c r="A6" s="545" t="s">
        <v>825</v>
      </c>
      <c r="B6" s="545"/>
      <c r="C6" s="892"/>
      <c r="D6" s="892"/>
      <c r="E6" s="893" t="s">
        <v>248</v>
      </c>
      <c r="F6" s="894"/>
      <c r="G6" s="895"/>
      <c r="H6" s="896" t="s">
        <v>125</v>
      </c>
      <c r="I6" s="897"/>
    </row>
    <row r="7" spans="1:9" ht="17.25" customHeight="1">
      <c r="A7" s="521"/>
      <c r="B7" s="521"/>
      <c r="C7" s="470"/>
      <c r="D7" s="471"/>
      <c r="E7" s="226" t="s">
        <v>162</v>
      </c>
      <c r="F7" s="226" t="s">
        <v>758</v>
      </c>
      <c r="G7" s="226" t="s">
        <v>826</v>
      </c>
      <c r="H7" s="227" t="s">
        <v>758</v>
      </c>
      <c r="I7" s="227" t="s">
        <v>826</v>
      </c>
    </row>
    <row r="8" spans="1:10" s="94" customFormat="1" ht="24.75" customHeight="1">
      <c r="A8" s="70">
        <v>1</v>
      </c>
      <c r="B8" s="519" t="s">
        <v>0</v>
      </c>
      <c r="C8" s="67"/>
      <c r="D8" s="67"/>
      <c r="E8" s="228">
        <v>104766</v>
      </c>
      <c r="F8" s="228">
        <v>113471</v>
      </c>
      <c r="G8" s="228">
        <v>107094</v>
      </c>
      <c r="H8" s="223">
        <v>8.308993375713495</v>
      </c>
      <c r="I8" s="223">
        <v>-5.619938133972557</v>
      </c>
      <c r="J8" s="99"/>
    </row>
    <row r="9" spans="1:10" s="94" customFormat="1" ht="24.75" customHeight="1">
      <c r="A9" s="69"/>
      <c r="B9" s="70" t="s">
        <v>151</v>
      </c>
      <c r="C9" s="71" t="s">
        <v>812</v>
      </c>
      <c r="D9" s="71"/>
      <c r="E9" s="229">
        <v>99359</v>
      </c>
      <c r="F9" s="229">
        <v>108390</v>
      </c>
      <c r="G9" s="229">
        <v>102187</v>
      </c>
      <c r="H9" s="221">
        <v>9.089262170512988</v>
      </c>
      <c r="I9" s="221">
        <v>-5.722852661684658</v>
      </c>
      <c r="J9" s="99"/>
    </row>
    <row r="10" spans="1:10" s="94" customFormat="1" ht="24.75" customHeight="1">
      <c r="A10" s="69"/>
      <c r="B10" s="70" t="s">
        <v>128</v>
      </c>
      <c r="C10" s="71" t="s">
        <v>813</v>
      </c>
      <c r="D10" s="71"/>
      <c r="E10" s="229">
        <v>4130</v>
      </c>
      <c r="F10" s="229">
        <v>4055</v>
      </c>
      <c r="G10" s="229">
        <v>3903</v>
      </c>
      <c r="H10" s="221">
        <v>-1.8159806295399514</v>
      </c>
      <c r="I10" s="221">
        <v>-3.7484586929716404</v>
      </c>
      <c r="J10" s="99"/>
    </row>
    <row r="11" spans="1:10" s="94" customFormat="1" ht="24.75" customHeight="1">
      <c r="A11" s="69"/>
      <c r="B11" s="70" t="s">
        <v>129</v>
      </c>
      <c r="C11" s="71" t="s">
        <v>814</v>
      </c>
      <c r="D11" s="71"/>
      <c r="E11" s="229">
        <v>1145</v>
      </c>
      <c r="F11" s="229">
        <v>844</v>
      </c>
      <c r="G11" s="229">
        <v>832</v>
      </c>
      <c r="H11" s="221">
        <v>-26.2882096069869</v>
      </c>
      <c r="I11" s="221">
        <v>-1.4218009478672986</v>
      </c>
      <c r="J11" s="99"/>
    </row>
    <row r="12" spans="1:10" s="94" customFormat="1" ht="24.75" customHeight="1">
      <c r="A12" s="70">
        <v>2</v>
      </c>
      <c r="B12" s="99" t="s">
        <v>131</v>
      </c>
      <c r="C12" s="71"/>
      <c r="D12" s="71"/>
      <c r="E12" s="229">
        <v>3390</v>
      </c>
      <c r="F12" s="229">
        <v>3626</v>
      </c>
      <c r="G12" s="229">
        <v>3387</v>
      </c>
      <c r="H12" s="221">
        <v>6.961651917404129</v>
      </c>
      <c r="I12" s="221">
        <v>-6.591285162713733</v>
      </c>
      <c r="J12" s="99"/>
    </row>
    <row r="13" spans="1:10" s="94" customFormat="1" ht="24.75" customHeight="1">
      <c r="A13" s="70">
        <v>3</v>
      </c>
      <c r="B13" s="99" t="s">
        <v>132</v>
      </c>
      <c r="C13" s="71"/>
      <c r="D13" s="71"/>
      <c r="E13" s="229">
        <v>961279</v>
      </c>
      <c r="F13" s="229">
        <v>1154248</v>
      </c>
      <c r="G13" s="229">
        <v>1152870</v>
      </c>
      <c r="H13" s="221">
        <v>20.0741928201906</v>
      </c>
      <c r="I13" s="221">
        <v>-0.11938508881973371</v>
      </c>
      <c r="J13" s="99"/>
    </row>
    <row r="14" spans="1:10" s="94" customFormat="1" ht="24.75" customHeight="1">
      <c r="A14" s="70">
        <v>4</v>
      </c>
      <c r="B14" s="520" t="s">
        <v>815</v>
      </c>
      <c r="C14" s="456"/>
      <c r="D14" s="71"/>
      <c r="E14" s="229">
        <v>104963</v>
      </c>
      <c r="F14" s="229">
        <v>111398</v>
      </c>
      <c r="G14" s="229">
        <v>117840</v>
      </c>
      <c r="H14" s="221">
        <v>6.130731781675448</v>
      </c>
      <c r="I14" s="221">
        <v>5.782868633189106</v>
      </c>
      <c r="J14" s="99"/>
    </row>
    <row r="15" spans="1:10" s="94" customFormat="1" ht="24.75" customHeight="1">
      <c r="A15" s="70">
        <v>5</v>
      </c>
      <c r="B15" s="99" t="s">
        <v>134</v>
      </c>
      <c r="C15" s="71"/>
      <c r="D15" s="71"/>
      <c r="E15" s="229">
        <v>229957</v>
      </c>
      <c r="F15" s="229">
        <v>231012</v>
      </c>
      <c r="G15" s="229">
        <v>250561</v>
      </c>
      <c r="H15" s="221">
        <v>0.45878142435324865</v>
      </c>
      <c r="I15" s="221">
        <v>8.462330961162191</v>
      </c>
      <c r="J15" s="99"/>
    </row>
    <row r="16" spans="1:10" s="94" customFormat="1" ht="24.75" customHeight="1">
      <c r="A16" s="70">
        <v>6</v>
      </c>
      <c r="B16" s="99" t="s">
        <v>135</v>
      </c>
      <c r="C16" s="71"/>
      <c r="D16" s="71"/>
      <c r="E16" s="229">
        <v>423626</v>
      </c>
      <c r="F16" s="229">
        <v>429657</v>
      </c>
      <c r="G16" s="229">
        <v>418412</v>
      </c>
      <c r="H16" s="221">
        <v>1.423661437211125</v>
      </c>
      <c r="I16" s="221">
        <v>-2.617203955713511</v>
      </c>
      <c r="J16" s="99"/>
    </row>
    <row r="17" spans="1:10" s="94" customFormat="1" ht="24.75" customHeight="1">
      <c r="A17" s="70">
        <v>7</v>
      </c>
      <c r="B17" s="99" t="s">
        <v>827</v>
      </c>
      <c r="C17" s="71"/>
      <c r="D17" s="71"/>
      <c r="E17" s="229">
        <v>138582</v>
      </c>
      <c r="F17" s="229">
        <v>139394</v>
      </c>
      <c r="G17" s="229">
        <v>133508</v>
      </c>
      <c r="H17" s="221">
        <v>0.585934681271738</v>
      </c>
      <c r="I17" s="221">
        <v>-4.222563381494182</v>
      </c>
      <c r="J17" s="99"/>
    </row>
    <row r="18" spans="1:10" s="94" customFormat="1" ht="24.75" customHeight="1">
      <c r="A18" s="70">
        <v>8</v>
      </c>
      <c r="B18" s="99" t="s">
        <v>828</v>
      </c>
      <c r="C18" s="71"/>
      <c r="D18" s="71"/>
      <c r="E18" s="229">
        <v>94024</v>
      </c>
      <c r="F18" s="229">
        <v>97382</v>
      </c>
      <c r="G18" s="229">
        <v>92845</v>
      </c>
      <c r="H18" s="221">
        <v>3.571428571428571</v>
      </c>
      <c r="I18" s="221">
        <v>-4.658971883921053</v>
      </c>
      <c r="J18" s="99"/>
    </row>
    <row r="19" spans="1:10" s="94" customFormat="1" ht="24.75" customHeight="1">
      <c r="A19" s="70">
        <v>9</v>
      </c>
      <c r="B19" s="99" t="s">
        <v>816</v>
      </c>
      <c r="C19" s="71"/>
      <c r="D19" s="71"/>
      <c r="E19" s="229">
        <v>103370</v>
      </c>
      <c r="F19" s="229">
        <v>103870</v>
      </c>
      <c r="G19" s="229">
        <v>109759</v>
      </c>
      <c r="H19" s="221">
        <v>0.48369933249492114</v>
      </c>
      <c r="I19" s="221">
        <v>5.669586983729662</v>
      </c>
      <c r="J19" s="99"/>
    </row>
    <row r="20" spans="1:10" s="94" customFormat="1" ht="24.75" customHeight="1">
      <c r="A20" s="70">
        <v>10</v>
      </c>
      <c r="B20" s="99" t="s">
        <v>139</v>
      </c>
      <c r="C20" s="71"/>
      <c r="D20" s="71"/>
      <c r="E20" s="229">
        <v>177445</v>
      </c>
      <c r="F20" s="229">
        <v>182210</v>
      </c>
      <c r="G20" s="229">
        <v>184385</v>
      </c>
      <c r="H20" s="221">
        <v>2.6853391191636846</v>
      </c>
      <c r="I20" s="221">
        <v>1.1936776247187313</v>
      </c>
      <c r="J20" s="99"/>
    </row>
    <row r="21" spans="1:10" s="94" customFormat="1" ht="24.75" customHeight="1">
      <c r="A21" s="70">
        <v>11</v>
      </c>
      <c r="B21" s="99" t="s">
        <v>140</v>
      </c>
      <c r="C21" s="71"/>
      <c r="D21" s="71"/>
      <c r="E21" s="229">
        <v>472880</v>
      </c>
      <c r="F21" s="229">
        <v>476152</v>
      </c>
      <c r="G21" s="229">
        <v>478358</v>
      </c>
      <c r="H21" s="221">
        <v>0.6919302994417188</v>
      </c>
      <c r="I21" s="221">
        <v>0.46329743443270216</v>
      </c>
      <c r="J21" s="99"/>
    </row>
    <row r="22" spans="1:10" s="94" customFormat="1" ht="24.75" customHeight="1">
      <c r="A22" s="70">
        <v>12</v>
      </c>
      <c r="B22" s="99" t="s">
        <v>817</v>
      </c>
      <c r="C22" s="71"/>
      <c r="D22" s="71"/>
      <c r="E22" s="229">
        <v>176661</v>
      </c>
      <c r="F22" s="229">
        <v>175588</v>
      </c>
      <c r="G22" s="229">
        <v>173743</v>
      </c>
      <c r="H22" s="221">
        <v>-0.6073779725010048</v>
      </c>
      <c r="I22" s="221">
        <v>-1.0507551768913592</v>
      </c>
      <c r="J22" s="99"/>
    </row>
    <row r="23" spans="1:10" s="94" customFormat="1" ht="24.75" customHeight="1">
      <c r="A23" s="70">
        <v>13</v>
      </c>
      <c r="B23" s="99" t="s">
        <v>819</v>
      </c>
      <c r="C23" s="71"/>
      <c r="D23" s="71"/>
      <c r="E23" s="229">
        <v>253306</v>
      </c>
      <c r="F23" s="229">
        <v>256281</v>
      </c>
      <c r="G23" s="229">
        <v>254592</v>
      </c>
      <c r="H23" s="221">
        <v>1.1744688242678816</v>
      </c>
      <c r="I23" s="221">
        <v>-0.6590422231847074</v>
      </c>
      <c r="J23" s="99"/>
    </row>
    <row r="24" spans="1:10" s="94" customFormat="1" ht="24.75" customHeight="1">
      <c r="A24" s="70">
        <v>14</v>
      </c>
      <c r="B24" s="99" t="s">
        <v>820</v>
      </c>
      <c r="C24" s="71"/>
      <c r="D24" s="71"/>
      <c r="E24" s="229">
        <v>191392</v>
      </c>
      <c r="F24" s="229">
        <v>191520</v>
      </c>
      <c r="G24" s="229">
        <v>188708</v>
      </c>
      <c r="H24" s="221">
        <v>0.06687844841999666</v>
      </c>
      <c r="I24" s="221">
        <v>-1.4682539682539681</v>
      </c>
      <c r="J24" s="99"/>
    </row>
    <row r="25" spans="1:10" s="94" customFormat="1" ht="24.75" customHeight="1">
      <c r="A25" s="70">
        <v>15</v>
      </c>
      <c r="B25" s="99" t="s">
        <v>821</v>
      </c>
      <c r="C25" s="71"/>
      <c r="D25" s="71"/>
      <c r="E25" s="229">
        <v>359962</v>
      </c>
      <c r="F25" s="229">
        <v>358112</v>
      </c>
      <c r="G25" s="229">
        <v>366628</v>
      </c>
      <c r="H25" s="221">
        <v>-0.5139431384423911</v>
      </c>
      <c r="I25" s="221">
        <v>2.378026985970869</v>
      </c>
      <c r="J25" s="99"/>
    </row>
    <row r="26" spans="1:10" s="94" customFormat="1" ht="24.75" customHeight="1">
      <c r="A26" s="70">
        <v>16</v>
      </c>
      <c r="B26" s="521" t="s">
        <v>822</v>
      </c>
      <c r="C26" s="74"/>
      <c r="D26" s="74"/>
      <c r="E26" s="230">
        <v>158914</v>
      </c>
      <c r="F26" s="230">
        <v>159945</v>
      </c>
      <c r="G26" s="230">
        <v>156457</v>
      </c>
      <c r="H26" s="231">
        <v>0.6487785846432662</v>
      </c>
      <c r="I26" s="224">
        <v>-2.180749632686236</v>
      </c>
      <c r="J26" s="99"/>
    </row>
    <row r="27" spans="1:10" s="94" customFormat="1" ht="30" customHeight="1">
      <c r="A27" s="75">
        <v>17</v>
      </c>
      <c r="B27" s="522" t="s">
        <v>829</v>
      </c>
      <c r="C27" s="457"/>
      <c r="D27" s="74"/>
      <c r="E27" s="230">
        <v>3949900</v>
      </c>
      <c r="F27" s="230">
        <v>4175985</v>
      </c>
      <c r="G27" s="230">
        <v>4180016</v>
      </c>
      <c r="H27" s="224">
        <v>5.7238157928048805</v>
      </c>
      <c r="I27" s="224">
        <v>0.09652812450236291</v>
      </c>
      <c r="J27" s="99"/>
    </row>
    <row r="28" spans="1:10" s="94" customFormat="1" ht="30" customHeight="1">
      <c r="A28" s="77">
        <v>18</v>
      </c>
      <c r="B28" s="519" t="s">
        <v>830</v>
      </c>
      <c r="C28" s="67"/>
      <c r="D28" s="67"/>
      <c r="E28" s="228">
        <v>44569</v>
      </c>
      <c r="F28" s="228">
        <v>47166</v>
      </c>
      <c r="G28" s="228">
        <v>47823</v>
      </c>
      <c r="H28" s="223">
        <v>5.826920056541542</v>
      </c>
      <c r="I28" s="223">
        <v>1.3929525505660856</v>
      </c>
      <c r="J28" s="99"/>
    </row>
    <row r="29" spans="1:10" s="94" customFormat="1" ht="30" customHeight="1">
      <c r="A29" s="79">
        <v>19</v>
      </c>
      <c r="B29" s="521" t="s">
        <v>831</v>
      </c>
      <c r="C29" s="74"/>
      <c r="D29" s="74"/>
      <c r="E29" s="230">
        <v>27389</v>
      </c>
      <c r="F29" s="230">
        <v>27961</v>
      </c>
      <c r="G29" s="230">
        <v>26572</v>
      </c>
      <c r="H29" s="224">
        <v>2.088429661542955</v>
      </c>
      <c r="I29" s="224">
        <v>-4.967633489503236</v>
      </c>
      <c r="J29" s="99"/>
    </row>
    <row r="30" spans="1:10" s="103" customFormat="1" ht="30" customHeight="1">
      <c r="A30" s="86">
        <v>20</v>
      </c>
      <c r="B30" s="524" t="s">
        <v>832</v>
      </c>
      <c r="C30" s="87"/>
      <c r="D30" s="87"/>
      <c r="E30" s="232">
        <v>3964293</v>
      </c>
      <c r="F30" s="232">
        <v>4192833</v>
      </c>
      <c r="G30" s="232">
        <v>4200001</v>
      </c>
      <c r="H30" s="233">
        <v>5.764962377906981</v>
      </c>
      <c r="I30" s="233">
        <v>0.17095839495634574</v>
      </c>
      <c r="J30" s="102"/>
    </row>
    <row r="31" spans="1:9" ht="30" customHeight="1" thickBot="1">
      <c r="A31" s="88">
        <v>21</v>
      </c>
      <c r="B31" s="525" t="s">
        <v>833</v>
      </c>
      <c r="C31" s="458"/>
      <c r="D31" s="89"/>
      <c r="E31" s="234">
        <v>-2787</v>
      </c>
      <c r="F31" s="234">
        <v>-2357</v>
      </c>
      <c r="G31" s="234">
        <v>-1266</v>
      </c>
      <c r="H31" s="898" t="s">
        <v>147</v>
      </c>
      <c r="I31" s="899" t="s">
        <v>147</v>
      </c>
    </row>
    <row r="32" spans="1:9" ht="12">
      <c r="A32" s="84" t="s">
        <v>834</v>
      </c>
      <c r="H32" s="900"/>
      <c r="I32" s="900"/>
    </row>
    <row r="33" spans="1:9" ht="12">
      <c r="A33" s="22" t="s">
        <v>835</v>
      </c>
      <c r="H33" s="900"/>
      <c r="I33" s="900"/>
    </row>
    <row r="34" spans="1:9" ht="12">
      <c r="A34" s="5" t="s">
        <v>1185</v>
      </c>
      <c r="H34" s="900"/>
      <c r="I34" s="900"/>
    </row>
    <row r="35" spans="8:9" ht="12">
      <c r="H35" s="96"/>
      <c r="I35" s="96"/>
    </row>
  </sheetData>
  <sheetProtection/>
  <printOptions/>
  <pageMargins left="0.5905511811023623" right="0.4724409448818898" top="0.7874015748031497" bottom="0.3937007874015748" header="0.5118110236220472" footer="0.5118110236220472"/>
  <pageSetup cellComments="asDisplayed" horizontalDpi="600" verticalDpi="600" orientation="portrait" paperSize="9" scale="87" r:id="rId1"/>
  <headerFooter alignWithMargins="0">
    <oddHeader>&amp;R&amp;D&amp;T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85" customWidth="1"/>
    <col min="2" max="2" width="5.25390625" style="85" customWidth="1"/>
    <col min="3" max="3" width="25.375" style="85" customWidth="1"/>
    <col min="4" max="4" width="0.875" style="85" customWidth="1"/>
    <col min="5" max="9" width="14.625" style="85" customWidth="1"/>
    <col min="10" max="10" width="9.00390625" style="96" customWidth="1"/>
    <col min="11" max="16384" width="9.00390625" style="85" customWidth="1"/>
  </cols>
  <sheetData>
    <row r="1" ht="18" customHeight="1"/>
    <row r="2" spans="1:9" ht="16.5" customHeight="1" thickBot="1">
      <c r="A2" s="85" t="s">
        <v>837</v>
      </c>
      <c r="I2" s="97" t="s">
        <v>838</v>
      </c>
    </row>
    <row r="3" spans="1:9" ht="17.25" customHeight="1" thickTop="1">
      <c r="A3" s="545" t="s">
        <v>825</v>
      </c>
      <c r="B3" s="545"/>
      <c r="C3" s="545"/>
      <c r="D3" s="545"/>
      <c r="E3" s="547" t="s">
        <v>148</v>
      </c>
      <c r="F3" s="890"/>
      <c r="G3" s="546"/>
      <c r="H3" s="891" t="s">
        <v>125</v>
      </c>
      <c r="I3" s="545"/>
    </row>
    <row r="4" spans="1:9" ht="17.25" customHeight="1">
      <c r="A4" s="470"/>
      <c r="B4" s="470"/>
      <c r="C4" s="470"/>
      <c r="D4" s="470"/>
      <c r="E4" s="226" t="s">
        <v>162</v>
      </c>
      <c r="F4" s="226" t="s">
        <v>758</v>
      </c>
      <c r="G4" s="226" t="s">
        <v>826</v>
      </c>
      <c r="H4" s="227" t="s">
        <v>758</v>
      </c>
      <c r="I4" s="227" t="s">
        <v>826</v>
      </c>
    </row>
    <row r="5" spans="1:10" s="94" customFormat="1" ht="24.75" customHeight="1">
      <c r="A5" s="70">
        <v>1</v>
      </c>
      <c r="B5" s="519" t="s">
        <v>0</v>
      </c>
      <c r="C5" s="67"/>
      <c r="D5" s="67"/>
      <c r="E5" s="235">
        <v>139.59013420384477</v>
      </c>
      <c r="F5" s="235">
        <v>138.00794916762874</v>
      </c>
      <c r="G5" s="235">
        <v>138.44939959288104</v>
      </c>
      <c r="H5" s="223">
        <v>-1.133450472871924</v>
      </c>
      <c r="I5" s="223">
        <v>0.31987318695396266</v>
      </c>
      <c r="J5" s="99"/>
    </row>
    <row r="6" spans="1:10" s="94" customFormat="1" ht="24.75" customHeight="1">
      <c r="A6" s="69"/>
      <c r="B6" s="70" t="s">
        <v>151</v>
      </c>
      <c r="C6" s="71" t="s">
        <v>812</v>
      </c>
      <c r="D6" s="71"/>
      <c r="E6" s="236">
        <v>140.64251854386617</v>
      </c>
      <c r="F6" s="236">
        <v>138.54968170495434</v>
      </c>
      <c r="G6" s="236">
        <v>139.135115034202</v>
      </c>
      <c r="H6" s="221">
        <v>-1.4880541535944436</v>
      </c>
      <c r="I6" s="221">
        <v>0.4225439727060127</v>
      </c>
      <c r="J6" s="99"/>
    </row>
    <row r="7" spans="1:10" s="94" customFormat="1" ht="24.75" customHeight="1">
      <c r="A7" s="69"/>
      <c r="B7" s="70" t="s">
        <v>128</v>
      </c>
      <c r="C7" s="71" t="s">
        <v>813</v>
      </c>
      <c r="D7" s="71"/>
      <c r="E7" s="236">
        <v>114.5278450363196</v>
      </c>
      <c r="F7" s="236">
        <v>119.67940813810112</v>
      </c>
      <c r="G7" s="236">
        <v>122.3417883679221</v>
      </c>
      <c r="H7" s="221">
        <v>4.49808786688323</v>
      </c>
      <c r="I7" s="221">
        <v>2.2245934127187477</v>
      </c>
      <c r="J7" s="99"/>
    </row>
    <row r="8" spans="1:10" s="94" customFormat="1" ht="24.75" customHeight="1">
      <c r="A8" s="69"/>
      <c r="B8" s="70" t="s">
        <v>129</v>
      </c>
      <c r="C8" s="71" t="s">
        <v>814</v>
      </c>
      <c r="D8" s="71"/>
      <c r="E8" s="236">
        <v>154.75982532751092</v>
      </c>
      <c r="F8" s="236">
        <v>186.2559241706161</v>
      </c>
      <c r="G8" s="236">
        <v>158.41346153846155</v>
      </c>
      <c r="H8" s="221">
        <v>20.35159885742406</v>
      </c>
      <c r="I8" s="221">
        <v>-14.948497749070263</v>
      </c>
      <c r="J8" s="99"/>
    </row>
    <row r="9" spans="1:10" s="94" customFormat="1" ht="24.75" customHeight="1">
      <c r="A9" s="70">
        <v>2</v>
      </c>
      <c r="B9" s="99" t="s">
        <v>131</v>
      </c>
      <c r="C9" s="71"/>
      <c r="D9" s="71"/>
      <c r="E9" s="236">
        <v>131.56342182890853</v>
      </c>
      <c r="F9" s="236">
        <v>128.95752895752898</v>
      </c>
      <c r="G9" s="236">
        <v>129.64275169766753</v>
      </c>
      <c r="H9" s="221">
        <v>-1.9807122946136062</v>
      </c>
      <c r="I9" s="221">
        <v>0.5313553583709163</v>
      </c>
      <c r="J9" s="99"/>
    </row>
    <row r="10" spans="1:10" s="94" customFormat="1" ht="24.75" customHeight="1">
      <c r="A10" s="70">
        <v>3</v>
      </c>
      <c r="B10" s="99" t="s">
        <v>132</v>
      </c>
      <c r="C10" s="71"/>
      <c r="D10" s="71"/>
      <c r="E10" s="236">
        <v>98.3675915108933</v>
      </c>
      <c r="F10" s="236">
        <v>96.5037842820607</v>
      </c>
      <c r="G10" s="236">
        <v>94.27029933990822</v>
      </c>
      <c r="H10" s="221">
        <v>-1.89473707773581</v>
      </c>
      <c r="I10" s="221">
        <v>-2.3144014079535675</v>
      </c>
      <c r="J10" s="99"/>
    </row>
    <row r="11" spans="1:10" s="94" customFormat="1" ht="24.75" customHeight="1">
      <c r="A11" s="70">
        <v>4</v>
      </c>
      <c r="B11" s="520" t="s">
        <v>815</v>
      </c>
      <c r="C11" s="456"/>
      <c r="D11" s="71"/>
      <c r="E11" s="236">
        <v>129.90196545449348</v>
      </c>
      <c r="F11" s="236">
        <v>131.59931058008223</v>
      </c>
      <c r="G11" s="236">
        <v>134.5400543109301</v>
      </c>
      <c r="H11" s="221">
        <v>1.3066354459304608</v>
      </c>
      <c r="I11" s="221">
        <v>2.2346194048321575</v>
      </c>
      <c r="J11" s="99"/>
    </row>
    <row r="12" spans="1:10" s="94" customFormat="1" ht="24.75" customHeight="1">
      <c r="A12" s="70">
        <v>5</v>
      </c>
      <c r="B12" s="99" t="s">
        <v>134</v>
      </c>
      <c r="C12" s="71"/>
      <c r="D12" s="71"/>
      <c r="E12" s="236">
        <v>105.2022769474293</v>
      </c>
      <c r="F12" s="236">
        <v>106.05249943725867</v>
      </c>
      <c r="G12" s="236">
        <v>107.00428239031613</v>
      </c>
      <c r="H12" s="221">
        <v>0.8081787908965533</v>
      </c>
      <c r="I12" s="221">
        <v>0.897463952389487</v>
      </c>
      <c r="J12" s="99"/>
    </row>
    <row r="13" spans="1:10" s="94" customFormat="1" ht="24.75" customHeight="1">
      <c r="A13" s="70">
        <v>6</v>
      </c>
      <c r="B13" s="99" t="s">
        <v>135</v>
      </c>
      <c r="C13" s="71"/>
      <c r="D13" s="71"/>
      <c r="E13" s="236">
        <v>102.00577868213942</v>
      </c>
      <c r="F13" s="236">
        <v>102.35932383273169</v>
      </c>
      <c r="G13" s="236">
        <v>102.70355534736098</v>
      </c>
      <c r="H13" s="221">
        <v>0.346593256931013</v>
      </c>
      <c r="I13" s="221">
        <v>0.33629717522538954</v>
      </c>
      <c r="J13" s="99"/>
    </row>
    <row r="14" spans="1:10" s="94" customFormat="1" ht="24.75" customHeight="1">
      <c r="A14" s="70">
        <v>7</v>
      </c>
      <c r="B14" s="99" t="s">
        <v>827</v>
      </c>
      <c r="C14" s="71"/>
      <c r="D14" s="71"/>
      <c r="E14" s="236">
        <v>108.41306951840788</v>
      </c>
      <c r="F14" s="236">
        <v>108.82893094394306</v>
      </c>
      <c r="G14" s="236">
        <v>111.45474428498667</v>
      </c>
      <c r="H14" s="221">
        <v>0.38358975295369974</v>
      </c>
      <c r="I14" s="221">
        <v>2.4127897961215354</v>
      </c>
      <c r="J14" s="99"/>
    </row>
    <row r="15" spans="1:10" s="94" customFormat="1" ht="24.75" customHeight="1">
      <c r="A15" s="70">
        <v>8</v>
      </c>
      <c r="B15" s="99" t="s">
        <v>828</v>
      </c>
      <c r="C15" s="71"/>
      <c r="D15" s="71"/>
      <c r="E15" s="236">
        <v>108.12771207351315</v>
      </c>
      <c r="F15" s="236">
        <v>107.51370889897518</v>
      </c>
      <c r="G15" s="236">
        <v>108.52711508428025</v>
      </c>
      <c r="H15" s="221">
        <v>-0.5678499644203382</v>
      </c>
      <c r="I15" s="221">
        <v>0.9425832256027141</v>
      </c>
      <c r="J15" s="99"/>
    </row>
    <row r="16" spans="1:10" s="94" customFormat="1" ht="24.75" customHeight="1">
      <c r="A16" s="70">
        <v>9</v>
      </c>
      <c r="B16" s="99" t="s">
        <v>816</v>
      </c>
      <c r="C16" s="71"/>
      <c r="D16" s="71"/>
      <c r="E16" s="236">
        <v>98.35832446551224</v>
      </c>
      <c r="F16" s="236">
        <v>95.62144988928468</v>
      </c>
      <c r="G16" s="236">
        <v>93.42559607868147</v>
      </c>
      <c r="H16" s="221">
        <v>-2.782555102580265</v>
      </c>
      <c r="I16" s="221">
        <v>-2.2964029651774585</v>
      </c>
      <c r="J16" s="99"/>
    </row>
    <row r="17" spans="1:10" s="94" customFormat="1" ht="24.75" customHeight="1">
      <c r="A17" s="70">
        <v>10</v>
      </c>
      <c r="B17" s="99" t="s">
        <v>139</v>
      </c>
      <c r="C17" s="71"/>
      <c r="D17" s="71"/>
      <c r="E17" s="236">
        <v>84.48927836794499</v>
      </c>
      <c r="F17" s="236">
        <v>83.16722463092037</v>
      </c>
      <c r="G17" s="236">
        <v>83.45147381836917</v>
      </c>
      <c r="H17" s="221">
        <v>-1.5647591772143736</v>
      </c>
      <c r="I17" s="221">
        <v>0.34178029711852814</v>
      </c>
      <c r="J17" s="99"/>
    </row>
    <row r="18" spans="1:10" s="94" customFormat="1" ht="24.75" customHeight="1">
      <c r="A18" s="70">
        <v>11</v>
      </c>
      <c r="B18" s="99" t="s">
        <v>140</v>
      </c>
      <c r="C18" s="71"/>
      <c r="D18" s="71"/>
      <c r="E18" s="236">
        <v>97.0189054305532</v>
      </c>
      <c r="F18" s="236">
        <v>96.35809573413532</v>
      </c>
      <c r="G18" s="236">
        <v>95.43709941090145</v>
      </c>
      <c r="H18" s="221">
        <v>-0.6811143596037554</v>
      </c>
      <c r="I18" s="221">
        <v>-0.9558058575327343</v>
      </c>
      <c r="J18" s="99"/>
    </row>
    <row r="19" spans="1:10" s="94" customFormat="1" ht="24.75" customHeight="1">
      <c r="A19" s="70">
        <v>12</v>
      </c>
      <c r="B19" s="99" t="s">
        <v>817</v>
      </c>
      <c r="C19" s="71"/>
      <c r="D19" s="71"/>
      <c r="E19" s="236">
        <v>105.48225131749508</v>
      </c>
      <c r="F19" s="236">
        <v>106.21226963118208</v>
      </c>
      <c r="G19" s="236">
        <v>109.1531745163834</v>
      </c>
      <c r="H19" s="221">
        <v>0.6920769177457992</v>
      </c>
      <c r="I19" s="221">
        <v>2.7688937402557126</v>
      </c>
      <c r="J19" s="99"/>
    </row>
    <row r="20" spans="1:10" s="94" customFormat="1" ht="24.75" customHeight="1">
      <c r="A20" s="70">
        <v>13</v>
      </c>
      <c r="B20" s="99" t="s">
        <v>819</v>
      </c>
      <c r="C20" s="71"/>
      <c r="D20" s="71"/>
      <c r="E20" s="236">
        <v>101.29408699359668</v>
      </c>
      <c r="F20" s="236">
        <v>102.36303120402994</v>
      </c>
      <c r="G20" s="236">
        <v>103.20748491704374</v>
      </c>
      <c r="H20" s="221">
        <v>1.0552878673962796</v>
      </c>
      <c r="I20" s="221">
        <v>0.8249596588544171</v>
      </c>
      <c r="J20" s="99"/>
    </row>
    <row r="21" spans="1:10" s="94" customFormat="1" ht="24.75" customHeight="1">
      <c r="A21" s="70">
        <v>14</v>
      </c>
      <c r="B21" s="99" t="s">
        <v>820</v>
      </c>
      <c r="C21" s="71"/>
      <c r="D21" s="71"/>
      <c r="E21" s="236">
        <v>101.03452599899683</v>
      </c>
      <c r="F21" s="236">
        <v>101.671888053467</v>
      </c>
      <c r="G21" s="236">
        <v>101.95328231977447</v>
      </c>
      <c r="H21" s="221">
        <v>0.6308358931445891</v>
      </c>
      <c r="I21" s="221">
        <v>0.27676703137399555</v>
      </c>
      <c r="J21" s="99"/>
    </row>
    <row r="22" spans="1:10" s="94" customFormat="1" ht="24.75" customHeight="1">
      <c r="A22" s="70">
        <v>15</v>
      </c>
      <c r="B22" s="99" t="s">
        <v>821</v>
      </c>
      <c r="C22" s="71"/>
      <c r="D22" s="71"/>
      <c r="E22" s="236">
        <v>102.45970407987511</v>
      </c>
      <c r="F22" s="236">
        <v>103.52292020373514</v>
      </c>
      <c r="G22" s="236">
        <v>103.44681802808296</v>
      </c>
      <c r="H22" s="221">
        <v>1.0376919720860922</v>
      </c>
      <c r="I22" s="221">
        <v>-0.07351239271690828</v>
      </c>
      <c r="J22" s="99"/>
    </row>
    <row r="23" spans="1:10" s="94" customFormat="1" ht="24.75" customHeight="1">
      <c r="A23" s="70">
        <v>16</v>
      </c>
      <c r="B23" s="99" t="s">
        <v>822</v>
      </c>
      <c r="C23" s="71"/>
      <c r="D23" s="71"/>
      <c r="E23" s="236">
        <v>105.08262330568736</v>
      </c>
      <c r="F23" s="236">
        <v>106.07583856950826</v>
      </c>
      <c r="G23" s="236">
        <v>106.10519184184793</v>
      </c>
      <c r="H23" s="221">
        <v>0.9451755509867871</v>
      </c>
      <c r="I23" s="221">
        <v>0.027671968221517323</v>
      </c>
      <c r="J23" s="99"/>
    </row>
    <row r="24" spans="1:10" s="94" customFormat="1" ht="30" customHeight="1">
      <c r="A24" s="75">
        <v>17</v>
      </c>
      <c r="B24" s="522" t="s">
        <v>829</v>
      </c>
      <c r="C24" s="457"/>
      <c r="D24" s="90"/>
      <c r="E24" s="237">
        <v>102.30831160282538</v>
      </c>
      <c r="F24" s="237">
        <v>101.9297962037699</v>
      </c>
      <c r="G24" s="237">
        <v>101.636787993156</v>
      </c>
      <c r="H24" s="222">
        <v>-0.369975218166961</v>
      </c>
      <c r="I24" s="222">
        <v>-0.2874608029512122</v>
      </c>
      <c r="J24" s="99"/>
    </row>
    <row r="25" spans="1:10" s="94" customFormat="1" ht="30" customHeight="1">
      <c r="A25" s="69">
        <v>18</v>
      </c>
      <c r="B25" s="99" t="s">
        <v>830</v>
      </c>
      <c r="C25" s="71"/>
      <c r="D25" s="71"/>
      <c r="E25" s="236">
        <v>130.4696089209989</v>
      </c>
      <c r="F25" s="236">
        <v>142.6112029852012</v>
      </c>
      <c r="G25" s="236">
        <v>150.96292578884638</v>
      </c>
      <c r="H25" s="221">
        <v>9.306070712263887</v>
      </c>
      <c r="I25" s="221">
        <v>5.856288025641179</v>
      </c>
      <c r="J25" s="99"/>
    </row>
    <row r="26" spans="1:10" s="94" customFormat="1" ht="30" customHeight="1">
      <c r="A26" s="79">
        <v>19</v>
      </c>
      <c r="B26" s="526" t="s">
        <v>831</v>
      </c>
      <c r="C26" s="91"/>
      <c r="D26" s="91"/>
      <c r="E26" s="238">
        <v>161.4918397896966</v>
      </c>
      <c r="F26" s="238">
        <v>163.34179750366582</v>
      </c>
      <c r="G26" s="238">
        <v>168.500677404787</v>
      </c>
      <c r="H26" s="224">
        <v>1.1455425341480614</v>
      </c>
      <c r="I26" s="224">
        <v>3.158334229183083</v>
      </c>
      <c r="J26" s="99"/>
    </row>
    <row r="27" spans="1:10" s="94" customFormat="1" ht="30" customHeight="1" thickBot="1">
      <c r="A27" s="81">
        <v>20</v>
      </c>
      <c r="B27" s="523" t="s">
        <v>832</v>
      </c>
      <c r="C27" s="82"/>
      <c r="D27" s="82"/>
      <c r="E27" s="323">
        <v>102.28794894827399</v>
      </c>
      <c r="F27" s="323">
        <v>102.03518718727886</v>
      </c>
      <c r="G27" s="323">
        <v>101.80604718903639</v>
      </c>
      <c r="H27" s="225">
        <v>-0.24710805485301787</v>
      </c>
      <c r="I27" s="225">
        <v>-0.22456958678568617</v>
      </c>
      <c r="J27" s="99"/>
    </row>
    <row r="28" spans="1:9" ht="15" customHeight="1">
      <c r="A28" s="22" t="s">
        <v>806</v>
      </c>
      <c r="H28" s="96"/>
      <c r="I28" s="96"/>
    </row>
    <row r="29" ht="15" customHeight="1">
      <c r="A29" s="5" t="s">
        <v>1185</v>
      </c>
    </row>
    <row r="30" ht="15" customHeight="1"/>
  </sheetData>
  <sheetProtection/>
  <printOptions/>
  <pageMargins left="0.9055118110236221" right="0.07874015748031496" top="0.7874015748031497" bottom="0.3937007874015748" header="0.5118110236220472" footer="0.5118110236220472"/>
  <pageSetup cellComments="asDisplayed" horizontalDpi="600" verticalDpi="600" orientation="portrait" paperSize="9" scale="87" r:id="rId1"/>
  <headerFooter alignWithMargins="0">
    <oddHeader>&amp;R&amp;D&amp;T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M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3.00390625" style="85" customWidth="1"/>
    <col min="4" max="4" width="24.00390625" style="85" customWidth="1"/>
    <col min="5" max="7" width="9.50390625" style="85" customWidth="1"/>
    <col min="8" max="12" width="9.125" style="85" customWidth="1"/>
    <col min="13" max="13" width="9.00390625" style="96" customWidth="1"/>
    <col min="14" max="16384" width="9.00390625" style="85" customWidth="1"/>
  </cols>
  <sheetData>
    <row r="1" ht="9" customHeight="1"/>
    <row r="2" spans="7:10" ht="1.5" customHeight="1">
      <c r="G2" s="1"/>
      <c r="H2" s="1"/>
      <c r="I2" s="1"/>
      <c r="J2" s="1"/>
    </row>
    <row r="3" spans="7:12" ht="12" customHeight="1">
      <c r="G3" s="27"/>
      <c r="H3" s="27"/>
      <c r="I3" s="27"/>
      <c r="J3" s="27"/>
      <c r="K3" s="27"/>
      <c r="L3" s="27"/>
    </row>
    <row r="4" spans="7:10" ht="1.5" customHeight="1">
      <c r="G4" s="1"/>
      <c r="H4" s="1"/>
      <c r="I4" s="1"/>
      <c r="J4" s="1"/>
    </row>
    <row r="5" spans="1:12" ht="15" customHeight="1" thickBot="1">
      <c r="A5" s="881" t="s">
        <v>839</v>
      </c>
      <c r="B5" s="881"/>
      <c r="C5" s="881"/>
      <c r="D5" s="881"/>
      <c r="E5" s="5"/>
      <c r="L5" s="97" t="s">
        <v>840</v>
      </c>
    </row>
    <row r="6" spans="1:12" ht="15" customHeight="1" thickTop="1">
      <c r="A6" s="545" t="s">
        <v>149</v>
      </c>
      <c r="B6" s="545"/>
      <c r="C6" s="545"/>
      <c r="D6" s="546"/>
      <c r="E6" s="547" t="s">
        <v>841</v>
      </c>
      <c r="F6" s="545"/>
      <c r="G6" s="546"/>
      <c r="H6" s="545" t="s">
        <v>150</v>
      </c>
      <c r="I6" s="545"/>
      <c r="J6" s="545"/>
      <c r="K6" s="547" t="s">
        <v>125</v>
      </c>
      <c r="L6" s="343"/>
    </row>
    <row r="7" spans="1:12" ht="15" customHeight="1">
      <c r="A7" s="882"/>
      <c r="B7" s="882"/>
      <c r="C7" s="882"/>
      <c r="D7" s="883"/>
      <c r="E7" s="239" t="s">
        <v>162</v>
      </c>
      <c r="F7" s="239" t="s">
        <v>758</v>
      </c>
      <c r="G7" s="239" t="s">
        <v>826</v>
      </c>
      <c r="H7" s="239" t="s">
        <v>162</v>
      </c>
      <c r="I7" s="239" t="s">
        <v>758</v>
      </c>
      <c r="J7" s="239" t="s">
        <v>826</v>
      </c>
      <c r="K7" s="240" t="s">
        <v>758</v>
      </c>
      <c r="L7" s="240" t="s">
        <v>826</v>
      </c>
    </row>
    <row r="8" spans="1:13" s="94" customFormat="1" ht="22.5" customHeight="1">
      <c r="A8" s="884" t="s">
        <v>842</v>
      </c>
      <c r="B8" s="95" t="s">
        <v>843</v>
      </c>
      <c r="C8" s="95"/>
      <c r="D8" s="459"/>
      <c r="E8" s="241">
        <v>1969358</v>
      </c>
      <c r="F8" s="241">
        <v>2019136</v>
      </c>
      <c r="G8" s="241">
        <v>2047957</v>
      </c>
      <c r="H8" s="242">
        <v>65.55894738594185</v>
      </c>
      <c r="I8" s="242">
        <v>63.755780339976354</v>
      </c>
      <c r="J8" s="242">
        <v>64.85044660033078</v>
      </c>
      <c r="K8" s="243">
        <v>2.5276257541797884</v>
      </c>
      <c r="L8" s="243">
        <v>1.42739270658341</v>
      </c>
      <c r="M8" s="99"/>
    </row>
    <row r="9" spans="2:13" s="94" customFormat="1" ht="18" customHeight="1">
      <c r="B9" s="527" t="s">
        <v>151</v>
      </c>
      <c r="C9" s="93" t="s">
        <v>152</v>
      </c>
      <c r="D9" s="459"/>
      <c r="E9" s="244">
        <v>1674854</v>
      </c>
      <c r="F9" s="244">
        <v>1716497</v>
      </c>
      <c r="G9" s="244">
        <v>1738592</v>
      </c>
      <c r="H9" s="245">
        <v>55.755055843139864</v>
      </c>
      <c r="I9" s="245">
        <v>54.199719922891965</v>
      </c>
      <c r="J9" s="245">
        <v>55.05411864397656</v>
      </c>
      <c r="K9" s="246">
        <v>2.4863659757805756</v>
      </c>
      <c r="L9" s="246">
        <v>1.2872146004333243</v>
      </c>
      <c r="M9" s="99"/>
    </row>
    <row r="10" spans="2:13" s="94" customFormat="1" ht="18" customHeight="1">
      <c r="B10" s="528" t="s">
        <v>128</v>
      </c>
      <c r="C10" s="529" t="s">
        <v>844</v>
      </c>
      <c r="D10" s="460"/>
      <c r="E10" s="244">
        <v>294504</v>
      </c>
      <c r="F10" s="244">
        <v>302639</v>
      </c>
      <c r="G10" s="244">
        <v>309365</v>
      </c>
      <c r="H10" s="245">
        <v>9.803891542801978</v>
      </c>
      <c r="I10" s="245">
        <v>9.556060417084387</v>
      </c>
      <c r="J10" s="245">
        <v>9.796327956354228</v>
      </c>
      <c r="K10" s="246">
        <v>2.762271480183631</v>
      </c>
      <c r="L10" s="246">
        <v>2.2224498494906473</v>
      </c>
      <c r="M10" s="99"/>
    </row>
    <row r="11" spans="2:13" s="94" customFormat="1" ht="18" customHeight="1">
      <c r="B11" s="528"/>
      <c r="C11" s="530" t="s">
        <v>845</v>
      </c>
      <c r="D11" s="92" t="s">
        <v>846</v>
      </c>
      <c r="E11" s="244">
        <v>264671</v>
      </c>
      <c r="F11" s="244">
        <v>273907</v>
      </c>
      <c r="G11" s="244">
        <v>283176</v>
      </c>
      <c r="H11" s="245">
        <v>8.810765824997087</v>
      </c>
      <c r="I11" s="245">
        <v>8.648825302298558</v>
      </c>
      <c r="J11" s="245">
        <v>8.967029125365068</v>
      </c>
      <c r="K11" s="246">
        <v>3.489615409319495</v>
      </c>
      <c r="L11" s="246">
        <v>3.3839952976740277</v>
      </c>
      <c r="M11" s="99"/>
    </row>
    <row r="12" spans="1:13" s="94" customFormat="1" ht="18" customHeight="1">
      <c r="A12" s="521"/>
      <c r="B12" s="324"/>
      <c r="C12" s="324" t="s">
        <v>847</v>
      </c>
      <c r="D12" s="325" t="s">
        <v>848</v>
      </c>
      <c r="E12" s="328">
        <v>29833</v>
      </c>
      <c r="F12" s="328">
        <v>28732</v>
      </c>
      <c r="G12" s="328">
        <v>26189</v>
      </c>
      <c r="H12" s="329">
        <v>0.9931257178048902</v>
      </c>
      <c r="I12" s="329">
        <v>0.9072351147858294</v>
      </c>
      <c r="J12" s="329">
        <v>0.8292988309891579</v>
      </c>
      <c r="K12" s="330">
        <v>-3.6905440284248985</v>
      </c>
      <c r="L12" s="330">
        <v>-8.850758735904218</v>
      </c>
      <c r="M12" s="99"/>
    </row>
    <row r="13" spans="1:13" s="94" customFormat="1" ht="22.5" customHeight="1">
      <c r="A13" s="885" t="s">
        <v>849</v>
      </c>
      <c r="B13" s="531" t="s">
        <v>850</v>
      </c>
      <c r="C13" s="531"/>
      <c r="D13" s="462"/>
      <c r="E13" s="241">
        <v>180769</v>
      </c>
      <c r="F13" s="241">
        <v>184446</v>
      </c>
      <c r="G13" s="241">
        <v>197174</v>
      </c>
      <c r="H13" s="242">
        <v>6.017710015146723</v>
      </c>
      <c r="I13" s="242">
        <v>5.82402505853359</v>
      </c>
      <c r="J13" s="242">
        <v>6.243696502403918</v>
      </c>
      <c r="K13" s="243">
        <v>2.0340877030906848</v>
      </c>
      <c r="L13" s="243">
        <v>6.900664693189334</v>
      </c>
      <c r="M13" s="99"/>
    </row>
    <row r="14" spans="1:13" s="94" customFormat="1" ht="18" customHeight="1">
      <c r="A14" s="99"/>
      <c r="B14" s="95"/>
      <c r="C14" s="532" t="s">
        <v>845</v>
      </c>
      <c r="D14" s="322" t="s">
        <v>851</v>
      </c>
      <c r="E14" s="244">
        <v>254942</v>
      </c>
      <c r="F14" s="244">
        <v>253398</v>
      </c>
      <c r="G14" s="244">
        <v>261513</v>
      </c>
      <c r="H14" s="245">
        <v>8.486892258526273</v>
      </c>
      <c r="I14" s="245">
        <v>8.001237770308354</v>
      </c>
      <c r="J14" s="245">
        <v>8.28105025730145</v>
      </c>
      <c r="K14" s="246">
        <v>-0.6056279467486723</v>
      </c>
      <c r="L14" s="246">
        <v>3.202472000568276</v>
      </c>
      <c r="M14" s="99"/>
    </row>
    <row r="15" spans="1:13" s="94" customFormat="1" ht="18" customHeight="1">
      <c r="A15" s="99"/>
      <c r="B15" s="95"/>
      <c r="C15" s="532" t="s">
        <v>847</v>
      </c>
      <c r="D15" s="322" t="s">
        <v>852</v>
      </c>
      <c r="E15" s="244">
        <v>74173</v>
      </c>
      <c r="F15" s="244">
        <v>68952</v>
      </c>
      <c r="G15" s="244">
        <v>64339</v>
      </c>
      <c r="H15" s="245">
        <v>2.4691822433795503</v>
      </c>
      <c r="I15" s="245">
        <v>2.1772127117747635</v>
      </c>
      <c r="J15" s="245">
        <v>2.0373537548975307</v>
      </c>
      <c r="K15" s="246">
        <v>-7.038949482965499</v>
      </c>
      <c r="L15" s="246">
        <v>-6.690161271609235</v>
      </c>
      <c r="M15" s="99"/>
    </row>
    <row r="16" spans="1:13" s="94" customFormat="1" ht="18" customHeight="1">
      <c r="A16" s="99"/>
      <c r="B16" s="533" t="s">
        <v>151</v>
      </c>
      <c r="C16" s="534" t="s">
        <v>179</v>
      </c>
      <c r="D16" s="460"/>
      <c r="E16" s="244">
        <v>-13924</v>
      </c>
      <c r="F16" s="244">
        <v>2576</v>
      </c>
      <c r="G16" s="244">
        <v>5875</v>
      </c>
      <c r="H16" s="245">
        <v>-0.4635230280131161</v>
      </c>
      <c r="I16" s="245">
        <v>0.08133919169178257</v>
      </c>
      <c r="J16" s="245">
        <v>0.1860372916896904</v>
      </c>
      <c r="K16" s="246">
        <v>118.50043091065785</v>
      </c>
      <c r="L16" s="246">
        <v>128.06677018633542</v>
      </c>
      <c r="M16" s="99"/>
    </row>
    <row r="17" spans="1:13" s="94" customFormat="1" ht="18" customHeight="1">
      <c r="A17" s="99"/>
      <c r="B17" s="95"/>
      <c r="C17" s="532" t="s">
        <v>845</v>
      </c>
      <c r="D17" s="322" t="s">
        <v>851</v>
      </c>
      <c r="E17" s="244">
        <v>50362</v>
      </c>
      <c r="F17" s="244">
        <v>61680</v>
      </c>
      <c r="G17" s="244">
        <v>61081</v>
      </c>
      <c r="H17" s="245">
        <v>1.6765259075550525</v>
      </c>
      <c r="I17" s="245">
        <v>1.9475936892659738</v>
      </c>
      <c r="J17" s="245">
        <v>1.9341861810549754</v>
      </c>
      <c r="K17" s="246">
        <v>22.473293356101824</v>
      </c>
      <c r="L17" s="246">
        <v>-0.9711413748378729</v>
      </c>
      <c r="M17" s="99"/>
    </row>
    <row r="18" spans="1:13" s="94" customFormat="1" ht="18" customHeight="1">
      <c r="A18" s="99"/>
      <c r="B18" s="95"/>
      <c r="C18" s="532" t="s">
        <v>847</v>
      </c>
      <c r="D18" s="322" t="s">
        <v>852</v>
      </c>
      <c r="E18" s="244">
        <v>64286</v>
      </c>
      <c r="F18" s="244">
        <v>59104</v>
      </c>
      <c r="G18" s="244">
        <v>55206</v>
      </c>
      <c r="H18" s="245">
        <v>2.140048935568169</v>
      </c>
      <c r="I18" s="245">
        <v>1.866254497574191</v>
      </c>
      <c r="J18" s="245">
        <v>1.748148889365285</v>
      </c>
      <c r="K18" s="246">
        <v>-8.060853062875276</v>
      </c>
      <c r="L18" s="246">
        <v>-6.595154304277207</v>
      </c>
      <c r="M18" s="99"/>
    </row>
    <row r="19" spans="1:13" s="94" customFormat="1" ht="18" customHeight="1">
      <c r="A19" s="99"/>
      <c r="B19" s="535" t="s">
        <v>128</v>
      </c>
      <c r="C19" s="534" t="s">
        <v>184</v>
      </c>
      <c r="D19" s="460"/>
      <c r="E19" s="244">
        <v>192119</v>
      </c>
      <c r="F19" s="244">
        <v>178947</v>
      </c>
      <c r="G19" s="244">
        <v>188021</v>
      </c>
      <c r="H19" s="245">
        <v>6.395545864611594</v>
      </c>
      <c r="I19" s="245">
        <v>5.650389881859245</v>
      </c>
      <c r="J19" s="245">
        <v>5.9538583184318785</v>
      </c>
      <c r="K19" s="246">
        <v>-6.856167271326625</v>
      </c>
      <c r="L19" s="246">
        <v>5.070775145713535</v>
      </c>
      <c r="M19" s="99"/>
    </row>
    <row r="20" spans="1:13" s="94" customFormat="1" ht="18" customHeight="1">
      <c r="A20" s="99"/>
      <c r="B20" s="95"/>
      <c r="C20" s="95" t="s">
        <v>853</v>
      </c>
      <c r="D20" s="322" t="s">
        <v>854</v>
      </c>
      <c r="E20" s="244">
        <v>24907</v>
      </c>
      <c r="F20" s="244">
        <v>20953</v>
      </c>
      <c r="G20" s="244">
        <v>25758</v>
      </c>
      <c r="H20" s="245">
        <v>0.8291416301869206</v>
      </c>
      <c r="I20" s="245">
        <v>0.6616071752786956</v>
      </c>
      <c r="J20" s="245">
        <v>0.8156508186115824</v>
      </c>
      <c r="K20" s="246">
        <v>-15.875055205363953</v>
      </c>
      <c r="L20" s="246">
        <v>22.932277000906794</v>
      </c>
      <c r="M20" s="99"/>
    </row>
    <row r="21" spans="1:13" s="94" customFormat="1" ht="18" customHeight="1">
      <c r="A21" s="99"/>
      <c r="B21" s="95"/>
      <c r="C21" s="532" t="s">
        <v>845</v>
      </c>
      <c r="D21" s="322" t="s">
        <v>851</v>
      </c>
      <c r="E21" s="244">
        <v>34300</v>
      </c>
      <c r="F21" s="244">
        <v>30326</v>
      </c>
      <c r="G21" s="244">
        <v>34330</v>
      </c>
      <c r="H21" s="245">
        <v>1.1418299239334877</v>
      </c>
      <c r="I21" s="245">
        <v>0.9575668972224372</v>
      </c>
      <c r="J21" s="245">
        <v>1.0870911019075868</v>
      </c>
      <c r="K21" s="246">
        <v>-11.58600583090379</v>
      </c>
      <c r="L21" s="246">
        <v>13.203191980478799</v>
      </c>
      <c r="M21" s="99"/>
    </row>
    <row r="22" spans="1:13" s="94" customFormat="1" ht="18" customHeight="1">
      <c r="A22" s="99"/>
      <c r="B22" s="95"/>
      <c r="C22" s="532" t="s">
        <v>847</v>
      </c>
      <c r="D22" s="322" t="s">
        <v>855</v>
      </c>
      <c r="E22" s="244">
        <v>9393</v>
      </c>
      <c r="F22" s="244">
        <v>9373</v>
      </c>
      <c r="G22" s="244">
        <v>8572</v>
      </c>
      <c r="H22" s="245">
        <v>0.31268829374656704</v>
      </c>
      <c r="I22" s="245">
        <v>0.2959597219437414</v>
      </c>
      <c r="J22" s="245">
        <v>0.2714402832960045</v>
      </c>
      <c r="K22" s="246">
        <v>-0.21292451825827746</v>
      </c>
      <c r="L22" s="246">
        <v>-8.545823108929905</v>
      </c>
      <c r="M22" s="99"/>
    </row>
    <row r="23" spans="1:13" s="94" customFormat="1" ht="18" customHeight="1">
      <c r="A23" s="99"/>
      <c r="B23" s="95"/>
      <c r="C23" s="95" t="s">
        <v>856</v>
      </c>
      <c r="D23" s="322" t="s">
        <v>857</v>
      </c>
      <c r="E23" s="244">
        <v>27003</v>
      </c>
      <c r="F23" s="244">
        <v>28046</v>
      </c>
      <c r="G23" s="244">
        <v>26182</v>
      </c>
      <c r="H23" s="245">
        <v>0.8989164267048386</v>
      </c>
      <c r="I23" s="245">
        <v>0.8855741343896483</v>
      </c>
      <c r="J23" s="245">
        <v>0.8290771695352297</v>
      </c>
      <c r="K23" s="245">
        <v>3.8625337925415693</v>
      </c>
      <c r="L23" s="247">
        <v>-6.646224060472082</v>
      </c>
      <c r="M23" s="99"/>
    </row>
    <row r="24" spans="1:13" s="94" customFormat="1" ht="18" customHeight="1">
      <c r="A24" s="99"/>
      <c r="B24" s="95"/>
      <c r="C24" s="95" t="s">
        <v>858</v>
      </c>
      <c r="D24" s="322" t="s">
        <v>859</v>
      </c>
      <c r="E24" s="244">
        <v>84011</v>
      </c>
      <c r="F24" s="244">
        <v>83383</v>
      </c>
      <c r="G24" s="244">
        <v>83118</v>
      </c>
      <c r="H24" s="245">
        <v>2.7966843655853126</v>
      </c>
      <c r="I24" s="245">
        <v>2.632882694423876</v>
      </c>
      <c r="J24" s="245">
        <v>2.6320081039427556</v>
      </c>
      <c r="K24" s="245">
        <v>-0.7475211579436026</v>
      </c>
      <c r="L24" s="247">
        <v>-0.31781058489140473</v>
      </c>
      <c r="M24" s="99"/>
    </row>
    <row r="25" spans="1:13" s="94" customFormat="1" ht="18" customHeight="1">
      <c r="A25" s="99"/>
      <c r="B25" s="95"/>
      <c r="C25" s="95" t="s">
        <v>860</v>
      </c>
      <c r="D25" s="322" t="s">
        <v>861</v>
      </c>
      <c r="E25" s="244">
        <v>56198</v>
      </c>
      <c r="F25" s="244">
        <v>46565</v>
      </c>
      <c r="G25" s="244">
        <v>52963</v>
      </c>
      <c r="H25" s="245">
        <v>1.8708034421345228</v>
      </c>
      <c r="I25" s="245">
        <v>1.4703258777670245</v>
      </c>
      <c r="J25" s="245">
        <v>1.6771222263423105</v>
      </c>
      <c r="K25" s="245">
        <v>-17.141179401402184</v>
      </c>
      <c r="L25" s="247">
        <v>13.739933426393215</v>
      </c>
      <c r="M25" s="99"/>
    </row>
    <row r="26" spans="1:13" s="94" customFormat="1" ht="18" customHeight="1">
      <c r="A26" s="99"/>
      <c r="B26" s="535" t="s">
        <v>129</v>
      </c>
      <c r="C26" s="534" t="s">
        <v>187</v>
      </c>
      <c r="D26" s="460"/>
      <c r="E26" s="244">
        <v>2574</v>
      </c>
      <c r="F26" s="244">
        <v>2923</v>
      </c>
      <c r="G26" s="244">
        <v>3278</v>
      </c>
      <c r="H26" s="245">
        <v>0.08568717854824481</v>
      </c>
      <c r="I26" s="245">
        <v>0.09229598498256228</v>
      </c>
      <c r="J26" s="245">
        <v>0.10380089228234982</v>
      </c>
      <c r="K26" s="245">
        <v>13.558663558663559</v>
      </c>
      <c r="L26" s="247">
        <v>12.145056448853918</v>
      </c>
      <c r="M26" s="99"/>
    </row>
    <row r="27" spans="1:13" s="94" customFormat="1" ht="18" customHeight="1">
      <c r="A27" s="99"/>
      <c r="B27" s="99"/>
      <c r="C27" s="532" t="s">
        <v>845</v>
      </c>
      <c r="D27" s="322" t="s">
        <v>851</v>
      </c>
      <c r="E27" s="244">
        <v>3068</v>
      </c>
      <c r="F27" s="244">
        <v>3398</v>
      </c>
      <c r="G27" s="244">
        <v>3839</v>
      </c>
      <c r="H27" s="245">
        <v>0.10213219261305947</v>
      </c>
      <c r="I27" s="245">
        <v>0.10729447723939331</v>
      </c>
      <c r="J27" s="245">
        <v>0.12156547451859091</v>
      </c>
      <c r="K27" s="245">
        <v>10.75619295958279</v>
      </c>
      <c r="L27" s="247">
        <v>12.978222483814008</v>
      </c>
      <c r="M27" s="99"/>
    </row>
    <row r="28" spans="1:13" s="94" customFormat="1" ht="18" customHeight="1">
      <c r="A28" s="521"/>
      <c r="B28" s="326"/>
      <c r="C28" s="324" t="s">
        <v>847</v>
      </c>
      <c r="D28" s="325" t="s">
        <v>852</v>
      </c>
      <c r="E28" s="328">
        <v>494</v>
      </c>
      <c r="F28" s="328">
        <v>475</v>
      </c>
      <c r="G28" s="328">
        <v>561</v>
      </c>
      <c r="H28" s="331">
        <v>0.01644501406481466</v>
      </c>
      <c r="I28" s="331">
        <v>0.014998492256831024</v>
      </c>
      <c r="J28" s="331">
        <v>0.017764582236241076</v>
      </c>
      <c r="K28" s="331">
        <v>-3.8461538461538463</v>
      </c>
      <c r="L28" s="332">
        <v>18.10526315789474</v>
      </c>
      <c r="M28" s="99"/>
    </row>
    <row r="29" spans="1:13" s="94" customFormat="1" ht="22.5" customHeight="1">
      <c r="A29" s="885" t="s">
        <v>862</v>
      </c>
      <c r="B29" s="536" t="s">
        <v>863</v>
      </c>
      <c r="C29" s="536"/>
      <c r="D29" s="463"/>
      <c r="E29" s="241">
        <v>853823</v>
      </c>
      <c r="F29" s="241">
        <v>963403</v>
      </c>
      <c r="G29" s="241">
        <v>912838</v>
      </c>
      <c r="H29" s="242">
        <v>28.423342598911432</v>
      </c>
      <c r="I29" s="242">
        <v>30.42019460149006</v>
      </c>
      <c r="J29" s="242">
        <v>28.9058568972653</v>
      </c>
      <c r="K29" s="242">
        <v>12.83404171590599</v>
      </c>
      <c r="L29" s="333">
        <v>-5.248582368956709</v>
      </c>
      <c r="M29" s="99"/>
    </row>
    <row r="30" spans="1:13" s="94" customFormat="1" ht="18" customHeight="1">
      <c r="A30" s="99"/>
      <c r="B30" s="533" t="s">
        <v>151</v>
      </c>
      <c r="C30" s="534" t="s">
        <v>189</v>
      </c>
      <c r="D30" s="460"/>
      <c r="E30" s="244">
        <v>475702</v>
      </c>
      <c r="F30" s="244">
        <v>574342</v>
      </c>
      <c r="G30" s="244">
        <v>528565</v>
      </c>
      <c r="H30" s="245">
        <v>15.83588275437341</v>
      </c>
      <c r="I30" s="245">
        <v>18.135292715311248</v>
      </c>
      <c r="J30" s="245">
        <v>16.737498056504037</v>
      </c>
      <c r="K30" s="245">
        <v>20.73567065095375</v>
      </c>
      <c r="L30" s="247">
        <v>-7.970338230531635</v>
      </c>
      <c r="M30" s="99"/>
    </row>
    <row r="31" spans="1:13" s="94" customFormat="1" ht="18" customHeight="1">
      <c r="A31" s="99"/>
      <c r="B31" s="95"/>
      <c r="C31" s="532" t="s">
        <v>845</v>
      </c>
      <c r="D31" s="322" t="s">
        <v>864</v>
      </c>
      <c r="E31" s="244">
        <v>384897</v>
      </c>
      <c r="F31" s="244">
        <v>475408</v>
      </c>
      <c r="G31" s="244">
        <v>424592</v>
      </c>
      <c r="H31" s="245">
        <v>12.813029511143661</v>
      </c>
      <c r="I31" s="245">
        <v>15.011375172285312</v>
      </c>
      <c r="J31" s="245">
        <v>13.445097149465369</v>
      </c>
      <c r="K31" s="245">
        <v>23.515641847039596</v>
      </c>
      <c r="L31" s="247">
        <v>-10.6889240399825</v>
      </c>
      <c r="M31" s="99"/>
    </row>
    <row r="32" spans="1:13" s="94" customFormat="1" ht="18" customHeight="1">
      <c r="A32" s="99"/>
      <c r="B32" s="95"/>
      <c r="C32" s="532" t="s">
        <v>847</v>
      </c>
      <c r="D32" s="322" t="s">
        <v>865</v>
      </c>
      <c r="E32" s="244">
        <v>90805</v>
      </c>
      <c r="F32" s="244">
        <v>98934</v>
      </c>
      <c r="G32" s="244">
        <v>103973</v>
      </c>
      <c r="H32" s="245">
        <v>3.0228532432297475</v>
      </c>
      <c r="I32" s="245">
        <v>3.1239175430259376</v>
      </c>
      <c r="J32" s="245">
        <v>3.2924009070386693</v>
      </c>
      <c r="K32" s="245">
        <v>8.952150211992732</v>
      </c>
      <c r="L32" s="247">
        <v>5.093294519578709</v>
      </c>
      <c r="M32" s="99"/>
    </row>
    <row r="33" spans="1:13" s="94" customFormat="1" ht="18" customHeight="1">
      <c r="A33" s="99"/>
      <c r="B33" s="535" t="s">
        <v>128</v>
      </c>
      <c r="C33" s="534" t="s">
        <v>192</v>
      </c>
      <c r="D33" s="460"/>
      <c r="E33" s="244">
        <v>-591</v>
      </c>
      <c r="F33" s="244">
        <v>70</v>
      </c>
      <c r="G33" s="244">
        <v>-1086</v>
      </c>
      <c r="H33" s="245">
        <v>-0.019674095773897702</v>
      </c>
      <c r="I33" s="245">
        <v>0.002210304122059309</v>
      </c>
      <c r="J33" s="245">
        <v>-0.03438919128085171</v>
      </c>
      <c r="K33" s="245">
        <v>111.84433164128595</v>
      </c>
      <c r="L33" s="247">
        <v>-1651.4285714285716</v>
      </c>
      <c r="M33" s="99"/>
    </row>
    <row r="34" spans="1:13" s="94" customFormat="1" ht="18" customHeight="1">
      <c r="A34" s="99"/>
      <c r="B34" s="95"/>
      <c r="C34" s="532" t="s">
        <v>845</v>
      </c>
      <c r="D34" s="322" t="s">
        <v>864</v>
      </c>
      <c r="E34" s="244">
        <v>3772</v>
      </c>
      <c r="F34" s="244">
        <v>3957</v>
      </c>
      <c r="G34" s="244">
        <v>4267</v>
      </c>
      <c r="H34" s="245">
        <v>0.12556800213052816</v>
      </c>
      <c r="I34" s="245">
        <v>0.12494533444269551</v>
      </c>
      <c r="J34" s="245">
        <v>0.13511848913019728</v>
      </c>
      <c r="K34" s="245">
        <v>4.904559915164369</v>
      </c>
      <c r="L34" s="247">
        <v>7.834217841799343</v>
      </c>
      <c r="M34" s="99"/>
    </row>
    <row r="35" spans="1:13" s="94" customFormat="1" ht="18" customHeight="1">
      <c r="A35" s="99"/>
      <c r="B35" s="95"/>
      <c r="C35" s="532" t="s">
        <v>847</v>
      </c>
      <c r="D35" s="322" t="s">
        <v>865</v>
      </c>
      <c r="E35" s="244">
        <v>-4363</v>
      </c>
      <c r="F35" s="244">
        <v>-3887</v>
      </c>
      <c r="G35" s="244">
        <v>-5353</v>
      </c>
      <c r="H35" s="245">
        <v>-0.14524209790442585</v>
      </c>
      <c r="I35" s="245">
        <v>-0.12273503032063618</v>
      </c>
      <c r="J35" s="245">
        <v>-0.169507680411049</v>
      </c>
      <c r="K35" s="245">
        <v>10.909924363969745</v>
      </c>
      <c r="L35" s="247">
        <v>-37.715461795729354</v>
      </c>
      <c r="M35" s="99"/>
    </row>
    <row r="36" spans="1:13" s="94" customFormat="1" ht="18" customHeight="1">
      <c r="A36" s="99"/>
      <c r="B36" s="535" t="s">
        <v>129</v>
      </c>
      <c r="C36" s="534" t="s">
        <v>193</v>
      </c>
      <c r="D36" s="460"/>
      <c r="E36" s="244">
        <v>378712</v>
      </c>
      <c r="F36" s="244">
        <v>388991</v>
      </c>
      <c r="G36" s="244">
        <v>385359</v>
      </c>
      <c r="H36" s="245">
        <v>12.607133940311924</v>
      </c>
      <c r="I36" s="245">
        <v>12.282691582056751</v>
      </c>
      <c r="J36" s="245">
        <v>12.202748032042113</v>
      </c>
      <c r="K36" s="245">
        <v>2.714199708485604</v>
      </c>
      <c r="L36" s="247">
        <v>-0.9336976948052782</v>
      </c>
      <c r="M36" s="99"/>
    </row>
    <row r="37" spans="1:13" s="94" customFormat="1" ht="18" customHeight="1">
      <c r="A37" s="99"/>
      <c r="B37" s="95"/>
      <c r="C37" s="532" t="s">
        <v>845</v>
      </c>
      <c r="D37" s="322" t="s">
        <v>0</v>
      </c>
      <c r="E37" s="244">
        <v>68899</v>
      </c>
      <c r="F37" s="244">
        <v>76103</v>
      </c>
      <c r="G37" s="244">
        <v>67982</v>
      </c>
      <c r="H37" s="245">
        <v>2.2936134090114684</v>
      </c>
      <c r="I37" s="245">
        <v>2.403011065729708</v>
      </c>
      <c r="J37" s="245">
        <v>2.152712708706134</v>
      </c>
      <c r="K37" s="245">
        <v>10.455884700793916</v>
      </c>
      <c r="L37" s="247">
        <v>-10.671064215602538</v>
      </c>
      <c r="M37" s="99"/>
    </row>
    <row r="38" spans="1:13" s="94" customFormat="1" ht="18" customHeight="1">
      <c r="A38" s="99"/>
      <c r="B38" s="95"/>
      <c r="C38" s="532" t="s">
        <v>847</v>
      </c>
      <c r="D38" s="327" t="s">
        <v>866</v>
      </c>
      <c r="E38" s="244">
        <v>79263</v>
      </c>
      <c r="F38" s="244">
        <v>85568</v>
      </c>
      <c r="G38" s="244">
        <v>93943</v>
      </c>
      <c r="H38" s="245">
        <v>2.638625809351021</v>
      </c>
      <c r="I38" s="245">
        <v>2.701875758805299</v>
      </c>
      <c r="J38" s="245">
        <v>2.974791709481632</v>
      </c>
      <c r="K38" s="246">
        <v>7.9545311179238745</v>
      </c>
      <c r="L38" s="246">
        <v>9.787537397157816</v>
      </c>
      <c r="M38" s="99"/>
    </row>
    <row r="39" spans="1:13" s="94" customFormat="1" ht="18" customHeight="1">
      <c r="A39" s="521"/>
      <c r="B39" s="326"/>
      <c r="C39" s="324" t="s">
        <v>867</v>
      </c>
      <c r="D39" s="325" t="s">
        <v>868</v>
      </c>
      <c r="E39" s="328">
        <v>230550</v>
      </c>
      <c r="F39" s="328">
        <v>227320</v>
      </c>
      <c r="G39" s="328">
        <v>223434</v>
      </c>
      <c r="H39" s="329">
        <v>7.674894721949434</v>
      </c>
      <c r="I39" s="329">
        <v>7.177804757521744</v>
      </c>
      <c r="J39" s="329">
        <v>7.075243613854347</v>
      </c>
      <c r="K39" s="330">
        <v>-1.4009976144003469</v>
      </c>
      <c r="L39" s="330">
        <v>-1.7094844272391343</v>
      </c>
      <c r="M39" s="99"/>
    </row>
    <row r="40" spans="1:13" s="103" customFormat="1" ht="22.5" customHeight="1">
      <c r="A40" s="886" t="s">
        <v>869</v>
      </c>
      <c r="B40" s="537" t="s">
        <v>870</v>
      </c>
      <c r="C40" s="537"/>
      <c r="D40" s="464"/>
      <c r="E40" s="334">
        <v>3003950</v>
      </c>
      <c r="F40" s="334">
        <v>3166985</v>
      </c>
      <c r="G40" s="334">
        <v>3157969</v>
      </c>
      <c r="H40" s="335">
        <v>100</v>
      </c>
      <c r="I40" s="335">
        <v>100</v>
      </c>
      <c r="J40" s="335">
        <v>100</v>
      </c>
      <c r="K40" s="336">
        <v>5.42735398392117</v>
      </c>
      <c r="L40" s="336">
        <v>-0.28468717092123896</v>
      </c>
      <c r="M40" s="102"/>
    </row>
    <row r="41" spans="1:13" s="94" customFormat="1" ht="22.5" customHeight="1">
      <c r="A41" s="887" t="s">
        <v>871</v>
      </c>
      <c r="B41" s="538" t="s">
        <v>872</v>
      </c>
      <c r="C41" s="538"/>
      <c r="D41" s="465"/>
      <c r="E41" s="337">
        <v>273091</v>
      </c>
      <c r="F41" s="337">
        <v>292796</v>
      </c>
      <c r="G41" s="337">
        <v>301342</v>
      </c>
      <c r="H41" s="338">
        <v>9.091063433146356</v>
      </c>
      <c r="I41" s="338">
        <v>9.245260081749676</v>
      </c>
      <c r="J41" s="338">
        <v>9.542272264230586</v>
      </c>
      <c r="K41" s="339">
        <v>7.215543536769794</v>
      </c>
      <c r="L41" s="339">
        <v>2.918755720706567</v>
      </c>
      <c r="M41" s="99"/>
    </row>
    <row r="42" spans="1:13" s="103" customFormat="1" ht="22.5" customHeight="1">
      <c r="A42" s="887" t="s">
        <v>873</v>
      </c>
      <c r="B42" s="539" t="s">
        <v>874</v>
      </c>
      <c r="C42" s="539"/>
      <c r="D42" s="466"/>
      <c r="E42" s="337">
        <v>3277041</v>
      </c>
      <c r="F42" s="337">
        <v>3459781</v>
      </c>
      <c r="G42" s="337">
        <v>3459311</v>
      </c>
      <c r="H42" s="338">
        <v>109.09106343314636</v>
      </c>
      <c r="I42" s="338">
        <v>109.24526008174968</v>
      </c>
      <c r="J42" s="338">
        <v>109.54227226423059</v>
      </c>
      <c r="K42" s="339">
        <v>5.576372099097936</v>
      </c>
      <c r="L42" s="339">
        <v>-0.013584674868149169</v>
      </c>
      <c r="M42" s="102"/>
    </row>
    <row r="43" spans="1:13" s="94" customFormat="1" ht="22.5" customHeight="1">
      <c r="A43" s="885" t="s">
        <v>875</v>
      </c>
      <c r="B43" s="531" t="s">
        <v>876</v>
      </c>
      <c r="C43" s="531"/>
      <c r="D43" s="461"/>
      <c r="E43" s="241">
        <v>877996</v>
      </c>
      <c r="F43" s="241">
        <v>886230</v>
      </c>
      <c r="G43" s="241">
        <v>775954</v>
      </c>
      <c r="H43" s="242">
        <v>29.22804973451622</v>
      </c>
      <c r="I43" s="242">
        <v>27.98339745846602</v>
      </c>
      <c r="J43" s="242">
        <v>24.571298831622475</v>
      </c>
      <c r="K43" s="243">
        <v>0.9378174843621155</v>
      </c>
      <c r="L43" s="243">
        <v>-12.443270934181871</v>
      </c>
      <c r="M43" s="99"/>
    </row>
    <row r="44" spans="1:13" s="94" customFormat="1" ht="18" customHeight="1">
      <c r="A44" s="99"/>
      <c r="B44" s="533" t="s">
        <v>151</v>
      </c>
      <c r="C44" s="534" t="s">
        <v>877</v>
      </c>
      <c r="D44" s="460"/>
      <c r="E44" s="244">
        <v>-104568</v>
      </c>
      <c r="F44" s="244">
        <v>-114597</v>
      </c>
      <c r="G44" s="244">
        <v>-109377</v>
      </c>
      <c r="H44" s="245">
        <v>-3.481016661395829</v>
      </c>
      <c r="I44" s="245">
        <v>-3.6184888782232942</v>
      </c>
      <c r="J44" s="245">
        <v>-3.463523549471195</v>
      </c>
      <c r="K44" s="246">
        <v>-9.59088822584347</v>
      </c>
      <c r="L44" s="246">
        <v>4.555093065263489</v>
      </c>
      <c r="M44" s="99"/>
    </row>
    <row r="45" spans="1:13" s="94" customFormat="1" ht="18" customHeight="1">
      <c r="A45" s="99"/>
      <c r="B45" s="535" t="s">
        <v>128</v>
      </c>
      <c r="C45" s="534" t="s">
        <v>179</v>
      </c>
      <c r="D45" s="460"/>
      <c r="E45" s="244">
        <v>928654</v>
      </c>
      <c r="F45" s="244">
        <v>931612</v>
      </c>
      <c r="G45" s="244">
        <v>918885</v>
      </c>
      <c r="H45" s="245">
        <v>30.914429334709297</v>
      </c>
      <c r="I45" s="245">
        <v>29.41636919657024</v>
      </c>
      <c r="J45" s="245">
        <v>29.097340727537222</v>
      </c>
      <c r="K45" s="246">
        <v>0.3185255218843617</v>
      </c>
      <c r="L45" s="246">
        <v>-1.36612667075993</v>
      </c>
      <c r="M45" s="99"/>
    </row>
    <row r="46" spans="1:13" s="94" customFormat="1" ht="18" customHeight="1">
      <c r="A46" s="99"/>
      <c r="B46" s="535" t="s">
        <v>129</v>
      </c>
      <c r="C46" s="534" t="s">
        <v>878</v>
      </c>
      <c r="D46" s="460"/>
      <c r="E46" s="244">
        <v>-34321</v>
      </c>
      <c r="F46" s="244">
        <v>-18497</v>
      </c>
      <c r="G46" s="244">
        <v>-118739</v>
      </c>
      <c r="H46" s="245">
        <v>-1.142529003478753</v>
      </c>
      <c r="I46" s="245">
        <v>-0.5840570763675862</v>
      </c>
      <c r="J46" s="245">
        <v>-3.75997991113909</v>
      </c>
      <c r="K46" s="246">
        <v>46.10588269572565</v>
      </c>
      <c r="L46" s="246">
        <v>-541.9365302481483</v>
      </c>
      <c r="M46" s="99"/>
    </row>
    <row r="47" spans="1:13" s="94" customFormat="1" ht="18" customHeight="1">
      <c r="A47" s="521"/>
      <c r="B47" s="540" t="s">
        <v>154</v>
      </c>
      <c r="C47" s="541" t="s">
        <v>187</v>
      </c>
      <c r="D47" s="468"/>
      <c r="E47" s="328">
        <v>88231</v>
      </c>
      <c r="F47" s="328">
        <v>87712</v>
      </c>
      <c r="G47" s="328">
        <v>85185</v>
      </c>
      <c r="H47" s="329">
        <v>2.9371660646815028</v>
      </c>
      <c r="I47" s="329">
        <v>2.7695742164866584</v>
      </c>
      <c r="J47" s="329">
        <v>2.6974615646955367</v>
      </c>
      <c r="K47" s="330">
        <v>-0.5882286271265201</v>
      </c>
      <c r="L47" s="330">
        <v>-2.88101970083911</v>
      </c>
      <c r="M47" s="99"/>
    </row>
    <row r="48" spans="1:13" s="103" customFormat="1" ht="22.5" customHeight="1">
      <c r="A48" s="888" t="s">
        <v>879</v>
      </c>
      <c r="B48" s="542" t="s">
        <v>880</v>
      </c>
      <c r="C48" s="542"/>
      <c r="D48" s="469"/>
      <c r="E48" s="340">
        <v>4155037</v>
      </c>
      <c r="F48" s="340">
        <v>4346011</v>
      </c>
      <c r="G48" s="340">
        <v>4235265</v>
      </c>
      <c r="H48" s="341">
        <v>138.31911316766258</v>
      </c>
      <c r="I48" s="341">
        <v>137.2286575402157</v>
      </c>
      <c r="J48" s="341">
        <v>134.11357109585308</v>
      </c>
      <c r="K48" s="342">
        <v>4.596204558467229</v>
      </c>
      <c r="L48" s="342">
        <v>-2.5482218061574167</v>
      </c>
      <c r="M48" s="102"/>
    </row>
    <row r="49" spans="2:13" s="94" customFormat="1" ht="18" customHeight="1">
      <c r="B49" s="527" t="s">
        <v>151</v>
      </c>
      <c r="C49" s="529" t="s">
        <v>877</v>
      </c>
      <c r="D49" s="460"/>
      <c r="E49" s="244">
        <v>370543</v>
      </c>
      <c r="F49" s="244">
        <v>459815</v>
      </c>
      <c r="G49" s="244">
        <v>418102</v>
      </c>
      <c r="H49" s="245">
        <v>12.335191997203681</v>
      </c>
      <c r="I49" s="245">
        <v>14.519014141210015</v>
      </c>
      <c r="J49" s="245">
        <v>13.239585315751992</v>
      </c>
      <c r="K49" s="246">
        <v>24.092210620629725</v>
      </c>
      <c r="L49" s="246">
        <v>-9.071691876080598</v>
      </c>
      <c r="M49" s="99"/>
    </row>
    <row r="50" spans="2:13" s="94" customFormat="1" ht="18" customHeight="1">
      <c r="B50" s="528" t="s">
        <v>128</v>
      </c>
      <c r="C50" s="529" t="s">
        <v>179</v>
      </c>
      <c r="D50" s="460"/>
      <c r="E50" s="244">
        <v>1187821</v>
      </c>
      <c r="F50" s="244">
        <v>1226984</v>
      </c>
      <c r="G50" s="244">
        <v>1226102</v>
      </c>
      <c r="H50" s="245">
        <v>39.54196973984254</v>
      </c>
      <c r="I50" s="245">
        <v>38.7429684700117</v>
      </c>
      <c r="J50" s="245">
        <v>38.825650283457506</v>
      </c>
      <c r="K50" s="246">
        <v>3.297045598621341</v>
      </c>
      <c r="L50" s="246">
        <v>-0.07188357794396667</v>
      </c>
      <c r="M50" s="99"/>
    </row>
    <row r="51" spans="2:13" s="94" customFormat="1" ht="18" customHeight="1">
      <c r="B51" s="528" t="s">
        <v>129</v>
      </c>
      <c r="C51" s="529" t="s">
        <v>878</v>
      </c>
      <c r="D51" s="460"/>
      <c r="E51" s="244">
        <v>2505868</v>
      </c>
      <c r="F51" s="244">
        <v>2568577</v>
      </c>
      <c r="G51" s="244">
        <v>2502598</v>
      </c>
      <c r="H51" s="245">
        <v>83.41909818738661</v>
      </c>
      <c r="I51" s="245">
        <v>81.10480472752477</v>
      </c>
      <c r="J51" s="245">
        <v>79.24707303966568</v>
      </c>
      <c r="K51" s="246">
        <v>2.5024861644747447</v>
      </c>
      <c r="L51" s="246">
        <v>-2.568698543979799</v>
      </c>
      <c r="M51" s="99"/>
    </row>
    <row r="52" spans="1:13" s="94" customFormat="1" ht="18" customHeight="1" thickBot="1">
      <c r="A52" s="889"/>
      <c r="B52" s="543" t="s">
        <v>154</v>
      </c>
      <c r="C52" s="544" t="s">
        <v>187</v>
      </c>
      <c r="D52" s="467"/>
      <c r="E52" s="248">
        <v>90805</v>
      </c>
      <c r="F52" s="248">
        <v>90635</v>
      </c>
      <c r="G52" s="248">
        <v>88463</v>
      </c>
      <c r="H52" s="249">
        <v>3.0228532432297475</v>
      </c>
      <c r="I52" s="249">
        <v>2.861870201469221</v>
      </c>
      <c r="J52" s="249">
        <v>2.8012624569778866</v>
      </c>
      <c r="K52" s="250">
        <v>-0.18721436044270692</v>
      </c>
      <c r="L52" s="250">
        <v>-2.396425222044464</v>
      </c>
      <c r="M52" s="99"/>
    </row>
    <row r="53" ht="12">
      <c r="A53" s="85" t="s">
        <v>881</v>
      </c>
    </row>
    <row r="54" ht="12">
      <c r="A54" s="22" t="s">
        <v>835</v>
      </c>
    </row>
    <row r="55" ht="12">
      <c r="A55" s="5" t="s">
        <v>1185</v>
      </c>
    </row>
  </sheetData>
  <sheetProtection/>
  <printOptions/>
  <pageMargins left="0.3937007874015748" right="0.3937007874015748" top="0.6299212598425197" bottom="0.2362204724409449" header="0.2362204724409449" footer="0.2362204724409449"/>
  <pageSetup cellComments="asDisplayed" horizontalDpi="600" verticalDpi="600" orientation="portrait" paperSize="9" scale="84" r:id="rId1"/>
  <headerFooter alignWithMargins="0">
    <oddHeader>&amp;R&amp;D&amp;T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85" customWidth="1"/>
    <col min="2" max="2" width="5.375" style="85" customWidth="1"/>
    <col min="3" max="3" width="29.50390625" style="85" customWidth="1"/>
    <col min="4" max="6" width="11.00390625" style="85" customWidth="1"/>
    <col min="7" max="9" width="8.375" style="85" customWidth="1"/>
    <col min="10" max="11" width="9.875" style="85" customWidth="1"/>
    <col min="12" max="12" width="9.00390625" style="96" customWidth="1"/>
    <col min="13" max="16384" width="9.00390625" style="85" customWidth="1"/>
  </cols>
  <sheetData>
    <row r="1" ht="4.5" customHeight="1"/>
    <row r="2" spans="6:11" ht="12" customHeight="1">
      <c r="F2" s="27"/>
      <c r="G2" s="27"/>
      <c r="H2" s="27"/>
      <c r="I2" s="27"/>
      <c r="J2" s="27"/>
      <c r="K2" s="27"/>
    </row>
    <row r="3" ht="3.75" customHeight="1"/>
    <row r="4" spans="1:11" ht="22.5" customHeight="1" thickBot="1">
      <c r="A4" s="85" t="s">
        <v>882</v>
      </c>
      <c r="K4" s="97" t="s">
        <v>840</v>
      </c>
    </row>
    <row r="5" spans="1:11" ht="18" customHeight="1" thickTop="1">
      <c r="A5" s="545" t="s">
        <v>155</v>
      </c>
      <c r="B5" s="545"/>
      <c r="C5" s="546"/>
      <c r="D5" s="545" t="s">
        <v>883</v>
      </c>
      <c r="E5" s="545"/>
      <c r="F5" s="545"/>
      <c r="G5" s="547" t="s">
        <v>156</v>
      </c>
      <c r="H5" s="545"/>
      <c r="I5" s="546"/>
      <c r="J5" s="545" t="s">
        <v>125</v>
      </c>
      <c r="K5" s="343"/>
    </row>
    <row r="6" spans="1:11" ht="18" customHeight="1">
      <c r="A6" s="470"/>
      <c r="B6" s="470"/>
      <c r="C6" s="471"/>
      <c r="D6" s="251" t="s">
        <v>162</v>
      </c>
      <c r="E6" s="251" t="s">
        <v>758</v>
      </c>
      <c r="F6" s="251" t="s">
        <v>826</v>
      </c>
      <c r="G6" s="251" t="s">
        <v>162</v>
      </c>
      <c r="H6" s="251" t="s">
        <v>758</v>
      </c>
      <c r="I6" s="251" t="s">
        <v>826</v>
      </c>
      <c r="J6" s="252" t="s">
        <v>758</v>
      </c>
      <c r="K6" s="252" t="s">
        <v>826</v>
      </c>
    </row>
    <row r="7" spans="1:12" s="94" customFormat="1" ht="22.5" customHeight="1">
      <c r="A7" s="98" t="s">
        <v>842</v>
      </c>
      <c r="B7" s="548" t="s">
        <v>114</v>
      </c>
      <c r="C7" s="472"/>
      <c r="D7" s="253">
        <v>2485950</v>
      </c>
      <c r="E7" s="253">
        <v>2505554</v>
      </c>
      <c r="F7" s="253">
        <v>2494588</v>
      </c>
      <c r="G7" s="254">
        <v>61.30588602597192</v>
      </c>
      <c r="H7" s="254">
        <v>58.5660908356737</v>
      </c>
      <c r="I7" s="254">
        <v>58.34126741903082</v>
      </c>
      <c r="J7" s="255">
        <v>0.788591886401577</v>
      </c>
      <c r="K7" s="255">
        <v>-0.43766767748769336</v>
      </c>
      <c r="L7" s="99"/>
    </row>
    <row r="8" spans="1:12" s="94" customFormat="1" ht="18" customHeight="1">
      <c r="A8" s="95"/>
      <c r="B8" s="98" t="s">
        <v>884</v>
      </c>
      <c r="C8" s="100" t="s">
        <v>885</v>
      </c>
      <c r="D8" s="256">
        <v>2371387</v>
      </c>
      <c r="E8" s="256">
        <v>2396092</v>
      </c>
      <c r="F8" s="256">
        <v>2386725</v>
      </c>
      <c r="G8" s="257">
        <v>58.480653732163354</v>
      </c>
      <c r="H8" s="257">
        <v>56.00747049260606</v>
      </c>
      <c r="I8" s="257">
        <v>55.818660829237665</v>
      </c>
      <c r="J8" s="258">
        <v>1.0417953712321102</v>
      </c>
      <c r="K8" s="258">
        <v>-0.39092822813147404</v>
      </c>
      <c r="L8" s="99"/>
    </row>
    <row r="9" spans="1:12" s="94" customFormat="1" ht="18" customHeight="1">
      <c r="A9" s="95"/>
      <c r="B9" s="549" t="s">
        <v>886</v>
      </c>
      <c r="C9" s="100" t="s">
        <v>887</v>
      </c>
      <c r="D9" s="256">
        <v>379731</v>
      </c>
      <c r="E9" s="256">
        <v>381918</v>
      </c>
      <c r="F9" s="256">
        <v>381762</v>
      </c>
      <c r="G9" s="257">
        <v>9.364526803245578</v>
      </c>
      <c r="H9" s="257">
        <v>8.927145166210279</v>
      </c>
      <c r="I9" s="257">
        <v>8.928319599238046</v>
      </c>
      <c r="J9" s="258">
        <v>0.5759340164484859</v>
      </c>
      <c r="K9" s="258">
        <v>-0.0408464644243005</v>
      </c>
      <c r="L9" s="99"/>
    </row>
    <row r="10" spans="1:12" s="94" customFormat="1" ht="18" customHeight="1">
      <c r="A10" s="95"/>
      <c r="B10" s="549" t="s">
        <v>888</v>
      </c>
      <c r="C10" s="100" t="s">
        <v>889</v>
      </c>
      <c r="D10" s="256">
        <v>65573</v>
      </c>
      <c r="E10" s="256">
        <v>65665</v>
      </c>
      <c r="F10" s="256">
        <v>64682</v>
      </c>
      <c r="G10" s="257">
        <v>1.6170924050689102</v>
      </c>
      <c r="H10" s="257">
        <v>1.5348870368487424</v>
      </c>
      <c r="I10" s="257">
        <v>1.5127266944271964</v>
      </c>
      <c r="J10" s="258">
        <v>0.14030164854437038</v>
      </c>
      <c r="K10" s="258">
        <v>-1.4969923094494786</v>
      </c>
      <c r="L10" s="99"/>
    </row>
    <row r="11" spans="1:12" s="94" customFormat="1" ht="18" customHeight="1">
      <c r="A11" s="95"/>
      <c r="B11" s="549" t="s">
        <v>890</v>
      </c>
      <c r="C11" s="100" t="s">
        <v>891</v>
      </c>
      <c r="D11" s="259">
        <v>72310</v>
      </c>
      <c r="E11" s="259">
        <v>73816</v>
      </c>
      <c r="F11" s="259">
        <v>78084</v>
      </c>
      <c r="G11" s="257">
        <v>1.7832332181009392</v>
      </c>
      <c r="H11" s="257">
        <v>1.7254126477122784</v>
      </c>
      <c r="I11" s="257">
        <v>1.8261610835727593</v>
      </c>
      <c r="J11" s="258">
        <v>2.0826994883142027</v>
      </c>
      <c r="K11" s="258">
        <v>5.781944293920017</v>
      </c>
      <c r="L11" s="99"/>
    </row>
    <row r="12" spans="1:12" s="94" customFormat="1" ht="18" customHeight="1">
      <c r="A12" s="95"/>
      <c r="B12" s="549" t="s">
        <v>892</v>
      </c>
      <c r="C12" s="100" t="s">
        <v>893</v>
      </c>
      <c r="D12" s="256">
        <v>617701</v>
      </c>
      <c r="E12" s="256">
        <v>621122</v>
      </c>
      <c r="F12" s="256">
        <v>618734</v>
      </c>
      <c r="G12" s="257">
        <v>15.233092823318604</v>
      </c>
      <c r="H12" s="257">
        <v>14.518420865020401</v>
      </c>
      <c r="I12" s="257">
        <v>14.470415858348797</v>
      </c>
      <c r="J12" s="258">
        <v>0.5538278228463286</v>
      </c>
      <c r="K12" s="258">
        <v>-0.3844655317312863</v>
      </c>
      <c r="L12" s="99"/>
    </row>
    <row r="13" spans="1:12" s="94" customFormat="1" ht="18" customHeight="1">
      <c r="A13" s="95"/>
      <c r="B13" s="549" t="s">
        <v>894</v>
      </c>
      <c r="C13" s="100" t="s">
        <v>895</v>
      </c>
      <c r="D13" s="256">
        <v>105503</v>
      </c>
      <c r="E13" s="256">
        <v>107328</v>
      </c>
      <c r="F13" s="256">
        <v>107273</v>
      </c>
      <c r="G13" s="257">
        <v>2.601804096380907</v>
      </c>
      <c r="H13" s="257">
        <v>2.50873914400216</v>
      </c>
      <c r="I13" s="257">
        <v>2.508808179884491</v>
      </c>
      <c r="J13" s="258">
        <v>1.7298086310341885</v>
      </c>
      <c r="K13" s="258">
        <v>-0.051244782349433506</v>
      </c>
      <c r="L13" s="99"/>
    </row>
    <row r="14" spans="1:12" s="94" customFormat="1" ht="18" customHeight="1">
      <c r="A14" s="95"/>
      <c r="B14" s="549" t="s">
        <v>896</v>
      </c>
      <c r="C14" s="100" t="s">
        <v>897</v>
      </c>
      <c r="D14" s="256">
        <v>89335</v>
      </c>
      <c r="E14" s="256">
        <v>90639</v>
      </c>
      <c r="F14" s="256">
        <v>91894</v>
      </c>
      <c r="G14" s="257">
        <v>2.203085873863192</v>
      </c>
      <c r="H14" s="257">
        <v>2.118641987861618</v>
      </c>
      <c r="I14" s="257">
        <v>2.149137423977193</v>
      </c>
      <c r="J14" s="258">
        <v>1.4596742598085857</v>
      </c>
      <c r="K14" s="258">
        <v>1.384613687264864</v>
      </c>
      <c r="L14" s="99"/>
    </row>
    <row r="15" spans="1:12" s="94" customFormat="1" ht="18" customHeight="1">
      <c r="A15" s="95"/>
      <c r="B15" s="549" t="s">
        <v>898</v>
      </c>
      <c r="C15" s="100" t="s">
        <v>899</v>
      </c>
      <c r="D15" s="256">
        <v>273108</v>
      </c>
      <c r="E15" s="256">
        <v>279182</v>
      </c>
      <c r="F15" s="256">
        <v>290838</v>
      </c>
      <c r="G15" s="257">
        <v>6.735102444048007</v>
      </c>
      <c r="H15" s="257">
        <v>6.525741760778278</v>
      </c>
      <c r="I15" s="257">
        <v>6.801867696636112</v>
      </c>
      <c r="J15" s="258">
        <v>2.2240285894224994</v>
      </c>
      <c r="K15" s="258">
        <v>4.175054265676153</v>
      </c>
      <c r="L15" s="99"/>
    </row>
    <row r="16" spans="1:12" s="94" customFormat="1" ht="18" customHeight="1">
      <c r="A16" s="95"/>
      <c r="B16" s="549" t="s">
        <v>900</v>
      </c>
      <c r="C16" s="100" t="s">
        <v>901</v>
      </c>
      <c r="D16" s="256">
        <v>91204</v>
      </c>
      <c r="E16" s="256">
        <v>91493</v>
      </c>
      <c r="F16" s="256">
        <v>90729</v>
      </c>
      <c r="G16" s="257">
        <v>2.2491771874385016</v>
      </c>
      <c r="H16" s="257">
        <v>2.138603817290824</v>
      </c>
      <c r="I16" s="257">
        <v>2.121891411191446</v>
      </c>
      <c r="J16" s="258">
        <v>0.31687206701460463</v>
      </c>
      <c r="K16" s="258">
        <v>-0.8350365601740024</v>
      </c>
      <c r="L16" s="99"/>
    </row>
    <row r="17" spans="1:12" s="94" customFormat="1" ht="18" customHeight="1">
      <c r="A17" s="95"/>
      <c r="B17" s="549" t="s">
        <v>902</v>
      </c>
      <c r="C17" s="100" t="s">
        <v>903</v>
      </c>
      <c r="D17" s="256">
        <v>142809</v>
      </c>
      <c r="E17" s="256">
        <v>145221</v>
      </c>
      <c r="F17" s="256">
        <v>144517</v>
      </c>
      <c r="G17" s="257">
        <v>3.5218054576652893</v>
      </c>
      <c r="H17" s="257">
        <v>3.394469357773718</v>
      </c>
      <c r="I17" s="257">
        <v>3.3798386521526105</v>
      </c>
      <c r="J17" s="258">
        <v>1.688969182614541</v>
      </c>
      <c r="K17" s="258">
        <v>-0.4847783722739824</v>
      </c>
      <c r="L17" s="99"/>
    </row>
    <row r="18" spans="1:12" s="94" customFormat="1" ht="18" customHeight="1">
      <c r="A18" s="95"/>
      <c r="B18" s="549" t="s">
        <v>904</v>
      </c>
      <c r="C18" s="100" t="s">
        <v>905</v>
      </c>
      <c r="D18" s="256">
        <v>42061</v>
      </c>
      <c r="E18" s="256">
        <v>42493</v>
      </c>
      <c r="F18" s="256">
        <v>43357</v>
      </c>
      <c r="G18" s="257">
        <v>1.0372641735104908</v>
      </c>
      <c r="H18" s="257">
        <v>0.9932529484019433</v>
      </c>
      <c r="I18" s="257">
        <v>1.0139960312031162</v>
      </c>
      <c r="J18" s="258">
        <v>1.0270797175530777</v>
      </c>
      <c r="K18" s="258">
        <v>2.0332760689996</v>
      </c>
      <c r="L18" s="99"/>
    </row>
    <row r="19" spans="1:12" s="94" customFormat="1" ht="18" customHeight="1">
      <c r="A19" s="95"/>
      <c r="B19" s="549" t="s">
        <v>906</v>
      </c>
      <c r="C19" s="100" t="s">
        <v>907</v>
      </c>
      <c r="D19" s="256">
        <v>155465</v>
      </c>
      <c r="E19" s="256">
        <v>155174</v>
      </c>
      <c r="F19" s="256">
        <v>153517</v>
      </c>
      <c r="G19" s="257">
        <v>3.8339144274936046</v>
      </c>
      <c r="H19" s="257">
        <v>3.6271158312033314</v>
      </c>
      <c r="I19" s="257">
        <v>3.590322871098295</v>
      </c>
      <c r="J19" s="258">
        <v>-0.18718039430096806</v>
      </c>
      <c r="K19" s="258">
        <v>-1.0678335288128167</v>
      </c>
      <c r="L19" s="99"/>
    </row>
    <row r="20" spans="1:12" s="94" customFormat="1" ht="18" customHeight="1">
      <c r="A20" s="95"/>
      <c r="B20" s="549" t="s">
        <v>908</v>
      </c>
      <c r="C20" s="100" t="s">
        <v>909</v>
      </c>
      <c r="D20" s="256">
        <v>336587</v>
      </c>
      <c r="E20" s="256">
        <v>342041</v>
      </c>
      <c r="F20" s="256">
        <v>321338</v>
      </c>
      <c r="G20" s="257">
        <v>8.30055482202933</v>
      </c>
      <c r="H20" s="257">
        <v>7.995039929502486</v>
      </c>
      <c r="I20" s="257">
        <v>7.515175327507598</v>
      </c>
      <c r="J20" s="258">
        <v>1.620383437268819</v>
      </c>
      <c r="K20" s="258">
        <v>-6.052783145880173</v>
      </c>
      <c r="L20" s="99"/>
    </row>
    <row r="21" spans="1:12" s="94" customFormat="1" ht="24.75" customHeight="1">
      <c r="A21" s="326"/>
      <c r="B21" s="348" t="s">
        <v>910</v>
      </c>
      <c r="C21" s="344" t="s">
        <v>911</v>
      </c>
      <c r="D21" s="351">
        <v>114563</v>
      </c>
      <c r="E21" s="351">
        <v>109462</v>
      </c>
      <c r="F21" s="351">
        <v>107863</v>
      </c>
      <c r="G21" s="352">
        <v>2.8252322938085728</v>
      </c>
      <c r="H21" s="352">
        <v>2.5586203430676466</v>
      </c>
      <c r="I21" s="352">
        <v>2.522606589793152</v>
      </c>
      <c r="J21" s="353">
        <v>-4.452571947312832</v>
      </c>
      <c r="K21" s="353">
        <v>-1.4607809102702307</v>
      </c>
      <c r="L21" s="99"/>
    </row>
    <row r="22" spans="1:12" s="94" customFormat="1" ht="24.75" customHeight="1">
      <c r="A22" s="345" t="s">
        <v>849</v>
      </c>
      <c r="B22" s="538" t="s">
        <v>115</v>
      </c>
      <c r="C22" s="473"/>
      <c r="D22" s="354">
        <v>1028295</v>
      </c>
      <c r="E22" s="354">
        <v>1055313</v>
      </c>
      <c r="F22" s="354">
        <v>1058664</v>
      </c>
      <c r="G22" s="355">
        <v>25.358730493805908</v>
      </c>
      <c r="H22" s="355">
        <v>24.66742166325983</v>
      </c>
      <c r="I22" s="355">
        <v>24.75911835176824</v>
      </c>
      <c r="J22" s="356">
        <v>2.6274561288346243</v>
      </c>
      <c r="K22" s="356">
        <v>0.31753612435362777</v>
      </c>
      <c r="L22" s="99"/>
    </row>
    <row r="23" spans="1:12" s="94" customFormat="1" ht="24.75" customHeight="1">
      <c r="A23" s="346" t="s">
        <v>862</v>
      </c>
      <c r="B23" s="548" t="s">
        <v>912</v>
      </c>
      <c r="C23" s="472"/>
      <c r="D23" s="357">
        <v>1033676</v>
      </c>
      <c r="E23" s="357">
        <v>1031444</v>
      </c>
      <c r="F23" s="357">
        <v>1002085</v>
      </c>
      <c r="G23" s="254">
        <v>25.491431060070617</v>
      </c>
      <c r="H23" s="254">
        <v>24.109495543065776</v>
      </c>
      <c r="I23" s="254">
        <v>23.435897615798478</v>
      </c>
      <c r="J23" s="255">
        <v>-0.21592839535792646</v>
      </c>
      <c r="K23" s="255">
        <v>-2.846397865516693</v>
      </c>
      <c r="L23" s="99"/>
    </row>
    <row r="24" spans="1:12" s="94" customFormat="1" ht="18" customHeight="1">
      <c r="A24" s="95"/>
      <c r="B24" s="98" t="s">
        <v>884</v>
      </c>
      <c r="C24" s="100" t="s">
        <v>913</v>
      </c>
      <c r="D24" s="256">
        <v>1012653</v>
      </c>
      <c r="E24" s="256">
        <v>996727</v>
      </c>
      <c r="F24" s="256">
        <v>991347</v>
      </c>
      <c r="G24" s="257">
        <v>24.97298393043245</v>
      </c>
      <c r="H24" s="257">
        <v>23.298002765204238</v>
      </c>
      <c r="I24" s="257">
        <v>23.184766555460836</v>
      </c>
      <c r="J24" s="258">
        <v>-1.5727006190669457</v>
      </c>
      <c r="K24" s="258">
        <v>-0.5397666562659584</v>
      </c>
      <c r="L24" s="99"/>
    </row>
    <row r="25" spans="1:12" s="94" customFormat="1" ht="18" customHeight="1">
      <c r="A25" s="95"/>
      <c r="B25" s="549" t="s">
        <v>886</v>
      </c>
      <c r="C25" s="100" t="s">
        <v>914</v>
      </c>
      <c r="D25" s="256">
        <v>732152</v>
      </c>
      <c r="E25" s="256">
        <v>718263</v>
      </c>
      <c r="F25" s="256">
        <v>717490</v>
      </c>
      <c r="G25" s="257">
        <v>18.05556309084551</v>
      </c>
      <c r="H25" s="257">
        <v>16.789043900831313</v>
      </c>
      <c r="I25" s="257">
        <v>16.780035805704358</v>
      </c>
      <c r="J25" s="258">
        <v>-1.8970104568450268</v>
      </c>
      <c r="K25" s="258">
        <v>-0.10762074616122506</v>
      </c>
      <c r="L25" s="99"/>
    </row>
    <row r="26" spans="1:12" s="94" customFormat="1" ht="18" customHeight="1">
      <c r="A26" s="95"/>
      <c r="B26" s="549" t="s">
        <v>915</v>
      </c>
      <c r="C26" s="101" t="s">
        <v>916</v>
      </c>
      <c r="D26" s="256">
        <v>115510</v>
      </c>
      <c r="E26" s="256">
        <v>111623</v>
      </c>
      <c r="F26" s="256">
        <v>119864</v>
      </c>
      <c r="G26" s="257">
        <v>2.848586212458021</v>
      </c>
      <c r="H26" s="257">
        <v>2.6091326538363995</v>
      </c>
      <c r="I26" s="257">
        <v>2.803275602189504</v>
      </c>
      <c r="J26" s="258">
        <v>-3.3650766167431394</v>
      </c>
      <c r="K26" s="258">
        <v>7.38288703940944</v>
      </c>
      <c r="L26" s="99"/>
    </row>
    <row r="27" spans="1:12" s="94" customFormat="1" ht="18" customHeight="1">
      <c r="A27" s="95"/>
      <c r="B27" s="549" t="s">
        <v>917</v>
      </c>
      <c r="C27" s="101" t="s">
        <v>918</v>
      </c>
      <c r="D27" s="256">
        <v>616642</v>
      </c>
      <c r="E27" s="256">
        <v>606640</v>
      </c>
      <c r="F27" s="256">
        <v>597626</v>
      </c>
      <c r="G27" s="257">
        <v>15.20697687838749</v>
      </c>
      <c r="H27" s="257">
        <v>14.179911246994914</v>
      </c>
      <c r="I27" s="257">
        <v>13.976760203514852</v>
      </c>
      <c r="J27" s="258">
        <v>-1.6220108263790012</v>
      </c>
      <c r="K27" s="258">
        <v>-1.4858894896478967</v>
      </c>
      <c r="L27" s="99"/>
    </row>
    <row r="28" spans="1:12" s="94" customFormat="1" ht="18" customHeight="1">
      <c r="A28" s="95"/>
      <c r="B28" s="549" t="s">
        <v>888</v>
      </c>
      <c r="C28" s="100" t="s">
        <v>919</v>
      </c>
      <c r="D28" s="256">
        <v>280501</v>
      </c>
      <c r="E28" s="256">
        <v>278464</v>
      </c>
      <c r="F28" s="256">
        <v>273857</v>
      </c>
      <c r="G28" s="257">
        <v>6.917420839586939</v>
      </c>
      <c r="H28" s="257">
        <v>6.508958864372927</v>
      </c>
      <c r="I28" s="257">
        <v>6.404730749756482</v>
      </c>
      <c r="J28" s="258">
        <v>-0.7262006196056342</v>
      </c>
      <c r="K28" s="258">
        <v>-1.6544328889910365</v>
      </c>
      <c r="L28" s="99"/>
    </row>
    <row r="29" spans="1:12" s="94" customFormat="1" ht="18" customHeight="1">
      <c r="A29" s="95"/>
      <c r="B29" s="549" t="s">
        <v>915</v>
      </c>
      <c r="C29" s="101" t="s">
        <v>916</v>
      </c>
      <c r="D29" s="256">
        <v>2647</v>
      </c>
      <c r="E29" s="256">
        <v>2831</v>
      </c>
      <c r="F29" s="256">
        <v>2741</v>
      </c>
      <c r="G29" s="257">
        <v>0.0652775318533147</v>
      </c>
      <c r="H29" s="257">
        <v>0.06617323081274332</v>
      </c>
      <c r="I29" s="257">
        <v>0.06410413823668015</v>
      </c>
      <c r="J29" s="258">
        <v>6.951265583679637</v>
      </c>
      <c r="K29" s="258">
        <v>-3.179088661250441</v>
      </c>
      <c r="L29" s="99"/>
    </row>
    <row r="30" spans="1:12" s="94" customFormat="1" ht="18" customHeight="1">
      <c r="A30" s="95"/>
      <c r="B30" s="549" t="s">
        <v>917</v>
      </c>
      <c r="C30" s="101" t="s">
        <v>918</v>
      </c>
      <c r="D30" s="256">
        <v>32768</v>
      </c>
      <c r="E30" s="256">
        <v>49664</v>
      </c>
      <c r="F30" s="256">
        <v>44810</v>
      </c>
      <c r="G30" s="257">
        <v>0.8080899749790013</v>
      </c>
      <c r="H30" s="257">
        <v>1.1608715418877018</v>
      </c>
      <c r="I30" s="257">
        <v>1.0479775389951251</v>
      </c>
      <c r="J30" s="258">
        <v>51.5625</v>
      </c>
      <c r="K30" s="258">
        <v>-9.77367912371134</v>
      </c>
      <c r="L30" s="99"/>
    </row>
    <row r="31" spans="1:12" s="94" customFormat="1" ht="18" customHeight="1">
      <c r="A31" s="95"/>
      <c r="B31" s="549" t="s">
        <v>920</v>
      </c>
      <c r="C31" s="101" t="s">
        <v>921</v>
      </c>
      <c r="D31" s="256">
        <v>245086</v>
      </c>
      <c r="E31" s="256">
        <v>225969</v>
      </c>
      <c r="F31" s="256">
        <v>226306</v>
      </c>
      <c r="G31" s="257">
        <v>6.044053332754623</v>
      </c>
      <c r="H31" s="257">
        <v>5.281914091672481</v>
      </c>
      <c r="I31" s="257">
        <v>5.292649072524677</v>
      </c>
      <c r="J31" s="258">
        <v>-7.800119141852248</v>
      </c>
      <c r="K31" s="258">
        <v>0.14913550088728986</v>
      </c>
      <c r="L31" s="99"/>
    </row>
    <row r="32" spans="1:12" s="94" customFormat="1" ht="18" customHeight="1">
      <c r="A32" s="95"/>
      <c r="B32" s="98" t="s">
        <v>910</v>
      </c>
      <c r="C32" s="100" t="s">
        <v>922</v>
      </c>
      <c r="D32" s="256">
        <v>21023</v>
      </c>
      <c r="E32" s="256">
        <v>34717</v>
      </c>
      <c r="F32" s="256">
        <v>10738</v>
      </c>
      <c r="G32" s="257">
        <v>0.5184471296381696</v>
      </c>
      <c r="H32" s="257">
        <v>0.8114927778615364</v>
      </c>
      <c r="I32" s="257">
        <v>0.25113106033764004</v>
      </c>
      <c r="J32" s="260" t="s">
        <v>157</v>
      </c>
      <c r="K32" s="260" t="s">
        <v>157</v>
      </c>
      <c r="L32" s="99"/>
    </row>
    <row r="33" spans="1:12" s="94" customFormat="1" ht="18" customHeight="1">
      <c r="A33" s="95"/>
      <c r="B33" s="549" t="s">
        <v>886</v>
      </c>
      <c r="C33" s="100" t="s">
        <v>923</v>
      </c>
      <c r="D33" s="256">
        <v>23495</v>
      </c>
      <c r="E33" s="256">
        <v>32988</v>
      </c>
      <c r="F33" s="256">
        <v>12184</v>
      </c>
      <c r="G33" s="257">
        <v>0.5794089954263804</v>
      </c>
      <c r="H33" s="257">
        <v>0.7710782543450287</v>
      </c>
      <c r="I33" s="257">
        <v>0.28494885818158006</v>
      </c>
      <c r="J33" s="260" t="s">
        <v>157</v>
      </c>
      <c r="K33" s="260" t="s">
        <v>157</v>
      </c>
      <c r="L33" s="99"/>
    </row>
    <row r="34" spans="1:12" s="94" customFormat="1" ht="18" customHeight="1">
      <c r="A34" s="326"/>
      <c r="B34" s="550" t="s">
        <v>888</v>
      </c>
      <c r="C34" s="347" t="s">
        <v>924</v>
      </c>
      <c r="D34" s="351">
        <v>-2472</v>
      </c>
      <c r="E34" s="351">
        <v>1729</v>
      </c>
      <c r="F34" s="351">
        <v>-1446</v>
      </c>
      <c r="G34" s="352">
        <v>-0.060961865788210785</v>
      </c>
      <c r="H34" s="352">
        <v>0.040414523516507664</v>
      </c>
      <c r="I34" s="352">
        <v>-0.033817797843939984</v>
      </c>
      <c r="J34" s="358" t="s">
        <v>157</v>
      </c>
      <c r="K34" s="358" t="s">
        <v>157</v>
      </c>
      <c r="L34" s="99"/>
    </row>
    <row r="35" spans="1:12" s="94" customFormat="1" ht="24.75" customHeight="1">
      <c r="A35" s="346" t="s">
        <v>869</v>
      </c>
      <c r="B35" s="548" t="s">
        <v>925</v>
      </c>
      <c r="C35" s="472"/>
      <c r="D35" s="357">
        <v>-492927</v>
      </c>
      <c r="E35" s="357">
        <v>-314146</v>
      </c>
      <c r="F35" s="357">
        <v>-279482</v>
      </c>
      <c r="G35" s="254">
        <v>-12.156047579848453</v>
      </c>
      <c r="H35" s="254">
        <v>-7.3430080419993145</v>
      </c>
      <c r="I35" s="254">
        <v>-6.5362833865975345</v>
      </c>
      <c r="J35" s="359" t="s">
        <v>157</v>
      </c>
      <c r="K35" s="359" t="s">
        <v>157</v>
      </c>
      <c r="L35" s="99"/>
    </row>
    <row r="36" spans="1:12" s="94" customFormat="1" ht="18" customHeight="1">
      <c r="A36" s="98"/>
      <c r="B36" s="98" t="s">
        <v>884</v>
      </c>
      <c r="C36" s="100" t="s">
        <v>926</v>
      </c>
      <c r="D36" s="256">
        <v>-300812</v>
      </c>
      <c r="E36" s="256">
        <v>-160470</v>
      </c>
      <c r="F36" s="256">
        <v>-204479</v>
      </c>
      <c r="G36" s="257">
        <v>-7.4183093735773715</v>
      </c>
      <c r="H36" s="257">
        <v>-3.7509072230734435</v>
      </c>
      <c r="I36" s="257">
        <v>-4.7821780673105145</v>
      </c>
      <c r="J36" s="260" t="s">
        <v>157</v>
      </c>
      <c r="K36" s="260" t="s">
        <v>157</v>
      </c>
      <c r="L36" s="99"/>
    </row>
    <row r="37" spans="1:12" s="94" customFormat="1" ht="18" customHeight="1">
      <c r="A37" s="348"/>
      <c r="B37" s="348" t="s">
        <v>910</v>
      </c>
      <c r="C37" s="347" t="s">
        <v>927</v>
      </c>
      <c r="D37" s="360">
        <v>-192115</v>
      </c>
      <c r="E37" s="360">
        <v>-153676</v>
      </c>
      <c r="F37" s="360">
        <v>-75003</v>
      </c>
      <c r="G37" s="361">
        <v>-4.737738206271082</v>
      </c>
      <c r="H37" s="361">
        <v>-3.592100818925871</v>
      </c>
      <c r="I37" s="361">
        <v>-1.7541053192870197</v>
      </c>
      <c r="J37" s="358" t="s">
        <v>157</v>
      </c>
      <c r="K37" s="358" t="s">
        <v>157</v>
      </c>
      <c r="L37" s="99"/>
    </row>
    <row r="38" spans="1:12" s="103" customFormat="1" ht="18" customHeight="1">
      <c r="A38" s="349" t="s">
        <v>871</v>
      </c>
      <c r="B38" s="551" t="s">
        <v>928</v>
      </c>
      <c r="C38" s="474"/>
      <c r="D38" s="362">
        <v>4054994</v>
      </c>
      <c r="E38" s="362">
        <v>4278165</v>
      </c>
      <c r="F38" s="362">
        <v>4275855</v>
      </c>
      <c r="G38" s="363">
        <v>100</v>
      </c>
      <c r="H38" s="363">
        <v>100</v>
      </c>
      <c r="I38" s="363">
        <v>100</v>
      </c>
      <c r="J38" s="364">
        <v>5.503608636658895</v>
      </c>
      <c r="K38" s="364">
        <v>-0.053995112390475816</v>
      </c>
      <c r="L38" s="102"/>
    </row>
    <row r="39" spans="1:12" s="94" customFormat="1" ht="24.75" customHeight="1">
      <c r="A39" s="548" t="s">
        <v>929</v>
      </c>
      <c r="B39" s="548"/>
      <c r="C39" s="350" t="s">
        <v>930</v>
      </c>
      <c r="D39" s="357">
        <v>99634</v>
      </c>
      <c r="E39" s="357">
        <v>90174</v>
      </c>
      <c r="F39" s="357">
        <v>95628</v>
      </c>
      <c r="G39" s="254">
        <v>2.4570689870317937</v>
      </c>
      <c r="H39" s="254">
        <v>2.107772841860938</v>
      </c>
      <c r="I39" s="254">
        <v>2.2364649877042138</v>
      </c>
      <c r="J39" s="359" t="s">
        <v>157</v>
      </c>
      <c r="K39" s="359" t="s">
        <v>157</v>
      </c>
      <c r="L39" s="99"/>
    </row>
    <row r="40" spans="1:12" s="103" customFormat="1" ht="24.75" customHeight="1" thickBot="1">
      <c r="A40" s="104"/>
      <c r="B40" s="104"/>
      <c r="C40" s="105" t="s">
        <v>931</v>
      </c>
      <c r="D40" s="261">
        <v>4154628</v>
      </c>
      <c r="E40" s="261">
        <v>4368339</v>
      </c>
      <c r="F40" s="261">
        <v>4371483</v>
      </c>
      <c r="G40" s="262">
        <v>102.45706898703179</v>
      </c>
      <c r="H40" s="262">
        <v>102.10777284186095</v>
      </c>
      <c r="I40" s="262">
        <v>102.23646498770422</v>
      </c>
      <c r="J40" s="263">
        <v>5.143926243215999</v>
      </c>
      <c r="K40" s="263">
        <v>0.07197243620515716</v>
      </c>
      <c r="L40" s="102"/>
    </row>
    <row r="41" ht="15" customHeight="1">
      <c r="A41" s="22" t="s">
        <v>806</v>
      </c>
    </row>
    <row r="42" ht="15" customHeight="1">
      <c r="A42" s="5" t="s">
        <v>1185</v>
      </c>
    </row>
  </sheetData>
  <sheetProtection/>
  <printOptions/>
  <pageMargins left="0.3937007874015748" right="0.07874015748031496" top="0.7874015748031497" bottom="0.3937007874015748" header="0.5118110236220472" footer="0.5118110236220472"/>
  <pageSetup cellComments="asDisplayed" fitToHeight="1" fitToWidth="1" horizontalDpi="600" verticalDpi="600" orientation="portrait" paperSize="9" scale="85" r:id="rId1"/>
  <headerFooter alignWithMargins="0">
    <oddHeader>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watanabeseiko</dc:creator>
  <cp:keywords/>
  <dc:description/>
  <cp:lastModifiedBy>user</cp:lastModifiedBy>
  <cp:lastPrinted>2017-01-19T07:31:28Z</cp:lastPrinted>
  <dcterms:created xsi:type="dcterms:W3CDTF">2006-06-02T00:33:30Z</dcterms:created>
  <dcterms:modified xsi:type="dcterms:W3CDTF">2022-04-28T05:29:43Z</dcterms:modified>
  <cp:category/>
  <cp:version/>
  <cp:contentType/>
  <cp:contentStatus/>
</cp:coreProperties>
</file>