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0490" windowHeight="741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Q6" i="5"/>
  <c r="W10" i="4" s="1"/>
  <c r="P6" i="5"/>
  <c r="P10" i="4" s="1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B10" i="4"/>
  <c r="BB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<sst xmlns="http://schemas.openxmlformats.org/spreadsheetml/2006/main" count="232" uniqueCount="120">
  <si>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</si>
  <si>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</si>
  <si>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</si>
  <si>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</si>
  <si>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</si>
  <si>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</si>
  <si>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</si>
  <si>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</si>
  <si>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</si>
  <si>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</si>
  <si>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</si>
  <si>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</si>
  <si>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</si>
  <si>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</si>
  <si>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</si>
  <si>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</si>
  <si>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</si>
  <si>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</si>
  <si>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</si>
  <si>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</si>
  <si>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</si>
  <si>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</si>
  <si>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</si>
  <si>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</si>
  <si>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</si>
  <si>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</si>
  <si>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</si>
  <si>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</si>
  <si>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</si>
  <si>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</si>
  <si>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</si>
  <si>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</si>
  <si>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</si>
  <si>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</si>
  <si>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</si>
  <si>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</si>
  <si>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</si>
  <si>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</si>
  <si>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</si>
  <si>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</si>
  <si>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</si>
  <si>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</si>
  <si>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</si>
  <si>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</si>
  <si>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</si>
  <si>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</si>
  <si>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</si>
  <si>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</si>
  <si>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</si>
  <si>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</si>
  <si>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</si>
  <si>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</si>
  <si>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</si>
  <si>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</si>
  <si>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</si>
  <si>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</si>
  <si>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</si>
  <si>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</si>
  <si>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</si>
  <si>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</si>
  <si>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</si>
  <si>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</si>
  <si>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</si>
  <si>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</si>
  <si>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</si>
  <si>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</si>
  <si>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</si>
  <si>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</si>
  <si>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</si>
  <si>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</si>
  <si>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</si>
  <si>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</si>
  <si>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</si>
  <si>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</si>
  <si>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</si>
  <si>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</si>
  <si>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</si>
  <si>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</si>
  <si>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</si>
  <si>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</si>
  <si>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</si>
  <si>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</si>
  <si>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</si>
  <si>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</si>
  <si>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</si>
  <si>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</si>
  <si>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</si>
  <si>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</si>
  <si>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</si>
  <si>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</si>
  <si>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</si>
  <si>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</si>
  <si>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</si>
  <si>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</si>
  <si>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</si>
  <si>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</si>
  <si>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</si>
  <si>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</si>
  <si>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</si>
  <si>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</si>
  <si>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</si>
  <si>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</si>
  <si>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</si>
  <si>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</si>
  <si>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</si>
  <si>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山形県　小国町</t>
  </si>
  <si>
    <t>法適用</t>
  </si>
  <si>
    <t>水道事業</t>
  </si>
  <si>
    <t>末端給水事業</t>
  </si>
  <si>
    <t>A9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</si>
  <si>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</si>
  <si>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</si>
  <si>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</si>
  <si>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</si>
  <si>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</si>
  <si>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</si>
  <si>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新水源、新配水池の整備に係る投資を優先したことにより、管路の更新が未実施となっている。
　今後、経営状況を踏まえ、計画的に実施していく予定である。</t>
    <rPh sb="1" eb="2">
      <t>シン</t>
    </rPh>
    <rPh sb="2" eb="4">
      <t>スイゲン</t>
    </rPh>
    <rPh sb="5" eb="6">
      <t>シン</t>
    </rPh>
    <rPh sb="6" eb="8">
      <t>ハイスイ</t>
    </rPh>
    <rPh sb="8" eb="9">
      <t>チ</t>
    </rPh>
    <rPh sb="10" eb="12">
      <t>セイビ</t>
    </rPh>
    <rPh sb="13" eb="14">
      <t>カカ</t>
    </rPh>
    <rPh sb="15" eb="17">
      <t>トウシ</t>
    </rPh>
    <rPh sb="18" eb="20">
      <t>ユウセン</t>
    </rPh>
    <rPh sb="28" eb="30">
      <t>カンロ</t>
    </rPh>
    <rPh sb="31" eb="33">
      <t>コウシン</t>
    </rPh>
    <rPh sb="34" eb="37">
      <t>ミジッシ</t>
    </rPh>
    <rPh sb="46" eb="48">
      <t>コンゴ</t>
    </rPh>
    <rPh sb="49" eb="51">
      <t>ケイエイ</t>
    </rPh>
    <rPh sb="51" eb="53">
      <t>ジョウキョウ</t>
    </rPh>
    <rPh sb="54" eb="55">
      <t>フ</t>
    </rPh>
    <rPh sb="58" eb="61">
      <t>ケイカクテキ</t>
    </rPh>
    <rPh sb="62" eb="64">
      <t>ジッシ</t>
    </rPh>
    <rPh sb="68" eb="70">
      <t>ヨテイ</t>
    </rPh>
    <phoneticPr fontId="4"/>
  </si>
  <si>
    <t>　平成２８年度は健全的、効率的な経営となっているが、今後企業債が増加していくことから、料金回収率、有効率の向上に努め、経営努力を行っていく。</t>
    <rPh sb="1" eb="3">
      <t>ヘイセイ</t>
    </rPh>
    <rPh sb="5" eb="7">
      <t>ネンド</t>
    </rPh>
    <rPh sb="8" eb="10">
      <t>ケンゼン</t>
    </rPh>
    <rPh sb="10" eb="11">
      <t>テキ</t>
    </rPh>
    <rPh sb="12" eb="15">
      <t>コウリツテキ</t>
    </rPh>
    <rPh sb="16" eb="18">
      <t>ケイエイ</t>
    </rPh>
    <rPh sb="26" eb="28">
      <t>コンゴ</t>
    </rPh>
    <rPh sb="28" eb="30">
      <t>キギョウ</t>
    </rPh>
    <rPh sb="30" eb="31">
      <t>サイ</t>
    </rPh>
    <rPh sb="32" eb="34">
      <t>ゾウカ</t>
    </rPh>
    <rPh sb="43" eb="45">
      <t>リョウキン</t>
    </rPh>
    <rPh sb="45" eb="47">
      <t>カイシュウ</t>
    </rPh>
    <rPh sb="47" eb="48">
      <t>リツ</t>
    </rPh>
    <rPh sb="49" eb="52">
      <t>ユウコウリツ</t>
    </rPh>
    <rPh sb="53" eb="55">
      <t>コウジョウ</t>
    </rPh>
    <rPh sb="56" eb="57">
      <t>ツト</t>
    </rPh>
    <rPh sb="59" eb="61">
      <t>ケイエイ</t>
    </rPh>
    <rPh sb="61" eb="63">
      <t>ドリョク</t>
    </rPh>
    <rPh sb="64" eb="65">
      <t>オコナ</t>
    </rPh>
    <phoneticPr fontId="4"/>
  </si>
  <si>
    <t>非設置</t>
    <rPh sb="0" eb="1">
      <t>ヒ</t>
    </rPh>
    <rPh sb="1" eb="3">
      <t>セッチ</t>
    </rPh>
    <phoneticPr fontId="4"/>
  </si>
  <si>
    <r>
      <t>（収益の分析）
　経常収支比率は連続して前年度を上回り、料金回収率も向上している。有収率は年度ごとに変動はあるが平均値レベルとなっており、安定した収益を維持している。
（企業債残高の分析）
　新水源事業への投資により比率が高くなり平均を上回った。平成３０年度まで投資が続く見込みであり、長期的な給水収益の確保に向けた対応を要する。
（施設利用率の分析）
　給水人口の減少はあるものの、平均値を上回る。
（経営の健全性・効率性の分析）
　収益は安定確保されており、</t>
    </r>
    <r>
      <rPr>
        <sz val="11"/>
        <color theme="1"/>
        <rFont val="ＭＳ ゴシック"/>
        <family val="3"/>
        <charset val="128"/>
      </rPr>
      <t>施設利用率も平均を上回り、経営の健全性、効率性は図られている。
　しかし、新水源への投資により増える企業債に対応し、将来の安定給水、安定経営のため、料金改定も含めより効率性の高い経営を検討していく必要がある。</t>
    </r>
    <rPh sb="1" eb="3">
      <t>シュウエキ</t>
    </rPh>
    <rPh sb="4" eb="6">
      <t>ブンセキ</t>
    </rPh>
    <rPh sb="9" eb="11">
      <t>ケイジョウ</t>
    </rPh>
    <rPh sb="11" eb="13">
      <t>シュウシ</t>
    </rPh>
    <rPh sb="13" eb="15">
      <t>ヒリツ</t>
    </rPh>
    <rPh sb="16" eb="18">
      <t>レンゾク</t>
    </rPh>
    <rPh sb="20" eb="23">
      <t>ゼンネンド</t>
    </rPh>
    <rPh sb="24" eb="26">
      <t>ウワマワ</t>
    </rPh>
    <rPh sb="28" eb="30">
      <t>リョウキン</t>
    </rPh>
    <rPh sb="30" eb="32">
      <t>カイシュウ</t>
    </rPh>
    <rPh sb="32" eb="33">
      <t>リツ</t>
    </rPh>
    <rPh sb="34" eb="36">
      <t>コウジョウ</t>
    </rPh>
    <rPh sb="41" eb="42">
      <t>ユウ</t>
    </rPh>
    <rPh sb="42" eb="43">
      <t>シュウ</t>
    </rPh>
    <rPh sb="43" eb="44">
      <t>リツ</t>
    </rPh>
    <rPh sb="45" eb="47">
      <t>ネンド</t>
    </rPh>
    <rPh sb="50" eb="52">
      <t>ヘンドウ</t>
    </rPh>
    <rPh sb="56" eb="59">
      <t>ヘイキンチ</t>
    </rPh>
    <rPh sb="69" eb="71">
      <t>アンテイ</t>
    </rPh>
    <rPh sb="73" eb="75">
      <t>シュウエキ</t>
    </rPh>
    <rPh sb="76" eb="78">
      <t>イジ</t>
    </rPh>
    <rPh sb="86" eb="88">
      <t>キギョウ</t>
    </rPh>
    <rPh sb="88" eb="89">
      <t>サイ</t>
    </rPh>
    <rPh sb="89" eb="91">
      <t>ザンダカ</t>
    </rPh>
    <rPh sb="92" eb="94">
      <t>ブンセキ</t>
    </rPh>
    <rPh sb="97" eb="98">
      <t>シン</t>
    </rPh>
    <rPh sb="98" eb="100">
      <t>スイゲン</t>
    </rPh>
    <rPh sb="100" eb="102">
      <t>ジギョウ</t>
    </rPh>
    <rPh sb="104" eb="106">
      <t>トウシ</t>
    </rPh>
    <rPh sb="109" eb="111">
      <t>ヒリツ</t>
    </rPh>
    <rPh sb="112" eb="113">
      <t>タカ</t>
    </rPh>
    <rPh sb="116" eb="118">
      <t>ヘイキン</t>
    </rPh>
    <rPh sb="119" eb="121">
      <t>ウワマワ</t>
    </rPh>
    <rPh sb="124" eb="126">
      <t>ヘイセイ</t>
    </rPh>
    <rPh sb="128" eb="130">
      <t>ネンド</t>
    </rPh>
    <rPh sb="132" eb="134">
      <t>トウシ</t>
    </rPh>
    <rPh sb="135" eb="136">
      <t>ツヅ</t>
    </rPh>
    <rPh sb="137" eb="139">
      <t>ミコ</t>
    </rPh>
    <rPh sb="144" eb="147">
      <t>チョウキテキ</t>
    </rPh>
    <rPh sb="148" eb="150">
      <t>キュウスイ</t>
    </rPh>
    <rPh sb="150" eb="152">
      <t>シュウエキ</t>
    </rPh>
    <rPh sb="153" eb="155">
      <t>カクホ</t>
    </rPh>
    <rPh sb="156" eb="157">
      <t>ム</t>
    </rPh>
    <rPh sb="159" eb="161">
      <t>タイオウ</t>
    </rPh>
    <rPh sb="162" eb="163">
      <t>ヨウ</t>
    </rPh>
    <rPh sb="169" eb="171">
      <t>シセツ</t>
    </rPh>
    <rPh sb="171" eb="174">
      <t>リヨウリツ</t>
    </rPh>
    <rPh sb="175" eb="177">
      <t>ブンセキ</t>
    </rPh>
    <rPh sb="180" eb="182">
      <t>キュウスイ</t>
    </rPh>
    <rPh sb="182" eb="184">
      <t>ジンコウ</t>
    </rPh>
    <rPh sb="185" eb="187">
      <t>ゲンショウ</t>
    </rPh>
    <rPh sb="194" eb="197">
      <t>ヘイキンチ</t>
    </rPh>
    <rPh sb="198" eb="200">
      <t>ウワマワ</t>
    </rPh>
    <rPh sb="205" eb="207">
      <t>ケイエイ</t>
    </rPh>
    <rPh sb="208" eb="211">
      <t>ケンゼンセイ</t>
    </rPh>
    <rPh sb="212" eb="215">
      <t>コウリツセイ</t>
    </rPh>
    <rPh sb="216" eb="218">
      <t>ブンセキ</t>
    </rPh>
    <rPh sb="221" eb="223">
      <t>シュウエキ</t>
    </rPh>
    <rPh sb="224" eb="226">
      <t>アンテイ</t>
    </rPh>
    <rPh sb="226" eb="228">
      <t>カクホ</t>
    </rPh>
    <rPh sb="234" eb="236">
      <t>シセツ</t>
    </rPh>
    <rPh sb="236" eb="239">
      <t>リヨウリツ</t>
    </rPh>
    <rPh sb="240" eb="242">
      <t>ヘイキン</t>
    </rPh>
    <rPh sb="243" eb="245">
      <t>ウワマワ</t>
    </rPh>
    <rPh sb="247" eb="249">
      <t>ケイエイ</t>
    </rPh>
    <rPh sb="250" eb="253">
      <t>ケンゼンセイ</t>
    </rPh>
    <rPh sb="254" eb="257">
      <t>コウリツセイ</t>
    </rPh>
    <rPh sb="258" eb="259">
      <t>ハカ</t>
    </rPh>
    <rPh sb="271" eb="272">
      <t>シン</t>
    </rPh>
    <rPh sb="272" eb="274">
      <t>スイゲン</t>
    </rPh>
    <rPh sb="276" eb="278">
      <t>トウシ</t>
    </rPh>
    <rPh sb="281" eb="282">
      <t>フ</t>
    </rPh>
    <rPh sb="284" eb="286">
      <t>キギョウ</t>
    </rPh>
    <rPh sb="286" eb="287">
      <t>サイ</t>
    </rPh>
    <rPh sb="288" eb="290">
      <t>タイオウ</t>
    </rPh>
    <rPh sb="292" eb="294">
      <t>ショウライ</t>
    </rPh>
    <rPh sb="295" eb="297">
      <t>アンテイ</t>
    </rPh>
    <rPh sb="297" eb="299">
      <t>キュウスイ</t>
    </rPh>
    <rPh sb="300" eb="302">
      <t>アンテイ</t>
    </rPh>
    <rPh sb="302" eb="304">
      <t>ケイエイ</t>
    </rPh>
    <rPh sb="308" eb="310">
      <t>リョウキン</t>
    </rPh>
    <rPh sb="310" eb="312">
      <t>カイテイ</t>
    </rPh>
    <rPh sb="313" eb="314">
      <t>フク</t>
    </rPh>
    <rPh sb="317" eb="320">
      <t>コウリツセイ</t>
    </rPh>
    <rPh sb="321" eb="322">
      <t>タカ</t>
    </rPh>
    <rPh sb="323" eb="325">
      <t>ケイエイ</t>
    </rPh>
    <rPh sb="326" eb="328">
      <t>ケントウ</t>
    </rPh>
    <rPh sb="332" eb="33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</si>
</sst>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0.45</c:v>
                </c:pt>
                <c:pt idx="2">
                  <c:v>1.1599999999999999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5296"/>
        <c:axId val="3869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0.64</c:v>
                </c:pt>
                <c:pt idx="2">
                  <c:v>0.34</c:v>
                </c:pt>
                <c:pt idx="3">
                  <c:v>0.28999999999999998</c:v>
                </c:pt>
                <c:pt idx="4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95296"/>
        <c:axId val="38697216"/>
      </c:lineChart>
      <c:dateAx>
        <c:axId val="38695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697216"/>
        <c:crosses val="autoZero"/>
        <c:auto val="1"/>
        <c:lblOffset val="100"/>
        <c:baseTimeUnit val="years"/>
      </c:dateAx>
      <c:valAx>
        <c:axId val="3869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695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70.38</c:v>
                </c:pt>
                <c:pt idx="1">
                  <c:v>70.5</c:v>
                </c:pt>
                <c:pt idx="2">
                  <c:v>68.02</c:v>
                </c:pt>
                <c:pt idx="3">
                  <c:v>71.83</c:v>
                </c:pt>
                <c:pt idx="4">
                  <c:v>62.28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11744"/>
        <c:axId val="4211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49.69</c:v>
                </c:pt>
                <c:pt idx="1">
                  <c:v>49.77</c:v>
                </c:pt>
                <c:pt idx="2">
                  <c:v>40.700000000000003</c:v>
                </c:pt>
                <c:pt idx="3">
                  <c:v>39.909999999999997</c:v>
                </c:pt>
                <c:pt idx="4">
                  <c:v>41.09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11744"/>
        <c:axId val="42113664"/>
      </c:lineChart>
      <c:dateAx>
        <c:axId val="4211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13664"/>
        <c:crosses val="autoZero"/>
        <c:auto val="1"/>
        <c:lblOffset val="100"/>
        <c:baseTimeUnit val="years"/>
      </c:dateAx>
      <c:valAx>
        <c:axId val="4211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11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76.900000000000006</c:v>
                </c:pt>
                <c:pt idx="1">
                  <c:v>72.260000000000005</c:v>
                </c:pt>
                <c:pt idx="2">
                  <c:v>76.66</c:v>
                </c:pt>
                <c:pt idx="3">
                  <c:v>68.099999999999994</c:v>
                </c:pt>
                <c:pt idx="4">
                  <c:v>75.069999999999993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75072"/>
        <c:axId val="5387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80.010000000000005</c:v>
                </c:pt>
                <c:pt idx="1">
                  <c:v>79.98</c:v>
                </c:pt>
                <c:pt idx="2">
                  <c:v>74.61</c:v>
                </c:pt>
                <c:pt idx="3">
                  <c:v>75.62</c:v>
                </c:pt>
                <c:pt idx="4">
                  <c:v>75.91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75072"/>
        <c:axId val="53876992"/>
      </c:lineChart>
      <c:dateAx>
        <c:axId val="5387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876992"/>
        <c:crosses val="autoZero"/>
        <c:auto val="1"/>
        <c:lblOffset val="100"/>
        <c:baseTimeUnit val="years"/>
      </c:dateAx>
      <c:valAx>
        <c:axId val="5387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87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116.28</c:v>
                </c:pt>
                <c:pt idx="1">
                  <c:v>107.19</c:v>
                </c:pt>
                <c:pt idx="2">
                  <c:v>118.4</c:v>
                </c:pt>
                <c:pt idx="3">
                  <c:v>121.55</c:v>
                </c:pt>
                <c:pt idx="4">
                  <c:v>125.85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81056"/>
        <c:axId val="3998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104.95</c:v>
                </c:pt>
                <c:pt idx="1">
                  <c:v>105.53</c:v>
                </c:pt>
                <c:pt idx="2">
                  <c:v>106.28</c:v>
                </c:pt>
                <c:pt idx="3">
                  <c:v>108.35</c:v>
                </c:pt>
                <c:pt idx="4">
                  <c:v>114.74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81056"/>
        <c:axId val="39982976"/>
      </c:lineChart>
      <c:dateAx>
        <c:axId val="3998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982976"/>
        <c:crosses val="autoZero"/>
        <c:auto val="1"/>
        <c:lblOffset val="100"/>
        <c:baseTimeUnit val="years"/>
      </c:dateAx>
      <c:valAx>
        <c:axId val="39982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98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56.47</c:v>
                </c:pt>
                <c:pt idx="1">
                  <c:v>55.19</c:v>
                </c:pt>
                <c:pt idx="2">
                  <c:v>54.8</c:v>
                </c:pt>
                <c:pt idx="3">
                  <c:v>54</c:v>
                </c:pt>
                <c:pt idx="4">
                  <c:v>53.31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04992"/>
        <c:axId val="4001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35.18</c:v>
                </c:pt>
                <c:pt idx="1">
                  <c:v>36.43</c:v>
                </c:pt>
                <c:pt idx="2">
                  <c:v>50.44</c:v>
                </c:pt>
                <c:pt idx="3">
                  <c:v>51.44</c:v>
                </c:pt>
                <c:pt idx="4">
                  <c:v>52.4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04992"/>
        <c:axId val="40011264"/>
      </c:lineChart>
      <c:dateAx>
        <c:axId val="4000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011264"/>
        <c:crosses val="autoZero"/>
        <c:auto val="1"/>
        <c:lblOffset val="100"/>
        <c:baseTimeUnit val="years"/>
      </c:dateAx>
      <c:valAx>
        <c:axId val="4001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00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75.97</c:v>
                </c:pt>
                <c:pt idx="4" formatCode="#,##0.00;&quot;△&quot;#,##0.00;&quot;-&quot;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29184"/>
        <c:axId val="4040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8.41</c:v>
                </c:pt>
                <c:pt idx="1">
                  <c:v>8.7200000000000006</c:v>
                </c:pt>
                <c:pt idx="2">
                  <c:v>9.64</c:v>
                </c:pt>
                <c:pt idx="3">
                  <c:v>11.68</c:v>
                </c:pt>
                <c:pt idx="4">
                  <c:v>14.01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29184"/>
        <c:axId val="40400000"/>
      </c:lineChart>
      <c:dateAx>
        <c:axId val="4002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400000"/>
        <c:crosses val="autoZero"/>
        <c:auto val="1"/>
        <c:lblOffset val="100"/>
        <c:baseTimeUnit val="years"/>
      </c:dateAx>
      <c:valAx>
        <c:axId val="4040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02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24192"/>
        <c:axId val="4042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26.81</c:v>
                </c:pt>
                <c:pt idx="1">
                  <c:v>28.31</c:v>
                </c:pt>
                <c:pt idx="2">
                  <c:v>32.31</c:v>
                </c:pt>
                <c:pt idx="3">
                  <c:v>26.85</c:v>
                </c:pt>
                <c:pt idx="4">
                  <c:v>27.19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24192"/>
        <c:axId val="40426112"/>
      </c:lineChart>
      <c:dateAx>
        <c:axId val="40424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426112"/>
        <c:crosses val="autoZero"/>
        <c:auto val="1"/>
        <c:lblOffset val="100"/>
        <c:baseTimeUnit val="years"/>
      </c:dateAx>
      <c:valAx>
        <c:axId val="40426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424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5255.96</c:v>
                </c:pt>
                <c:pt idx="1">
                  <c:v>11391.87</c:v>
                </c:pt>
                <c:pt idx="2">
                  <c:v>2150.61</c:v>
                </c:pt>
                <c:pt idx="3">
                  <c:v>1607.6</c:v>
                </c:pt>
                <c:pt idx="4">
                  <c:v>3256.2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98752"/>
        <c:axId val="41900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1002.64</c:v>
                </c:pt>
                <c:pt idx="1">
                  <c:v>1164.51</c:v>
                </c:pt>
                <c:pt idx="2">
                  <c:v>571.29999999999995</c:v>
                </c:pt>
                <c:pt idx="3">
                  <c:v>527.82000000000005</c:v>
                </c:pt>
                <c:pt idx="4">
                  <c:v>477.44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8752"/>
        <c:axId val="41900672"/>
      </c:lineChart>
      <c:dateAx>
        <c:axId val="41898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00672"/>
        <c:crosses val="autoZero"/>
        <c:auto val="1"/>
        <c:lblOffset val="100"/>
        <c:baseTimeUnit val="years"/>
      </c:dateAx>
      <c:valAx>
        <c:axId val="41900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98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190.78</c:v>
                </c:pt>
                <c:pt idx="1">
                  <c:v>236.95</c:v>
                </c:pt>
                <c:pt idx="2">
                  <c:v>338.46</c:v>
                </c:pt>
                <c:pt idx="3">
                  <c:v>521.34</c:v>
                </c:pt>
                <c:pt idx="4">
                  <c:v>739.13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31136"/>
        <c:axId val="4193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520.29999999999995</c:v>
                </c:pt>
                <c:pt idx="1">
                  <c:v>498.27</c:v>
                </c:pt>
                <c:pt idx="2">
                  <c:v>495.43</c:v>
                </c:pt>
                <c:pt idx="3">
                  <c:v>488.5</c:v>
                </c:pt>
                <c:pt idx="4">
                  <c:v>485.75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31136"/>
        <c:axId val="41933056"/>
      </c:lineChart>
      <c:dateAx>
        <c:axId val="4193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33056"/>
        <c:crosses val="autoZero"/>
        <c:auto val="1"/>
        <c:lblOffset val="100"/>
        <c:baseTimeUnit val="years"/>
      </c:dateAx>
      <c:valAx>
        <c:axId val="41933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3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114.03</c:v>
                </c:pt>
                <c:pt idx="1">
                  <c:v>105.44</c:v>
                </c:pt>
                <c:pt idx="2">
                  <c:v>120.32</c:v>
                </c:pt>
                <c:pt idx="3">
                  <c:v>119.97</c:v>
                </c:pt>
                <c:pt idx="4">
                  <c:v>125.44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19072"/>
        <c:axId val="4203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90.69</c:v>
                </c:pt>
                <c:pt idx="1">
                  <c:v>90.64</c:v>
                </c:pt>
                <c:pt idx="2">
                  <c:v>81.900000000000006</c:v>
                </c:pt>
                <c:pt idx="3">
                  <c:v>82.42</c:v>
                </c:pt>
                <c:pt idx="4">
                  <c:v>83.59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19072"/>
        <c:axId val="42037632"/>
      </c:lineChart>
      <c:dateAx>
        <c:axId val="4201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37632"/>
        <c:crosses val="autoZero"/>
        <c:auto val="1"/>
        <c:lblOffset val="100"/>
        <c:baseTimeUnit val="years"/>
      </c:dateAx>
      <c:valAx>
        <c:axId val="4203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1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150.1</c:v>
                </c:pt>
                <c:pt idx="1">
                  <c:v>162.91999999999999</c:v>
                </c:pt>
                <c:pt idx="2">
                  <c:v>141.30000000000001</c:v>
                </c:pt>
                <c:pt idx="3">
                  <c:v>143.88999999999999</c:v>
                </c:pt>
                <c:pt idx="4">
                  <c:v>140.24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67072"/>
        <c:axId val="4206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211.08</c:v>
                </c:pt>
                <c:pt idx="1">
                  <c:v>213.52</c:v>
                </c:pt>
                <c:pt idx="2">
                  <c:v>227.97</c:v>
                </c:pt>
                <c:pt idx="3">
                  <c:v>226.99</c:v>
                </c:pt>
                <c:pt idx="4">
                  <c:v>230.22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7072"/>
        <c:axId val="42068992"/>
      </c:lineChart>
      <c:dateAx>
        <c:axId val="4206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68992"/>
        <c:crosses val="autoZero"/>
        <c:auto val="1"/>
        <c:lblOffset val="100"/>
        <c:baseTimeUnit val="years"/>
      </c:dateAx>
      <c:valAx>
        <c:axId val="4206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6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D9" zoomScale="80" zoomScaleNormal="80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6" t="str">
        <f>データ!H6</f>
        <v>山形県　小国町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A9</v>
      </c>
      <c r="X8" s="83"/>
      <c r="Y8" s="83"/>
      <c r="Z8" s="83"/>
      <c r="AA8" s="83"/>
      <c r="AB8" s="83"/>
      <c r="AC8" s="83"/>
      <c r="AD8" s="84" t="s">
        <v>118</v>
      </c>
      <c r="AE8" s="84"/>
      <c r="AF8" s="84"/>
      <c r="AG8" s="84"/>
      <c r="AH8" s="84"/>
      <c r="AI8" s="84"/>
      <c r="AJ8" s="84"/>
      <c r="AK8" s="5"/>
      <c r="AL8" s="71">
        <f>データ!$R$6</f>
        <v>8000</v>
      </c>
      <c r="AM8" s="71"/>
      <c r="AN8" s="71"/>
      <c r="AO8" s="71"/>
      <c r="AP8" s="71"/>
      <c r="AQ8" s="71"/>
      <c r="AR8" s="71"/>
      <c r="AS8" s="71"/>
      <c r="AT8" s="67">
        <f>データ!$S$6</f>
        <v>737.56</v>
      </c>
      <c r="AU8" s="68"/>
      <c r="AV8" s="68"/>
      <c r="AW8" s="68"/>
      <c r="AX8" s="68"/>
      <c r="AY8" s="68"/>
      <c r="AZ8" s="68"/>
      <c r="BA8" s="68"/>
      <c r="BB8" s="70">
        <f>データ!$T$6</f>
        <v>10.85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63.63</v>
      </c>
      <c r="J10" s="68"/>
      <c r="K10" s="68"/>
      <c r="L10" s="68"/>
      <c r="M10" s="68"/>
      <c r="N10" s="68"/>
      <c r="O10" s="69"/>
      <c r="P10" s="70">
        <f>データ!$P$6</f>
        <v>62.14</v>
      </c>
      <c r="Q10" s="70"/>
      <c r="R10" s="70"/>
      <c r="S10" s="70"/>
      <c r="T10" s="70"/>
      <c r="U10" s="70"/>
      <c r="V10" s="70"/>
      <c r="W10" s="71">
        <f>データ!$Q$6</f>
        <v>3326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4901</v>
      </c>
      <c r="AM10" s="71"/>
      <c r="AN10" s="71"/>
      <c r="AO10" s="71"/>
      <c r="AP10" s="71"/>
      <c r="AQ10" s="71"/>
      <c r="AR10" s="71"/>
      <c r="AS10" s="71"/>
      <c r="AT10" s="67">
        <f>データ!$V$6</f>
        <v>6.92</v>
      </c>
      <c r="AU10" s="68"/>
      <c r="AV10" s="68"/>
      <c r="AW10" s="68"/>
      <c r="AX10" s="68"/>
      <c r="AY10" s="68"/>
      <c r="AZ10" s="68"/>
      <c r="BA10" s="68"/>
      <c r="BB10" s="70">
        <f>データ!$W$6</f>
        <v>708.24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119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64017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山形県　小国町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A9</v>
      </c>
      <c r="M6" s="34">
        <f t="shared" si="3"/>
        <v>0</v>
      </c>
      <c r="N6" s="35" t="str">
        <f t="shared" si="3"/>
        <v>-</v>
      </c>
      <c r="O6" s="35">
        <f t="shared" si="3"/>
        <v>63.63</v>
      </c>
      <c r="P6" s="35">
        <f t="shared" si="3"/>
        <v>62.14</v>
      </c>
      <c r="Q6" s="35">
        <f t="shared" si="3"/>
        <v>3326</v>
      </c>
      <c r="R6" s="35">
        <f t="shared" si="3"/>
        <v>8000</v>
      </c>
      <c r="S6" s="35">
        <f t="shared" si="3"/>
        <v>737.56</v>
      </c>
      <c r="T6" s="35">
        <f t="shared" si="3"/>
        <v>10.85</v>
      </c>
      <c r="U6" s="35">
        <f t="shared" si="3"/>
        <v>4901</v>
      </c>
      <c r="V6" s="35">
        <f t="shared" si="3"/>
        <v>6.92</v>
      </c>
      <c r="W6" s="35">
        <f t="shared" si="3"/>
        <v>708.24</v>
      </c>
      <c r="X6" s="36">
        <f>IF(X7="",NA(),X7)</f>
        <v>116.28</v>
      </c>
      <c r="Y6" s="36">
        <f t="shared" ref="Y6:AG6" si="4">IF(Y7="",NA(),Y7)</f>
        <v>107.19</v>
      </c>
      <c r="Z6" s="36">
        <f t="shared" si="4"/>
        <v>118.4</v>
      </c>
      <c r="AA6" s="36">
        <f t="shared" si="4"/>
        <v>121.55</v>
      </c>
      <c r="AB6" s="36">
        <f t="shared" si="4"/>
        <v>125.85</v>
      </c>
      <c r="AC6" s="36">
        <f t="shared" si="4"/>
        <v>104.95</v>
      </c>
      <c r="AD6" s="36">
        <f t="shared" si="4"/>
        <v>105.53</v>
      </c>
      <c r="AE6" s="36">
        <f t="shared" si="4"/>
        <v>106.28</v>
      </c>
      <c r="AF6" s="36">
        <f t="shared" si="4"/>
        <v>108.35</v>
      </c>
      <c r="AG6" s="36">
        <f t="shared" si="4"/>
        <v>114.74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26.81</v>
      </c>
      <c r="AO6" s="36">
        <f t="shared" si="5"/>
        <v>28.31</v>
      </c>
      <c r="AP6" s="36">
        <f t="shared" si="5"/>
        <v>32.31</v>
      </c>
      <c r="AQ6" s="36">
        <f t="shared" si="5"/>
        <v>26.85</v>
      </c>
      <c r="AR6" s="36">
        <f t="shared" si="5"/>
        <v>27.19</v>
      </c>
      <c r="AS6" s="35" t="str">
        <f>IF(AS7="","",IF(AS7="-","【-】","【"&amp;SUBSTITUTE(TEXT(AS7,"#,##0.00"),"-","△")&amp;"】"))</f>
        <v>【0.79】</v>
      </c>
      <c r="AT6" s="36">
        <f>IF(AT7="",NA(),AT7)</f>
        <v>5255.96</v>
      </c>
      <c r="AU6" s="36">
        <f t="shared" ref="AU6:BC6" si="6">IF(AU7="",NA(),AU7)</f>
        <v>11391.87</v>
      </c>
      <c r="AV6" s="36">
        <f t="shared" si="6"/>
        <v>2150.61</v>
      </c>
      <c r="AW6" s="36">
        <f t="shared" si="6"/>
        <v>1607.6</v>
      </c>
      <c r="AX6" s="36">
        <f t="shared" si="6"/>
        <v>3256.2</v>
      </c>
      <c r="AY6" s="36">
        <f t="shared" si="6"/>
        <v>1002.64</v>
      </c>
      <c r="AZ6" s="36">
        <f t="shared" si="6"/>
        <v>1164.51</v>
      </c>
      <c r="BA6" s="36">
        <f t="shared" si="6"/>
        <v>571.29999999999995</v>
      </c>
      <c r="BB6" s="36">
        <f t="shared" si="6"/>
        <v>527.82000000000005</v>
      </c>
      <c r="BC6" s="36">
        <f t="shared" si="6"/>
        <v>477.44</v>
      </c>
      <c r="BD6" s="35" t="str">
        <f>IF(BD7="","",IF(BD7="-","【-】","【"&amp;SUBSTITUTE(TEXT(BD7,"#,##0.00"),"-","△")&amp;"】"))</f>
        <v>【262.87】</v>
      </c>
      <c r="BE6" s="36">
        <f>IF(BE7="",NA(),BE7)</f>
        <v>190.78</v>
      </c>
      <c r="BF6" s="36">
        <f t="shared" ref="BF6:BN6" si="7">IF(BF7="",NA(),BF7)</f>
        <v>236.95</v>
      </c>
      <c r="BG6" s="36">
        <f t="shared" si="7"/>
        <v>338.46</v>
      </c>
      <c r="BH6" s="36">
        <f t="shared" si="7"/>
        <v>521.34</v>
      </c>
      <c r="BI6" s="36">
        <f t="shared" si="7"/>
        <v>739.13</v>
      </c>
      <c r="BJ6" s="36">
        <f t="shared" si="7"/>
        <v>520.29999999999995</v>
      </c>
      <c r="BK6" s="36">
        <f t="shared" si="7"/>
        <v>498.27</v>
      </c>
      <c r="BL6" s="36">
        <f t="shared" si="7"/>
        <v>495.43</v>
      </c>
      <c r="BM6" s="36">
        <f t="shared" si="7"/>
        <v>488.5</v>
      </c>
      <c r="BN6" s="36">
        <f t="shared" si="7"/>
        <v>485.75</v>
      </c>
      <c r="BO6" s="35" t="str">
        <f>IF(BO7="","",IF(BO7="-","【-】","【"&amp;SUBSTITUTE(TEXT(BO7,"#,##0.00"),"-","△")&amp;"】"))</f>
        <v>【270.87】</v>
      </c>
      <c r="BP6" s="36">
        <f>IF(BP7="",NA(),BP7)</f>
        <v>114.03</v>
      </c>
      <c r="BQ6" s="36">
        <f t="shared" ref="BQ6:BY6" si="8">IF(BQ7="",NA(),BQ7)</f>
        <v>105.44</v>
      </c>
      <c r="BR6" s="36">
        <f t="shared" si="8"/>
        <v>120.32</v>
      </c>
      <c r="BS6" s="36">
        <f t="shared" si="8"/>
        <v>119.97</v>
      </c>
      <c r="BT6" s="36">
        <f t="shared" si="8"/>
        <v>125.44</v>
      </c>
      <c r="BU6" s="36">
        <f t="shared" si="8"/>
        <v>90.69</v>
      </c>
      <c r="BV6" s="36">
        <f t="shared" si="8"/>
        <v>90.64</v>
      </c>
      <c r="BW6" s="36">
        <f t="shared" si="8"/>
        <v>81.900000000000006</v>
      </c>
      <c r="BX6" s="36">
        <f t="shared" si="8"/>
        <v>82.42</v>
      </c>
      <c r="BY6" s="36">
        <f t="shared" si="8"/>
        <v>83.59</v>
      </c>
      <c r="BZ6" s="35" t="str">
        <f>IF(BZ7="","",IF(BZ7="-","【-】","【"&amp;SUBSTITUTE(TEXT(BZ7,"#,##0.00"),"-","△")&amp;"】"))</f>
        <v>【105.59】</v>
      </c>
      <c r="CA6" s="36">
        <f>IF(CA7="",NA(),CA7)</f>
        <v>150.1</v>
      </c>
      <c r="CB6" s="36">
        <f t="shared" ref="CB6:CJ6" si="9">IF(CB7="",NA(),CB7)</f>
        <v>162.91999999999999</v>
      </c>
      <c r="CC6" s="36">
        <f t="shared" si="9"/>
        <v>141.30000000000001</v>
      </c>
      <c r="CD6" s="36">
        <f t="shared" si="9"/>
        <v>143.88999999999999</v>
      </c>
      <c r="CE6" s="36">
        <f t="shared" si="9"/>
        <v>140.24</v>
      </c>
      <c r="CF6" s="36">
        <f t="shared" si="9"/>
        <v>211.08</v>
      </c>
      <c r="CG6" s="36">
        <f t="shared" si="9"/>
        <v>213.52</v>
      </c>
      <c r="CH6" s="36">
        <f t="shared" si="9"/>
        <v>227.97</v>
      </c>
      <c r="CI6" s="36">
        <f t="shared" si="9"/>
        <v>226.99</v>
      </c>
      <c r="CJ6" s="36">
        <f t="shared" si="9"/>
        <v>230.22</v>
      </c>
      <c r="CK6" s="35" t="str">
        <f>IF(CK7="","",IF(CK7="-","【-】","【"&amp;SUBSTITUTE(TEXT(CK7,"#,##0.00"),"-","△")&amp;"】"))</f>
        <v>【163.27】</v>
      </c>
      <c r="CL6" s="36">
        <f>IF(CL7="",NA(),CL7)</f>
        <v>70.38</v>
      </c>
      <c r="CM6" s="36">
        <f t="shared" ref="CM6:CU6" si="10">IF(CM7="",NA(),CM7)</f>
        <v>70.5</v>
      </c>
      <c r="CN6" s="36">
        <f t="shared" si="10"/>
        <v>68.02</v>
      </c>
      <c r="CO6" s="36">
        <f t="shared" si="10"/>
        <v>71.83</v>
      </c>
      <c r="CP6" s="36">
        <f t="shared" si="10"/>
        <v>62.28</v>
      </c>
      <c r="CQ6" s="36">
        <f t="shared" si="10"/>
        <v>49.69</v>
      </c>
      <c r="CR6" s="36">
        <f t="shared" si="10"/>
        <v>49.77</v>
      </c>
      <c r="CS6" s="36">
        <f t="shared" si="10"/>
        <v>40.700000000000003</v>
      </c>
      <c r="CT6" s="36">
        <f t="shared" si="10"/>
        <v>39.909999999999997</v>
      </c>
      <c r="CU6" s="36">
        <f t="shared" si="10"/>
        <v>41.09</v>
      </c>
      <c r="CV6" s="35" t="str">
        <f>IF(CV7="","",IF(CV7="-","【-】","【"&amp;SUBSTITUTE(TEXT(CV7,"#,##0.00"),"-","△")&amp;"】"))</f>
        <v>【59.94】</v>
      </c>
      <c r="CW6" s="36">
        <f>IF(CW7="",NA(),CW7)</f>
        <v>76.900000000000006</v>
      </c>
      <c r="CX6" s="36">
        <f t="shared" ref="CX6:DF6" si="11">IF(CX7="",NA(),CX7)</f>
        <v>72.260000000000005</v>
      </c>
      <c r="CY6" s="36">
        <f t="shared" si="11"/>
        <v>76.66</v>
      </c>
      <c r="CZ6" s="36">
        <f t="shared" si="11"/>
        <v>68.099999999999994</v>
      </c>
      <c r="DA6" s="36">
        <f t="shared" si="11"/>
        <v>75.069999999999993</v>
      </c>
      <c r="DB6" s="36">
        <f t="shared" si="11"/>
        <v>80.010000000000005</v>
      </c>
      <c r="DC6" s="36">
        <f t="shared" si="11"/>
        <v>79.98</v>
      </c>
      <c r="DD6" s="36">
        <f t="shared" si="11"/>
        <v>74.61</v>
      </c>
      <c r="DE6" s="36">
        <f t="shared" si="11"/>
        <v>75.62</v>
      </c>
      <c r="DF6" s="36">
        <f t="shared" si="11"/>
        <v>75.91</v>
      </c>
      <c r="DG6" s="35" t="str">
        <f>IF(DG7="","",IF(DG7="-","【-】","【"&amp;SUBSTITUTE(TEXT(DG7,"#,##0.00"),"-","△")&amp;"】"))</f>
        <v>【90.22】</v>
      </c>
      <c r="DH6" s="36">
        <f>IF(DH7="",NA(),DH7)</f>
        <v>56.47</v>
      </c>
      <c r="DI6" s="36">
        <f t="shared" ref="DI6:DQ6" si="12">IF(DI7="",NA(),DI7)</f>
        <v>55.19</v>
      </c>
      <c r="DJ6" s="36">
        <f t="shared" si="12"/>
        <v>54.8</v>
      </c>
      <c r="DK6" s="36">
        <f t="shared" si="12"/>
        <v>54</v>
      </c>
      <c r="DL6" s="36">
        <f t="shared" si="12"/>
        <v>53.31</v>
      </c>
      <c r="DM6" s="36">
        <f t="shared" si="12"/>
        <v>35.18</v>
      </c>
      <c r="DN6" s="36">
        <f t="shared" si="12"/>
        <v>36.43</v>
      </c>
      <c r="DO6" s="36">
        <f t="shared" si="12"/>
        <v>50.44</v>
      </c>
      <c r="DP6" s="36">
        <f t="shared" si="12"/>
        <v>51.44</v>
      </c>
      <c r="DQ6" s="36">
        <f t="shared" si="12"/>
        <v>52.4</v>
      </c>
      <c r="DR6" s="35" t="str">
        <f>IF(DR7="","",IF(DR7="-","【-】","【"&amp;SUBSTITUTE(TEXT(DR7,"#,##0.00"),"-","△")&amp;"】"))</f>
        <v>【47.91】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6">
        <f t="shared" si="13"/>
        <v>75.97</v>
      </c>
      <c r="DW6" s="36">
        <f t="shared" si="13"/>
        <v>75</v>
      </c>
      <c r="DX6" s="36">
        <f t="shared" si="13"/>
        <v>8.41</v>
      </c>
      <c r="DY6" s="36">
        <f t="shared" si="13"/>
        <v>8.7200000000000006</v>
      </c>
      <c r="DZ6" s="36">
        <f t="shared" si="13"/>
        <v>9.64</v>
      </c>
      <c r="EA6" s="36">
        <f t="shared" si="13"/>
        <v>11.68</v>
      </c>
      <c r="EB6" s="36">
        <f t="shared" si="13"/>
        <v>14.01</v>
      </c>
      <c r="EC6" s="35" t="str">
        <f>IF(EC7="","",IF(EC7="-","【-】","【"&amp;SUBSTITUTE(TEXT(EC7,"#,##0.00"),"-","△")&amp;"】"))</f>
        <v>【15.00】</v>
      </c>
      <c r="ED6" s="35">
        <f>IF(ED7="",NA(),ED7)</f>
        <v>0</v>
      </c>
      <c r="EE6" s="36">
        <f t="shared" ref="EE6:EM6" si="14">IF(EE7="",NA(),EE7)</f>
        <v>0.45</v>
      </c>
      <c r="EF6" s="36">
        <f t="shared" si="14"/>
        <v>1.1599999999999999</v>
      </c>
      <c r="EG6" s="35">
        <f t="shared" si="14"/>
        <v>0</v>
      </c>
      <c r="EH6" s="35">
        <f t="shared" si="14"/>
        <v>0</v>
      </c>
      <c r="EI6" s="36">
        <f t="shared" si="14"/>
        <v>0.66</v>
      </c>
      <c r="EJ6" s="36">
        <f t="shared" si="14"/>
        <v>0.64</v>
      </c>
      <c r="EK6" s="36">
        <f t="shared" si="14"/>
        <v>0.34</v>
      </c>
      <c r="EL6" s="36">
        <f t="shared" si="14"/>
        <v>0.28999999999999998</v>
      </c>
      <c r="EM6" s="36">
        <f t="shared" si="14"/>
        <v>0.41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64017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63.63</v>
      </c>
      <c r="P7" s="39">
        <v>62.14</v>
      </c>
      <c r="Q7" s="39">
        <v>3326</v>
      </c>
      <c r="R7" s="39">
        <v>8000</v>
      </c>
      <c r="S7" s="39">
        <v>737.56</v>
      </c>
      <c r="T7" s="39">
        <v>10.85</v>
      </c>
      <c r="U7" s="39">
        <v>4901</v>
      </c>
      <c r="V7" s="39">
        <v>6.92</v>
      </c>
      <c r="W7" s="39">
        <v>708.24</v>
      </c>
      <c r="X7" s="39">
        <v>116.28</v>
      </c>
      <c r="Y7" s="39">
        <v>107.19</v>
      </c>
      <c r="Z7" s="39">
        <v>118.4</v>
      </c>
      <c r="AA7" s="39">
        <v>121.55</v>
      </c>
      <c r="AB7" s="39">
        <v>125.85</v>
      </c>
      <c r="AC7" s="39">
        <v>104.95</v>
      </c>
      <c r="AD7" s="39">
        <v>105.53</v>
      </c>
      <c r="AE7" s="39">
        <v>106.28</v>
      </c>
      <c r="AF7" s="39">
        <v>108.35</v>
      </c>
      <c r="AG7" s="39">
        <v>114.74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26.81</v>
      </c>
      <c r="AO7" s="39">
        <v>28.31</v>
      </c>
      <c r="AP7" s="39">
        <v>32.31</v>
      </c>
      <c r="AQ7" s="39">
        <v>26.85</v>
      </c>
      <c r="AR7" s="39">
        <v>27.19</v>
      </c>
      <c r="AS7" s="39">
        <v>0.79</v>
      </c>
      <c r="AT7" s="39">
        <v>5255.96</v>
      </c>
      <c r="AU7" s="39">
        <v>11391.87</v>
      </c>
      <c r="AV7" s="39">
        <v>2150.61</v>
      </c>
      <c r="AW7" s="39">
        <v>1607.6</v>
      </c>
      <c r="AX7" s="39">
        <v>3256.2</v>
      </c>
      <c r="AY7" s="39">
        <v>1002.64</v>
      </c>
      <c r="AZ7" s="39">
        <v>1164.51</v>
      </c>
      <c r="BA7" s="39">
        <v>571.29999999999995</v>
      </c>
      <c r="BB7" s="39">
        <v>527.82000000000005</v>
      </c>
      <c r="BC7" s="39">
        <v>477.44</v>
      </c>
      <c r="BD7" s="39">
        <v>262.87</v>
      </c>
      <c r="BE7" s="39">
        <v>190.78</v>
      </c>
      <c r="BF7" s="39">
        <v>236.95</v>
      </c>
      <c r="BG7" s="39">
        <v>338.46</v>
      </c>
      <c r="BH7" s="39">
        <v>521.34</v>
      </c>
      <c r="BI7" s="39">
        <v>739.13</v>
      </c>
      <c r="BJ7" s="39">
        <v>520.29999999999995</v>
      </c>
      <c r="BK7" s="39">
        <v>498.27</v>
      </c>
      <c r="BL7" s="39">
        <v>495.43</v>
      </c>
      <c r="BM7" s="39">
        <v>488.5</v>
      </c>
      <c r="BN7" s="39">
        <v>485.75</v>
      </c>
      <c r="BO7" s="39">
        <v>270.87</v>
      </c>
      <c r="BP7" s="39">
        <v>114.03</v>
      </c>
      <c r="BQ7" s="39">
        <v>105.44</v>
      </c>
      <c r="BR7" s="39">
        <v>120.32</v>
      </c>
      <c r="BS7" s="39">
        <v>119.97</v>
      </c>
      <c r="BT7" s="39">
        <v>125.44</v>
      </c>
      <c r="BU7" s="39">
        <v>90.69</v>
      </c>
      <c r="BV7" s="39">
        <v>90.64</v>
      </c>
      <c r="BW7" s="39">
        <v>81.900000000000006</v>
      </c>
      <c r="BX7" s="39">
        <v>82.42</v>
      </c>
      <c r="BY7" s="39">
        <v>83.59</v>
      </c>
      <c r="BZ7" s="39">
        <v>105.59</v>
      </c>
      <c r="CA7" s="39">
        <v>150.1</v>
      </c>
      <c r="CB7" s="39">
        <v>162.91999999999999</v>
      </c>
      <c r="CC7" s="39">
        <v>141.30000000000001</v>
      </c>
      <c r="CD7" s="39">
        <v>143.88999999999999</v>
      </c>
      <c r="CE7" s="39">
        <v>140.24</v>
      </c>
      <c r="CF7" s="39">
        <v>211.08</v>
      </c>
      <c r="CG7" s="39">
        <v>213.52</v>
      </c>
      <c r="CH7" s="39">
        <v>227.97</v>
      </c>
      <c r="CI7" s="39">
        <v>226.99</v>
      </c>
      <c r="CJ7" s="39">
        <v>230.22</v>
      </c>
      <c r="CK7" s="39">
        <v>163.27000000000001</v>
      </c>
      <c r="CL7" s="39">
        <v>70.38</v>
      </c>
      <c r="CM7" s="39">
        <v>70.5</v>
      </c>
      <c r="CN7" s="39">
        <v>68.02</v>
      </c>
      <c r="CO7" s="39">
        <v>71.83</v>
      </c>
      <c r="CP7" s="39">
        <v>62.28</v>
      </c>
      <c r="CQ7" s="39">
        <v>49.69</v>
      </c>
      <c r="CR7" s="39">
        <v>49.77</v>
      </c>
      <c r="CS7" s="39">
        <v>40.700000000000003</v>
      </c>
      <c r="CT7" s="39">
        <v>39.909999999999997</v>
      </c>
      <c r="CU7" s="39">
        <v>41.09</v>
      </c>
      <c r="CV7" s="39">
        <v>59.94</v>
      </c>
      <c r="CW7" s="39">
        <v>76.900000000000006</v>
      </c>
      <c r="CX7" s="39">
        <v>72.260000000000005</v>
      </c>
      <c r="CY7" s="39">
        <v>76.66</v>
      </c>
      <c r="CZ7" s="39">
        <v>68.099999999999994</v>
      </c>
      <c r="DA7" s="39">
        <v>75.069999999999993</v>
      </c>
      <c r="DB7" s="39">
        <v>80.010000000000005</v>
      </c>
      <c r="DC7" s="39">
        <v>79.98</v>
      </c>
      <c r="DD7" s="39">
        <v>74.61</v>
      </c>
      <c r="DE7" s="39">
        <v>75.62</v>
      </c>
      <c r="DF7" s="39">
        <v>75.91</v>
      </c>
      <c r="DG7" s="39">
        <v>90.22</v>
      </c>
      <c r="DH7" s="39">
        <v>56.47</v>
      </c>
      <c r="DI7" s="39">
        <v>55.19</v>
      </c>
      <c r="DJ7" s="39">
        <v>54.8</v>
      </c>
      <c r="DK7" s="39">
        <v>54</v>
      </c>
      <c r="DL7" s="39">
        <v>53.31</v>
      </c>
      <c r="DM7" s="39">
        <v>35.18</v>
      </c>
      <c r="DN7" s="39">
        <v>36.43</v>
      </c>
      <c r="DO7" s="39">
        <v>50.44</v>
      </c>
      <c r="DP7" s="39">
        <v>51.44</v>
      </c>
      <c r="DQ7" s="39">
        <v>52.4</v>
      </c>
      <c r="DR7" s="39">
        <v>47.91</v>
      </c>
      <c r="DS7" s="39">
        <v>0</v>
      </c>
      <c r="DT7" s="39">
        <v>0</v>
      </c>
      <c r="DU7" s="39">
        <v>0</v>
      </c>
      <c r="DV7" s="39">
        <v>75.97</v>
      </c>
      <c r="DW7" s="39">
        <v>75</v>
      </c>
      <c r="DX7" s="39">
        <v>8.41</v>
      </c>
      <c r="DY7" s="39">
        <v>8.7200000000000006</v>
      </c>
      <c r="DZ7" s="39">
        <v>9.64</v>
      </c>
      <c r="EA7" s="39">
        <v>11.68</v>
      </c>
      <c r="EB7" s="39">
        <v>14.01</v>
      </c>
      <c r="EC7" s="39">
        <v>15</v>
      </c>
      <c r="ED7" s="39">
        <v>0</v>
      </c>
      <c r="EE7" s="39">
        <v>0.45</v>
      </c>
      <c r="EF7" s="39">
        <v>1.1599999999999999</v>
      </c>
      <c r="EG7" s="39">
        <v>0</v>
      </c>
      <c r="EH7" s="39">
        <v>0</v>
      </c>
      <c r="EI7" s="39">
        <v>0.66</v>
      </c>
      <c r="EJ7" s="39">
        <v>0.64</v>
      </c>
      <c r="EK7" s="39">
        <v>0.34</v>
      </c>
      <c r="EL7" s="39">
        <v>0.28999999999999998</v>
      </c>
      <c r="EM7" s="39">
        <v>0.41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2018-02-20T10:44:55Z</cp:lastPrinted>
  <dcterms:created xsi:type="dcterms:W3CDTF">2017-12-25T01:22:39Z</dcterms:created>
  <dcterms:modified xsi:type="dcterms:W3CDTF">2018-02-20T10:44:57Z</dcterms:modified>
  <cp:category/>
</cp:coreProperties>
</file>